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comments5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J:\Licitação 2024\PE SRP 1062.2024 - Extintores - SGPE 34478.2024\"/>
    </mc:Choice>
  </mc:AlternateContent>
  <xr:revisionPtr revIDLastSave="0" documentId="13_ncr:1_{29C0CCDA-ED57-4B05-9F81-FB199C837894}" xr6:coauthVersionLast="47" xr6:coauthVersionMax="47" xr10:uidLastSave="{00000000-0000-0000-0000-000000000000}"/>
  <bookViews>
    <workbookView xWindow="-28920" yWindow="-120" windowWidth="29040" windowHeight="15720" tabRatio="750" activeTab="15" xr2:uid="{00000000-000D-0000-FFFF-FFFF00000000}"/>
  </bookViews>
  <sheets>
    <sheet name="Gestor" sheetId="87" r:id="rId1"/>
    <sheet name="CEAD" sheetId="111" r:id="rId2"/>
    <sheet name="CEART" sheetId="110" r:id="rId3"/>
    <sheet name="CEFID" sheetId="109" r:id="rId4"/>
    <sheet name="CESFI" sheetId="105" r:id="rId5"/>
    <sheet name="ESAG" sheetId="107" r:id="rId6"/>
    <sheet name="FAED" sheetId="108" r:id="rId7"/>
    <sheet name="MUSEU" sheetId="112" r:id="rId8"/>
    <sheet name="REITORIA" sheetId="113" r:id="rId9"/>
    <sheet name="CERES" sheetId="114" r:id="rId10"/>
    <sheet name="CCT" sheetId="119" r:id="rId11"/>
    <sheet name="CEPLAN" sheetId="115" r:id="rId12"/>
    <sheet name="CEAVI" sheetId="116" r:id="rId13"/>
    <sheet name="CEO" sheetId="117" r:id="rId14"/>
    <sheet name="CAV" sheetId="118" r:id="rId15"/>
    <sheet name="CESMO" sheetId="120" r:id="rId16"/>
  </sheets>
  <definedNames>
    <definedName name="_xlnm._FilterDatabase" localSheetId="14" hidden="1">CAV!$A$1:$AH$31</definedName>
    <definedName name="_xlnm._FilterDatabase" localSheetId="10" hidden="1">CCT!$A$1:$AH$156</definedName>
    <definedName name="_xlnm._FilterDatabase" localSheetId="1" hidden="1">CEAD!$A$1:$AF$157</definedName>
    <definedName name="_xlnm._FilterDatabase" localSheetId="2" hidden="1">CEART!$A$1:$AG$157</definedName>
    <definedName name="_xlnm._FilterDatabase" localSheetId="12" hidden="1">CEAVI!$A$1:$AH$36</definedName>
    <definedName name="_xlnm._FilterDatabase" localSheetId="3" hidden="1">CEFID!$A$1:$AE$157</definedName>
    <definedName name="_xlnm._FilterDatabase" localSheetId="13" hidden="1">CEO!$A$1:$AH$44</definedName>
    <definedName name="_xlnm._FilterDatabase" localSheetId="11" hidden="1">CEPLAN!$A$1:$AH$156</definedName>
    <definedName name="_xlnm._FilterDatabase" localSheetId="9" hidden="1">CERES!$A$1:$AH$157</definedName>
    <definedName name="_xlnm._FilterDatabase" localSheetId="4" hidden="1">CESFI!$A$1:$AD$157</definedName>
    <definedName name="_xlnm._FilterDatabase" localSheetId="15" hidden="1">CESMO!$A$1:$AH$31</definedName>
    <definedName name="_xlnm._FilterDatabase" localSheetId="5" hidden="1">ESAG!$A$1:$AE$157</definedName>
    <definedName name="_xlnm._FilterDatabase" localSheetId="6" hidden="1">FAED!$A$1:$AH$157</definedName>
    <definedName name="_xlnm._FilterDatabase" localSheetId="0" hidden="1">Gestor!$A$1:$O$412</definedName>
    <definedName name="_xlnm._FilterDatabase" localSheetId="7" hidden="1">MUSEU!$A$1:$AH$157</definedName>
    <definedName name="_xlnm._FilterDatabase" localSheetId="8" hidden="1">REITORIA!$A$1:$AH$157</definedName>
    <definedName name="CCT">OFFSET(#REF!,(MATCH(SMALL(#REF!,ROW()-10),#REF!,0)-1),0)</definedName>
    <definedName name="CEAD">OFFSET(#REF!,(MATCH(SMALL(#REF!,ROW()-10),#REF!,0)-1),0)</definedName>
    <definedName name="CEPLAN">#REF!</definedName>
    <definedName name="diasuteis" localSheetId="14">#REF!</definedName>
    <definedName name="diasuteis" localSheetId="10">#REF!</definedName>
    <definedName name="diasuteis" localSheetId="1">#REF!</definedName>
    <definedName name="diasuteis" localSheetId="2">#REF!</definedName>
    <definedName name="diasuteis" localSheetId="12">#REF!</definedName>
    <definedName name="diasuteis" localSheetId="3">#REF!</definedName>
    <definedName name="diasuteis" localSheetId="13">#REF!</definedName>
    <definedName name="diasuteis" localSheetId="11">#REF!</definedName>
    <definedName name="diasuteis" localSheetId="9">#REF!</definedName>
    <definedName name="diasuteis" localSheetId="4">#REF!</definedName>
    <definedName name="diasuteis" localSheetId="15">#REF!</definedName>
    <definedName name="diasuteis" localSheetId="5">#REF!</definedName>
    <definedName name="diasuteis" localSheetId="6">#REF!</definedName>
    <definedName name="diasuteis" localSheetId="0">#REF!</definedName>
    <definedName name="diasuteis" localSheetId="7">#REF!</definedName>
    <definedName name="diasuteis" localSheetId="8">#REF!</definedName>
    <definedName name="diasuteis">#REF!</definedName>
    <definedName name="Ferias" localSheetId="14">#REF!</definedName>
    <definedName name="Ferias" localSheetId="10">#REF!</definedName>
    <definedName name="Ferias" localSheetId="1">#REF!</definedName>
    <definedName name="Ferias" localSheetId="2">#REF!</definedName>
    <definedName name="Ferias" localSheetId="12">#REF!</definedName>
    <definedName name="Ferias" localSheetId="3">#REF!</definedName>
    <definedName name="Ferias" localSheetId="13">#REF!</definedName>
    <definedName name="Ferias" localSheetId="11">#REF!</definedName>
    <definedName name="Ferias" localSheetId="9">#REF!</definedName>
    <definedName name="Ferias" localSheetId="4">#REF!</definedName>
    <definedName name="Ferias" localSheetId="15">#REF!</definedName>
    <definedName name="Ferias" localSheetId="5">#REF!</definedName>
    <definedName name="Ferias" localSheetId="6">#REF!</definedName>
    <definedName name="Ferias" localSheetId="0">#REF!</definedName>
    <definedName name="Ferias" localSheetId="7">#REF!</definedName>
    <definedName name="Ferias" localSheetId="8">#REF!</definedName>
    <definedName name="Ferias">#REF!</definedName>
    <definedName name="RD" localSheetId="14">OFFSET(#REF!,(MATCH(SMALL(#REF!,ROW()-10),#REF!,0)-1),0)</definedName>
    <definedName name="RD" localSheetId="10">OFFSET(#REF!,(MATCH(SMALL(#REF!,ROW()-10),#REF!,0)-1),0)</definedName>
    <definedName name="RD" localSheetId="1">OFFSET(#REF!,(MATCH(SMALL(#REF!,ROW()-10),#REF!,0)-1),0)</definedName>
    <definedName name="RD" localSheetId="2">OFFSET(#REF!,(MATCH(SMALL(#REF!,ROW()-10),#REF!,0)-1),0)</definedName>
    <definedName name="RD" localSheetId="12">OFFSET(#REF!,(MATCH(SMALL(#REF!,ROW()-10),#REF!,0)-1),0)</definedName>
    <definedName name="RD" localSheetId="3">OFFSET(#REF!,(MATCH(SMALL(#REF!,ROW()-10),#REF!,0)-1),0)</definedName>
    <definedName name="RD" localSheetId="13">OFFSET(#REF!,(MATCH(SMALL(#REF!,ROW()-10),#REF!,0)-1),0)</definedName>
    <definedName name="RD" localSheetId="11">OFFSET(#REF!,(MATCH(SMALL(#REF!,ROW()-10),#REF!,0)-1),0)</definedName>
    <definedName name="RD" localSheetId="9">OFFSET(#REF!,(MATCH(SMALL(#REF!,ROW()-10),#REF!,0)-1),0)</definedName>
    <definedName name="RD" localSheetId="4">OFFSET(#REF!,(MATCH(SMALL(#REF!,ROW()-10),#REF!,0)-1),0)</definedName>
    <definedName name="RD" localSheetId="15">OFFSET(#REF!,(MATCH(SMALL(#REF!,ROW()-10),#REF!,0)-1),0)</definedName>
    <definedName name="RD" localSheetId="5">OFFSET(#REF!,(MATCH(SMALL(#REF!,ROW()-10),#REF!,0)-1),0)</definedName>
    <definedName name="RD" localSheetId="6">OFFSET(#REF!,(MATCH(SMALL(#REF!,ROW()-10),#REF!,0)-1),0)</definedName>
    <definedName name="RD" localSheetId="0">OFFSET(#REF!,(MATCH(SMALL(#REF!,ROW()-10),#REF!,0)-1),0)</definedName>
    <definedName name="RD" localSheetId="7">OFFSET(#REF!,(MATCH(SMALL(#REF!,ROW()-10),#REF!,0)-1),0)</definedName>
    <definedName name="RD" localSheetId="8">OFFSET(#REF!,(MATCH(SMALL(#REF!,ROW()-10),#REF!,0)-1),0)</definedName>
    <definedName name="RD">OFFSET(#REF!,(MATCH(SMALL(#REF!,ROW()-10),#REF!,0)-1),0)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69" i="107" l="1"/>
  <c r="M68" i="107"/>
  <c r="M37" i="105" l="1"/>
  <c r="M156" i="110" l="1"/>
  <c r="M37" i="111" l="1"/>
  <c r="M89" i="109" l="1"/>
  <c r="M120" i="109"/>
  <c r="M37" i="109"/>
  <c r="M58" i="107" l="1"/>
  <c r="R158" i="113" l="1"/>
  <c r="S157" i="119" l="1" a="1"/>
  <c r="S157" i="119" s="1"/>
  <c r="R157" i="119" a="1"/>
  <c r="R157" i="119" s="1"/>
  <c r="Q158" i="113"/>
  <c r="P158" i="113"/>
  <c r="Q157" i="119" a="1"/>
  <c r="Q157" i="119" s="1"/>
  <c r="P157" i="119" a="1"/>
  <c r="P157" i="119" s="1"/>
  <c r="M451" i="87" l="1"/>
  <c r="M450" i="87"/>
  <c r="M449" i="87"/>
  <c r="M446" i="87"/>
  <c r="P445" i="87"/>
  <c r="P444" i="87"/>
  <c r="P443" i="87"/>
  <c r="P442" i="87"/>
  <c r="P441" i="87"/>
  <c r="P440" i="87"/>
  <c r="P439" i="87"/>
  <c r="P438" i="87"/>
  <c r="P437" i="87"/>
  <c r="P436" i="87"/>
  <c r="P435" i="87"/>
  <c r="P434" i="87"/>
  <c r="P433" i="87"/>
  <c r="P432" i="87"/>
  <c r="P431" i="87"/>
  <c r="P430" i="87"/>
  <c r="P429" i="87"/>
  <c r="P428" i="87"/>
  <c r="P427" i="87"/>
  <c r="P426" i="87"/>
  <c r="P425" i="87"/>
  <c r="P424" i="87"/>
  <c r="P423" i="87"/>
  <c r="P422" i="87"/>
  <c r="P421" i="87"/>
  <c r="P420" i="87"/>
  <c r="P419" i="87"/>
  <c r="P418" i="87"/>
  <c r="P417" i="87"/>
  <c r="P416" i="87"/>
  <c r="P415" i="87"/>
  <c r="P414" i="87"/>
  <c r="P413" i="87"/>
  <c r="P412" i="87"/>
  <c r="P411" i="87"/>
  <c r="P410" i="87"/>
  <c r="P409" i="87"/>
  <c r="P408" i="87"/>
  <c r="P407" i="87"/>
  <c r="P406" i="87"/>
  <c r="P405" i="87"/>
  <c r="P404" i="87"/>
  <c r="P403" i="87"/>
  <c r="P402" i="87"/>
  <c r="P401" i="87"/>
  <c r="P400" i="87"/>
  <c r="P399" i="87"/>
  <c r="P398" i="87"/>
  <c r="P397" i="87"/>
  <c r="P396" i="87"/>
  <c r="P395" i="87"/>
  <c r="P394" i="87"/>
  <c r="P393" i="87"/>
  <c r="P392" i="87"/>
  <c r="P391" i="87"/>
  <c r="P390" i="87"/>
  <c r="P389" i="87"/>
  <c r="P388" i="87"/>
  <c r="P387" i="87"/>
  <c r="P386" i="87"/>
  <c r="P385" i="87"/>
  <c r="P384" i="87"/>
  <c r="P383" i="87"/>
  <c r="P382" i="87"/>
  <c r="P381" i="87"/>
  <c r="P380" i="87"/>
  <c r="P379" i="87"/>
  <c r="P378" i="87"/>
  <c r="P377" i="87"/>
  <c r="P376" i="87"/>
  <c r="P375" i="87"/>
  <c r="P374" i="87"/>
  <c r="P373" i="87"/>
  <c r="P372" i="87"/>
  <c r="P371" i="87"/>
  <c r="P370" i="87"/>
  <c r="P369" i="87"/>
  <c r="P368" i="87"/>
  <c r="P367" i="87"/>
  <c r="P366" i="87"/>
  <c r="P365" i="87"/>
  <c r="P364" i="87"/>
  <c r="P363" i="87"/>
  <c r="P362" i="87"/>
  <c r="P361" i="87"/>
  <c r="P360" i="87"/>
  <c r="P359" i="87"/>
  <c r="P358" i="87"/>
  <c r="P357" i="87"/>
  <c r="P356" i="87"/>
  <c r="P355" i="87"/>
  <c r="P354" i="87"/>
  <c r="P353" i="87"/>
  <c r="P352" i="87"/>
  <c r="P351" i="87"/>
  <c r="P350" i="87"/>
  <c r="P349" i="87"/>
  <c r="P348" i="87"/>
  <c r="P347" i="87"/>
  <c r="P346" i="87"/>
  <c r="P345" i="87"/>
  <c r="P344" i="87"/>
  <c r="P343" i="87"/>
  <c r="P342" i="87"/>
  <c r="P341" i="87"/>
  <c r="P340" i="87"/>
  <c r="P339" i="87"/>
  <c r="P338" i="87"/>
  <c r="P337" i="87"/>
  <c r="P336" i="87"/>
  <c r="P335" i="87"/>
  <c r="P334" i="87"/>
  <c r="P333" i="87"/>
  <c r="P332" i="87"/>
  <c r="P331" i="87"/>
  <c r="P330" i="87"/>
  <c r="P329" i="87"/>
  <c r="P328" i="87"/>
  <c r="P327" i="87"/>
  <c r="P326" i="87"/>
  <c r="P325" i="87"/>
  <c r="P324" i="87"/>
  <c r="P323" i="87"/>
  <c r="P322" i="87"/>
  <c r="P321" i="87"/>
  <c r="P320" i="87"/>
  <c r="P319" i="87"/>
  <c r="P318" i="87"/>
  <c r="P317" i="87"/>
  <c r="P316" i="87"/>
  <c r="P315" i="87"/>
  <c r="P314" i="87"/>
  <c r="P313" i="87"/>
  <c r="P312" i="87"/>
  <c r="P311" i="87"/>
  <c r="P310" i="87"/>
  <c r="P309" i="87"/>
  <c r="P308" i="87"/>
  <c r="P307" i="87"/>
  <c r="P306" i="87"/>
  <c r="P305" i="87"/>
  <c r="P304" i="87"/>
  <c r="P303" i="87"/>
  <c r="P302" i="87"/>
  <c r="P301" i="87"/>
  <c r="P300" i="87"/>
  <c r="P299" i="87"/>
  <c r="P298" i="87"/>
  <c r="P297" i="87"/>
  <c r="P296" i="87"/>
  <c r="P295" i="87"/>
  <c r="P294" i="87"/>
  <c r="P293" i="87"/>
  <c r="P292" i="87"/>
  <c r="P291" i="87"/>
  <c r="P290" i="87"/>
  <c r="P289" i="87"/>
  <c r="P288" i="87"/>
  <c r="P287" i="87"/>
  <c r="P286" i="87"/>
  <c r="P285" i="87"/>
  <c r="P284" i="87"/>
  <c r="P283" i="87"/>
  <c r="P282" i="87"/>
  <c r="P281" i="87"/>
  <c r="P280" i="87"/>
  <c r="P279" i="87"/>
  <c r="P278" i="87"/>
  <c r="P277" i="87"/>
  <c r="P276" i="87"/>
  <c r="P275" i="87"/>
  <c r="P274" i="87"/>
  <c r="P273" i="87"/>
  <c r="P272" i="87"/>
  <c r="P271" i="87"/>
  <c r="P270" i="87"/>
  <c r="P269" i="87"/>
  <c r="P268" i="87"/>
  <c r="P267" i="87"/>
  <c r="P266" i="87"/>
  <c r="P265" i="87"/>
  <c r="P264" i="87"/>
  <c r="P263" i="87"/>
  <c r="P262" i="87"/>
  <c r="P261" i="87"/>
  <c r="P260" i="87"/>
  <c r="P259" i="87"/>
  <c r="P258" i="87"/>
  <c r="P257" i="87"/>
  <c r="P256" i="87"/>
  <c r="P255" i="87"/>
  <c r="P254" i="87"/>
  <c r="P253" i="87"/>
  <c r="P252" i="87"/>
  <c r="P251" i="87"/>
  <c r="P250" i="87"/>
  <c r="P249" i="87"/>
  <c r="P248" i="87"/>
  <c r="P247" i="87"/>
  <c r="P246" i="87"/>
  <c r="P245" i="87"/>
  <c r="P244" i="87"/>
  <c r="P243" i="87"/>
  <c r="P242" i="87"/>
  <c r="P241" i="87"/>
  <c r="P240" i="87"/>
  <c r="P239" i="87"/>
  <c r="P238" i="87"/>
  <c r="P237" i="87"/>
  <c r="P236" i="87"/>
  <c r="P235" i="87"/>
  <c r="P234" i="87"/>
  <c r="P233" i="87"/>
  <c r="P232" i="87"/>
  <c r="P231" i="87"/>
  <c r="P230" i="87"/>
  <c r="P229" i="87"/>
  <c r="P228" i="87"/>
  <c r="P227" i="87"/>
  <c r="P226" i="87"/>
  <c r="P225" i="87"/>
  <c r="P224" i="87"/>
  <c r="P223" i="87"/>
  <c r="P222" i="87"/>
  <c r="P221" i="87"/>
  <c r="P220" i="87"/>
  <c r="P219" i="87"/>
  <c r="P218" i="87"/>
  <c r="P217" i="87"/>
  <c r="P216" i="87"/>
  <c r="P215" i="87"/>
  <c r="P214" i="87"/>
  <c r="P213" i="87"/>
  <c r="P212" i="87"/>
  <c r="P211" i="87"/>
  <c r="P210" i="87"/>
  <c r="P209" i="87"/>
  <c r="P208" i="87"/>
  <c r="P207" i="87"/>
  <c r="P206" i="87"/>
  <c r="P205" i="87"/>
  <c r="P204" i="87"/>
  <c r="P203" i="87"/>
  <c r="P202" i="87"/>
  <c r="P201" i="87"/>
  <c r="P200" i="87"/>
  <c r="P199" i="87"/>
  <c r="P198" i="87"/>
  <c r="P197" i="87"/>
  <c r="P196" i="87"/>
  <c r="P195" i="87"/>
  <c r="P194" i="87"/>
  <c r="P193" i="87"/>
  <c r="P192" i="87"/>
  <c r="P191" i="87"/>
  <c r="P190" i="87"/>
  <c r="P189" i="87"/>
  <c r="P188" i="87"/>
  <c r="P187" i="87"/>
  <c r="P186" i="87"/>
  <c r="P185" i="87"/>
  <c r="P184" i="87"/>
  <c r="P183" i="87"/>
  <c r="P182" i="87"/>
  <c r="P181" i="87"/>
  <c r="P180" i="87"/>
  <c r="P179" i="87"/>
  <c r="P178" i="87"/>
  <c r="P177" i="87"/>
  <c r="P176" i="87"/>
  <c r="P175" i="87"/>
  <c r="P174" i="87"/>
  <c r="P173" i="87"/>
  <c r="P172" i="87"/>
  <c r="P171" i="87"/>
  <c r="P170" i="87"/>
  <c r="P169" i="87"/>
  <c r="P168" i="87"/>
  <c r="P167" i="87"/>
  <c r="P166" i="87"/>
  <c r="P165" i="87"/>
  <c r="P164" i="87"/>
  <c r="P163" i="87"/>
  <c r="P162" i="87"/>
  <c r="P161" i="87"/>
  <c r="P160" i="87"/>
  <c r="P159" i="87"/>
  <c r="P158" i="87"/>
  <c r="P157" i="87"/>
  <c r="P156" i="87"/>
  <c r="P155" i="87"/>
  <c r="P154" i="87"/>
  <c r="P153" i="87"/>
  <c r="P152" i="87"/>
  <c r="P151" i="87"/>
  <c r="P150" i="87"/>
  <c r="P149" i="87"/>
  <c r="P148" i="87"/>
  <c r="P147" i="87"/>
  <c r="P146" i="87"/>
  <c r="P145" i="87"/>
  <c r="P144" i="87"/>
  <c r="P143" i="87"/>
  <c r="P142" i="87"/>
  <c r="P141" i="87"/>
  <c r="P140" i="87"/>
  <c r="P139" i="87"/>
  <c r="P138" i="87"/>
  <c r="P137" i="87"/>
  <c r="P136" i="87"/>
  <c r="P135" i="87"/>
  <c r="P134" i="87"/>
  <c r="P133" i="87"/>
  <c r="P132" i="87"/>
  <c r="P131" i="87"/>
  <c r="P130" i="87"/>
  <c r="P129" i="87"/>
  <c r="P128" i="87"/>
  <c r="P127" i="87"/>
  <c r="P126" i="87"/>
  <c r="P125" i="87"/>
  <c r="P124" i="87"/>
  <c r="P123" i="87"/>
  <c r="P122" i="87"/>
  <c r="P121" i="87"/>
  <c r="P120" i="87"/>
  <c r="P119" i="87"/>
  <c r="P118" i="87"/>
  <c r="P117" i="87"/>
  <c r="P116" i="87"/>
  <c r="P115" i="87"/>
  <c r="P114" i="87"/>
  <c r="P113" i="87"/>
  <c r="P112" i="87"/>
  <c r="P111" i="87"/>
  <c r="P110" i="87"/>
  <c r="P109" i="87"/>
  <c r="P108" i="87"/>
  <c r="P107" i="87"/>
  <c r="P106" i="87"/>
  <c r="P105" i="87"/>
  <c r="P104" i="87"/>
  <c r="P103" i="87"/>
  <c r="P102" i="87"/>
  <c r="P101" i="87"/>
  <c r="P100" i="87"/>
  <c r="P99" i="87"/>
  <c r="P98" i="87"/>
  <c r="P97" i="87"/>
  <c r="P96" i="87"/>
  <c r="P95" i="87"/>
  <c r="P94" i="87"/>
  <c r="P93" i="87"/>
  <c r="P92" i="87"/>
  <c r="P91" i="87"/>
  <c r="P90" i="87"/>
  <c r="P89" i="87"/>
  <c r="P88" i="87"/>
  <c r="P87" i="87"/>
  <c r="P86" i="87"/>
  <c r="P85" i="87"/>
  <c r="P84" i="87"/>
  <c r="P83" i="87"/>
  <c r="P82" i="87"/>
  <c r="P81" i="87"/>
  <c r="P80" i="87"/>
  <c r="P79" i="87"/>
  <c r="P78" i="87"/>
  <c r="P77" i="87"/>
  <c r="P76" i="87"/>
  <c r="P75" i="87"/>
  <c r="P74" i="87"/>
  <c r="P73" i="87"/>
  <c r="P72" i="87"/>
  <c r="P71" i="87"/>
  <c r="P70" i="87"/>
  <c r="P69" i="87"/>
  <c r="P68" i="87"/>
  <c r="P67" i="87"/>
  <c r="P66" i="87"/>
  <c r="P65" i="87"/>
  <c r="P64" i="87"/>
  <c r="P63" i="87"/>
  <c r="P62" i="87"/>
  <c r="P61" i="87"/>
  <c r="P60" i="87"/>
  <c r="P59" i="87"/>
  <c r="P58" i="87"/>
  <c r="P57" i="87"/>
  <c r="P56" i="87"/>
  <c r="P55" i="87"/>
  <c r="P54" i="87"/>
  <c r="P53" i="87"/>
  <c r="P52" i="87"/>
  <c r="P51" i="87"/>
  <c r="P50" i="87"/>
  <c r="P49" i="87"/>
  <c r="P48" i="87"/>
  <c r="P47" i="87"/>
  <c r="P46" i="87"/>
  <c r="P45" i="87"/>
  <c r="P44" i="87"/>
  <c r="P43" i="87"/>
  <c r="P42" i="87"/>
  <c r="P41" i="87"/>
  <c r="P40" i="87"/>
  <c r="P39" i="87"/>
  <c r="P38" i="87"/>
  <c r="P37" i="87"/>
  <c r="P36" i="87"/>
  <c r="P35" i="87"/>
  <c r="P34" i="87"/>
  <c r="P33" i="87"/>
  <c r="P32" i="87"/>
  <c r="P31" i="87"/>
  <c r="P30" i="87"/>
  <c r="P29" i="87"/>
  <c r="P28" i="87"/>
  <c r="P27" i="87"/>
  <c r="P26" i="87"/>
  <c r="P25" i="87"/>
  <c r="P24" i="87"/>
  <c r="P23" i="87"/>
  <c r="P22" i="87"/>
  <c r="P21" i="87"/>
  <c r="P20" i="87"/>
  <c r="P19" i="87"/>
  <c r="P18" i="87"/>
  <c r="P17" i="87"/>
  <c r="P16" i="87"/>
  <c r="P15" i="87"/>
  <c r="P14" i="87"/>
  <c r="P13" i="87"/>
  <c r="P12" i="87"/>
  <c r="P11" i="87"/>
  <c r="P10" i="87"/>
  <c r="P9" i="87"/>
  <c r="P8" i="87"/>
  <c r="P7" i="87"/>
  <c r="P6" i="87"/>
  <c r="P5" i="87"/>
  <c r="P4" i="87"/>
  <c r="P446" i="87" l="1"/>
  <c r="P452" i="87" s="1"/>
  <c r="N64" i="120" l="1"/>
  <c r="N63" i="120"/>
  <c r="O63" i="120" s="1"/>
  <c r="N62" i="120"/>
  <c r="O62" i="120" s="1"/>
  <c r="N61" i="120"/>
  <c r="O61" i="120" s="1"/>
  <c r="N60" i="120"/>
  <c r="O60" i="120" s="1"/>
  <c r="N59" i="120"/>
  <c r="O59" i="120" s="1"/>
  <c r="N58" i="120"/>
  <c r="O58" i="120" s="1"/>
  <c r="N57" i="120"/>
  <c r="O57" i="120" s="1"/>
  <c r="N56" i="120"/>
  <c r="O56" i="120" s="1"/>
  <c r="N55" i="120"/>
  <c r="O55" i="120" s="1"/>
  <c r="N54" i="120"/>
  <c r="O54" i="120" s="1"/>
  <c r="N53" i="120"/>
  <c r="O53" i="120" s="1"/>
  <c r="N52" i="120"/>
  <c r="O52" i="120" s="1"/>
  <c r="N51" i="120"/>
  <c r="O51" i="120" s="1"/>
  <c r="N50" i="120"/>
  <c r="O50" i="120" s="1"/>
  <c r="N49" i="120"/>
  <c r="O49" i="120" s="1"/>
  <c r="N48" i="120"/>
  <c r="O48" i="120" s="1"/>
  <c r="N47" i="120"/>
  <c r="O47" i="120" s="1"/>
  <c r="N46" i="120"/>
  <c r="O46" i="120" s="1"/>
  <c r="N45" i="120"/>
  <c r="O45" i="120" s="1"/>
  <c r="N44" i="120"/>
  <c r="O44" i="120" s="1"/>
  <c r="N43" i="120"/>
  <c r="O43" i="120" s="1"/>
  <c r="N42" i="120"/>
  <c r="O42" i="120" s="1"/>
  <c r="N41" i="120"/>
  <c r="O41" i="120" s="1"/>
  <c r="N40" i="120"/>
  <c r="O40" i="120" s="1"/>
  <c r="N39" i="120"/>
  <c r="O39" i="120" s="1"/>
  <c r="N38" i="120"/>
  <c r="O38" i="120" s="1"/>
  <c r="N37" i="120"/>
  <c r="O37" i="120" s="1"/>
  <c r="N36" i="120"/>
  <c r="O36" i="120" s="1"/>
  <c r="N35" i="120"/>
  <c r="O35" i="120" s="1"/>
  <c r="N34" i="120"/>
  <c r="O34" i="120" s="1"/>
  <c r="N33" i="120"/>
  <c r="O33" i="120" s="1"/>
  <c r="N32" i="120"/>
  <c r="O32" i="120" s="1"/>
  <c r="N31" i="120"/>
  <c r="O31" i="120" s="1"/>
  <c r="N30" i="120"/>
  <c r="O30" i="120" s="1"/>
  <c r="N29" i="120"/>
  <c r="O29" i="120" s="1"/>
  <c r="N28" i="120"/>
  <c r="O28" i="120" s="1"/>
  <c r="N27" i="120"/>
  <c r="O27" i="120" s="1"/>
  <c r="N26" i="120"/>
  <c r="O26" i="120" s="1"/>
  <c r="N25" i="120"/>
  <c r="O25" i="120" s="1"/>
  <c r="N24" i="120"/>
  <c r="O24" i="120" s="1"/>
  <c r="N23" i="120"/>
  <c r="O23" i="120" s="1"/>
  <c r="N22" i="120"/>
  <c r="O22" i="120" s="1"/>
  <c r="N21" i="120"/>
  <c r="O21" i="120" s="1"/>
  <c r="N20" i="120"/>
  <c r="O20" i="120" s="1"/>
  <c r="N19" i="120"/>
  <c r="O19" i="120" s="1"/>
  <c r="N18" i="120"/>
  <c r="O18" i="120" s="1"/>
  <c r="N17" i="120"/>
  <c r="O17" i="120" s="1"/>
  <c r="N16" i="120"/>
  <c r="O16" i="120" s="1"/>
  <c r="N15" i="120"/>
  <c r="O15" i="120" s="1"/>
  <c r="N14" i="120"/>
  <c r="O14" i="120" s="1"/>
  <c r="N13" i="120"/>
  <c r="O13" i="120" s="1"/>
  <c r="N12" i="120"/>
  <c r="O12" i="120" s="1"/>
  <c r="N11" i="120"/>
  <c r="O11" i="120" s="1"/>
  <c r="N10" i="120"/>
  <c r="O10" i="120" s="1"/>
  <c r="N9" i="120"/>
  <c r="O9" i="120" s="1"/>
  <c r="N8" i="120"/>
  <c r="O8" i="120" s="1"/>
  <c r="N7" i="120"/>
  <c r="O7" i="120" s="1"/>
  <c r="N6" i="120"/>
  <c r="O6" i="120" s="1"/>
  <c r="N5" i="120"/>
  <c r="O5" i="120" s="1"/>
  <c r="N4" i="120"/>
  <c r="N156" i="119"/>
  <c r="N155" i="119"/>
  <c r="N154" i="119"/>
  <c r="N153" i="119"/>
  <c r="N152" i="119"/>
  <c r="N151" i="119"/>
  <c r="N150" i="119"/>
  <c r="N149" i="119"/>
  <c r="N148" i="119"/>
  <c r="N147" i="119"/>
  <c r="N146" i="119"/>
  <c r="N145" i="119"/>
  <c r="N144" i="119"/>
  <c r="N143" i="119"/>
  <c r="N142" i="119"/>
  <c r="N141" i="119"/>
  <c r="N140" i="119"/>
  <c r="N139" i="119"/>
  <c r="N138" i="119"/>
  <c r="N137" i="119"/>
  <c r="N136" i="119"/>
  <c r="N135" i="119"/>
  <c r="N134" i="119"/>
  <c r="N133" i="119"/>
  <c r="N132" i="119"/>
  <c r="N131" i="119"/>
  <c r="N130" i="119"/>
  <c r="N129" i="119"/>
  <c r="N128" i="119"/>
  <c r="N127" i="119"/>
  <c r="N126" i="119"/>
  <c r="N125" i="119"/>
  <c r="N124" i="119"/>
  <c r="N123" i="119"/>
  <c r="N122" i="119"/>
  <c r="N121" i="119"/>
  <c r="N120" i="119"/>
  <c r="N119" i="119"/>
  <c r="N118" i="119"/>
  <c r="N117" i="119"/>
  <c r="N116" i="119"/>
  <c r="N115" i="119"/>
  <c r="N114" i="119"/>
  <c r="N113" i="119"/>
  <c r="N112" i="119"/>
  <c r="N111" i="119"/>
  <c r="N110" i="119"/>
  <c r="N109" i="119"/>
  <c r="N108" i="119"/>
  <c r="N107" i="119"/>
  <c r="N106" i="119"/>
  <c r="N105" i="119"/>
  <c r="N104" i="119"/>
  <c r="N103" i="119"/>
  <c r="N102" i="119"/>
  <c r="N101" i="119"/>
  <c r="N100" i="119"/>
  <c r="N99" i="119"/>
  <c r="N98" i="119"/>
  <c r="N97" i="119"/>
  <c r="N96" i="119"/>
  <c r="N95" i="119"/>
  <c r="N94" i="119"/>
  <c r="N93" i="119"/>
  <c r="N92" i="119"/>
  <c r="N91" i="119"/>
  <c r="N90" i="119"/>
  <c r="N89" i="119"/>
  <c r="N88" i="119"/>
  <c r="N87" i="119"/>
  <c r="N86" i="119"/>
  <c r="N85" i="119"/>
  <c r="N84" i="119"/>
  <c r="N83" i="119"/>
  <c r="N82" i="119"/>
  <c r="N81" i="119"/>
  <c r="N80" i="119"/>
  <c r="N79" i="119"/>
  <c r="N78" i="119"/>
  <c r="N77" i="119"/>
  <c r="N76" i="119"/>
  <c r="N75" i="119"/>
  <c r="N74" i="119"/>
  <c r="N73" i="119"/>
  <c r="N72" i="119"/>
  <c r="N71" i="119"/>
  <c r="N70" i="119"/>
  <c r="N69" i="119"/>
  <c r="N68" i="119"/>
  <c r="N67" i="119"/>
  <c r="N66" i="119"/>
  <c r="N65" i="119"/>
  <c r="N64" i="119"/>
  <c r="N63" i="119"/>
  <c r="N62" i="119"/>
  <c r="N61" i="119"/>
  <c r="N60" i="119"/>
  <c r="N59" i="119"/>
  <c r="N58" i="119"/>
  <c r="N57" i="119"/>
  <c r="N56" i="119"/>
  <c r="N55" i="119"/>
  <c r="N54" i="119"/>
  <c r="N53" i="119"/>
  <c r="N52" i="119"/>
  <c r="N51" i="119"/>
  <c r="N50" i="119"/>
  <c r="N49" i="119"/>
  <c r="N48" i="119"/>
  <c r="N47" i="119"/>
  <c r="N46" i="119"/>
  <c r="N45" i="119"/>
  <c r="N44" i="119"/>
  <c r="N43" i="119"/>
  <c r="N42" i="119"/>
  <c r="N41" i="119"/>
  <c r="N40" i="119"/>
  <c r="N39" i="119"/>
  <c r="N38" i="119"/>
  <c r="N37" i="119"/>
  <c r="N36" i="119"/>
  <c r="N35" i="119"/>
  <c r="N34" i="119"/>
  <c r="N33" i="119"/>
  <c r="N32" i="119"/>
  <c r="N31" i="119"/>
  <c r="N30" i="119"/>
  <c r="N29" i="119"/>
  <c r="N28" i="119"/>
  <c r="N27" i="119"/>
  <c r="N26" i="119"/>
  <c r="N25" i="119"/>
  <c r="N24" i="119"/>
  <c r="N23" i="119"/>
  <c r="N22" i="119"/>
  <c r="N21" i="119"/>
  <c r="N20" i="119"/>
  <c r="N19" i="119"/>
  <c r="N18" i="119"/>
  <c r="N17" i="119"/>
  <c r="N16" i="119"/>
  <c r="N15" i="119"/>
  <c r="N14" i="119"/>
  <c r="N13" i="119"/>
  <c r="N12" i="119"/>
  <c r="N11" i="119"/>
  <c r="N10" i="119"/>
  <c r="N9" i="119"/>
  <c r="N8" i="119"/>
  <c r="N7" i="119"/>
  <c r="N6" i="119"/>
  <c r="N5" i="119"/>
  <c r="N4" i="119"/>
  <c r="O4" i="119" s="1"/>
  <c r="N64" i="118"/>
  <c r="O64" i="118" s="1"/>
  <c r="N63" i="118"/>
  <c r="N62" i="118"/>
  <c r="N61" i="118"/>
  <c r="N60" i="118"/>
  <c r="N59" i="118"/>
  <c r="N58" i="118"/>
  <c r="N57" i="118"/>
  <c r="N56" i="118"/>
  <c r="N55" i="118"/>
  <c r="N54" i="118"/>
  <c r="N53" i="118"/>
  <c r="N52" i="118"/>
  <c r="N51" i="118"/>
  <c r="N50" i="118"/>
  <c r="N49" i="118"/>
  <c r="N48" i="118"/>
  <c r="N47" i="118"/>
  <c r="N46" i="118"/>
  <c r="N45" i="118"/>
  <c r="N44" i="118"/>
  <c r="N43" i="118"/>
  <c r="N42" i="118"/>
  <c r="N41" i="118"/>
  <c r="N40" i="118"/>
  <c r="N39" i="118"/>
  <c r="N38" i="118"/>
  <c r="N37" i="118"/>
  <c r="N36" i="118"/>
  <c r="N35" i="118"/>
  <c r="N34" i="118"/>
  <c r="N33" i="118"/>
  <c r="N32" i="118"/>
  <c r="N31" i="118"/>
  <c r="N30" i="118"/>
  <c r="N29" i="118"/>
  <c r="N28" i="118"/>
  <c r="N27" i="118"/>
  <c r="N26" i="118"/>
  <c r="N25" i="118"/>
  <c r="N24" i="118"/>
  <c r="N23" i="118"/>
  <c r="N22" i="118"/>
  <c r="N21" i="118"/>
  <c r="N20" i="118"/>
  <c r="N19" i="118"/>
  <c r="N18" i="118"/>
  <c r="N17" i="118"/>
  <c r="N16" i="118"/>
  <c r="N15" i="118"/>
  <c r="N14" i="118"/>
  <c r="N13" i="118"/>
  <c r="N12" i="118"/>
  <c r="N11" i="118"/>
  <c r="N10" i="118"/>
  <c r="N9" i="118"/>
  <c r="N8" i="118"/>
  <c r="N7" i="118"/>
  <c r="N6" i="118"/>
  <c r="N5" i="118"/>
  <c r="N4" i="118"/>
  <c r="O4" i="118" s="1"/>
  <c r="N44" i="117"/>
  <c r="N43" i="117"/>
  <c r="N42" i="117"/>
  <c r="N41" i="117"/>
  <c r="N40" i="117"/>
  <c r="N39" i="117"/>
  <c r="N38" i="117"/>
  <c r="N37" i="117"/>
  <c r="N36" i="117"/>
  <c r="N35" i="117"/>
  <c r="N34" i="117"/>
  <c r="N33" i="117"/>
  <c r="N32" i="117"/>
  <c r="N31" i="117"/>
  <c r="N30" i="117"/>
  <c r="N29" i="117"/>
  <c r="N28" i="117"/>
  <c r="N27" i="117"/>
  <c r="N26" i="117"/>
  <c r="N25" i="117"/>
  <c r="N24" i="117"/>
  <c r="N23" i="117"/>
  <c r="N22" i="117"/>
  <c r="N21" i="117"/>
  <c r="N20" i="117"/>
  <c r="N19" i="117"/>
  <c r="N18" i="117"/>
  <c r="N17" i="117"/>
  <c r="N16" i="117"/>
  <c r="N15" i="117"/>
  <c r="N14" i="117"/>
  <c r="N13" i="117"/>
  <c r="N12" i="117"/>
  <c r="N11" i="117"/>
  <c r="N10" i="117"/>
  <c r="N9" i="117"/>
  <c r="N8" i="117"/>
  <c r="N7" i="117"/>
  <c r="N6" i="117"/>
  <c r="N5" i="117"/>
  <c r="N4" i="117"/>
  <c r="N36" i="116"/>
  <c r="N35" i="116"/>
  <c r="N34" i="116"/>
  <c r="N33" i="116"/>
  <c r="N32" i="116"/>
  <c r="N31" i="116"/>
  <c r="N30" i="116"/>
  <c r="N29" i="116"/>
  <c r="N28" i="116"/>
  <c r="N27" i="116"/>
  <c r="N26" i="116"/>
  <c r="N25" i="116"/>
  <c r="N24" i="116"/>
  <c r="N23" i="116"/>
  <c r="N22" i="116"/>
  <c r="N21" i="116"/>
  <c r="N20" i="116"/>
  <c r="N19" i="116"/>
  <c r="N18" i="116"/>
  <c r="N17" i="116"/>
  <c r="N16" i="116"/>
  <c r="N15" i="116"/>
  <c r="N14" i="116"/>
  <c r="N13" i="116"/>
  <c r="N12" i="116"/>
  <c r="N11" i="116"/>
  <c r="N318" i="87" s="1"/>
  <c r="N10" i="116"/>
  <c r="N9" i="116"/>
  <c r="N8" i="116"/>
  <c r="N7" i="116"/>
  <c r="N6" i="116"/>
  <c r="N5" i="116"/>
  <c r="N4" i="116"/>
  <c r="N156" i="115"/>
  <c r="O156" i="115" s="1"/>
  <c r="N155" i="115"/>
  <c r="O155" i="115" s="1"/>
  <c r="N154" i="115"/>
  <c r="O154" i="115" s="1"/>
  <c r="N153" i="115"/>
  <c r="O153" i="115" s="1"/>
  <c r="N152" i="115"/>
  <c r="O152" i="115" s="1"/>
  <c r="N151" i="115"/>
  <c r="O151" i="115" s="1"/>
  <c r="N150" i="115"/>
  <c r="O150" i="115" s="1"/>
  <c r="N149" i="115"/>
  <c r="O149" i="115" s="1"/>
  <c r="N148" i="115"/>
  <c r="O148" i="115" s="1"/>
  <c r="N147" i="115"/>
  <c r="O147" i="115" s="1"/>
  <c r="N146" i="115"/>
  <c r="O146" i="115" s="1"/>
  <c r="N145" i="115"/>
  <c r="O145" i="115" s="1"/>
  <c r="N144" i="115"/>
  <c r="O144" i="115" s="1"/>
  <c r="N143" i="115"/>
  <c r="O143" i="115" s="1"/>
  <c r="N142" i="115"/>
  <c r="O142" i="115" s="1"/>
  <c r="N141" i="115"/>
  <c r="O141" i="115" s="1"/>
  <c r="N140" i="115"/>
  <c r="O140" i="115" s="1"/>
  <c r="N139" i="115"/>
  <c r="O139" i="115" s="1"/>
  <c r="N138" i="115"/>
  <c r="O138" i="115" s="1"/>
  <c r="N137" i="115"/>
  <c r="O137" i="115" s="1"/>
  <c r="N136" i="115"/>
  <c r="O136" i="115" s="1"/>
  <c r="N135" i="115"/>
  <c r="O135" i="115" s="1"/>
  <c r="N134" i="115"/>
  <c r="O134" i="115" s="1"/>
  <c r="N133" i="115"/>
  <c r="O133" i="115" s="1"/>
  <c r="N132" i="115"/>
  <c r="O132" i="115" s="1"/>
  <c r="N131" i="115"/>
  <c r="O131" i="115" s="1"/>
  <c r="N130" i="115"/>
  <c r="O130" i="115" s="1"/>
  <c r="N129" i="115"/>
  <c r="O129" i="115" s="1"/>
  <c r="N128" i="115"/>
  <c r="O128" i="115" s="1"/>
  <c r="N127" i="115"/>
  <c r="O127" i="115" s="1"/>
  <c r="N126" i="115"/>
  <c r="O126" i="115" s="1"/>
  <c r="N125" i="115"/>
  <c r="O125" i="115" s="1"/>
  <c r="N124" i="115"/>
  <c r="O124" i="115" s="1"/>
  <c r="N123" i="115"/>
  <c r="O123" i="115" s="1"/>
  <c r="N122" i="115"/>
  <c r="O122" i="115" s="1"/>
  <c r="N121" i="115"/>
  <c r="O121" i="115" s="1"/>
  <c r="N120" i="115"/>
  <c r="O120" i="115" s="1"/>
  <c r="N119" i="115"/>
  <c r="O119" i="115" s="1"/>
  <c r="N118" i="115"/>
  <c r="O118" i="115" s="1"/>
  <c r="N117" i="115"/>
  <c r="O117" i="115" s="1"/>
  <c r="N116" i="115"/>
  <c r="O116" i="115" s="1"/>
  <c r="N115" i="115"/>
  <c r="O115" i="115" s="1"/>
  <c r="N114" i="115"/>
  <c r="O114" i="115" s="1"/>
  <c r="N113" i="115"/>
  <c r="O113" i="115" s="1"/>
  <c r="N112" i="115"/>
  <c r="O112" i="115" s="1"/>
  <c r="N111" i="115"/>
  <c r="O111" i="115" s="1"/>
  <c r="N110" i="115"/>
  <c r="O110" i="115" s="1"/>
  <c r="N109" i="115"/>
  <c r="O109" i="115" s="1"/>
  <c r="N108" i="115"/>
  <c r="O108" i="115" s="1"/>
  <c r="N107" i="115"/>
  <c r="O107" i="115" s="1"/>
  <c r="N106" i="115"/>
  <c r="O106" i="115" s="1"/>
  <c r="N105" i="115"/>
  <c r="O105" i="115" s="1"/>
  <c r="N104" i="115"/>
  <c r="O104" i="115" s="1"/>
  <c r="N103" i="115"/>
  <c r="O103" i="115" s="1"/>
  <c r="N102" i="115"/>
  <c r="O102" i="115" s="1"/>
  <c r="N101" i="115"/>
  <c r="O101" i="115" s="1"/>
  <c r="N100" i="115"/>
  <c r="O100" i="115" s="1"/>
  <c r="N99" i="115"/>
  <c r="O99" i="115" s="1"/>
  <c r="N98" i="115"/>
  <c r="O98" i="115" s="1"/>
  <c r="N97" i="115"/>
  <c r="O97" i="115" s="1"/>
  <c r="N96" i="115"/>
  <c r="O96" i="115" s="1"/>
  <c r="N95" i="115"/>
  <c r="O95" i="115" s="1"/>
  <c r="N94" i="115"/>
  <c r="O94" i="115" s="1"/>
  <c r="N93" i="115"/>
  <c r="O93" i="115" s="1"/>
  <c r="N92" i="115"/>
  <c r="O92" i="115" s="1"/>
  <c r="N91" i="115"/>
  <c r="O91" i="115" s="1"/>
  <c r="N90" i="115"/>
  <c r="O90" i="115" s="1"/>
  <c r="N89" i="115"/>
  <c r="O89" i="115" s="1"/>
  <c r="N88" i="115"/>
  <c r="O88" i="115" s="1"/>
  <c r="N87" i="115"/>
  <c r="O87" i="115" s="1"/>
  <c r="N86" i="115"/>
  <c r="O86" i="115" s="1"/>
  <c r="N85" i="115"/>
  <c r="O85" i="115" s="1"/>
  <c r="N84" i="115"/>
  <c r="O84" i="115" s="1"/>
  <c r="N83" i="115"/>
  <c r="O83" i="115" s="1"/>
  <c r="N82" i="115"/>
  <c r="O82" i="115" s="1"/>
  <c r="N81" i="115"/>
  <c r="O81" i="115" s="1"/>
  <c r="N80" i="115"/>
  <c r="O80" i="115" s="1"/>
  <c r="N79" i="115"/>
  <c r="O79" i="115" s="1"/>
  <c r="N78" i="115"/>
  <c r="O78" i="115" s="1"/>
  <c r="N77" i="115"/>
  <c r="O77" i="115" s="1"/>
  <c r="N76" i="115"/>
  <c r="O76" i="115" s="1"/>
  <c r="N75" i="115"/>
  <c r="O75" i="115" s="1"/>
  <c r="N74" i="115"/>
  <c r="O74" i="115" s="1"/>
  <c r="N73" i="115"/>
  <c r="O73" i="115" s="1"/>
  <c r="N72" i="115"/>
  <c r="O72" i="115" s="1"/>
  <c r="N71" i="115"/>
  <c r="O71" i="115" s="1"/>
  <c r="N70" i="115"/>
  <c r="O70" i="115" s="1"/>
  <c r="N69" i="115"/>
  <c r="O69" i="115" s="1"/>
  <c r="N68" i="115"/>
  <c r="O68" i="115" s="1"/>
  <c r="N67" i="115"/>
  <c r="O67" i="115" s="1"/>
  <c r="N66" i="115"/>
  <c r="O66" i="115" s="1"/>
  <c r="N65" i="115"/>
  <c r="O65" i="115" s="1"/>
  <c r="N64" i="115"/>
  <c r="O64" i="115" s="1"/>
  <c r="N63" i="115"/>
  <c r="O63" i="115" s="1"/>
  <c r="N62" i="115"/>
  <c r="O62" i="115" s="1"/>
  <c r="N61" i="115"/>
  <c r="O61" i="115" s="1"/>
  <c r="N60" i="115"/>
  <c r="O60" i="115" s="1"/>
  <c r="N59" i="115"/>
  <c r="O59" i="115" s="1"/>
  <c r="N58" i="115"/>
  <c r="O58" i="115" s="1"/>
  <c r="N57" i="115"/>
  <c r="O57" i="115" s="1"/>
  <c r="N56" i="115"/>
  <c r="O56" i="115" s="1"/>
  <c r="N55" i="115"/>
  <c r="O55" i="115" s="1"/>
  <c r="N54" i="115"/>
  <c r="O54" i="115" s="1"/>
  <c r="N53" i="115"/>
  <c r="O53" i="115" s="1"/>
  <c r="N52" i="115"/>
  <c r="O52" i="115" s="1"/>
  <c r="N51" i="115"/>
  <c r="O51" i="115" s="1"/>
  <c r="N50" i="115"/>
  <c r="O50" i="115" s="1"/>
  <c r="N49" i="115"/>
  <c r="O49" i="115" s="1"/>
  <c r="N48" i="115"/>
  <c r="O48" i="115" s="1"/>
  <c r="N47" i="115"/>
  <c r="O47" i="115" s="1"/>
  <c r="N46" i="115"/>
  <c r="O46" i="115" s="1"/>
  <c r="N45" i="115"/>
  <c r="O45" i="115" s="1"/>
  <c r="N44" i="115"/>
  <c r="O44" i="115" s="1"/>
  <c r="N43" i="115"/>
  <c r="O43" i="115" s="1"/>
  <c r="N42" i="115"/>
  <c r="O42" i="115" s="1"/>
  <c r="N41" i="115"/>
  <c r="O41" i="115" s="1"/>
  <c r="N40" i="115"/>
  <c r="O40" i="115" s="1"/>
  <c r="N39" i="115"/>
  <c r="O39" i="115" s="1"/>
  <c r="N38" i="115"/>
  <c r="O38" i="115" s="1"/>
  <c r="N37" i="115"/>
  <c r="O37" i="115" s="1"/>
  <c r="N36" i="115"/>
  <c r="O36" i="115" s="1"/>
  <c r="N35" i="115"/>
  <c r="O35" i="115" s="1"/>
  <c r="N34" i="115"/>
  <c r="O34" i="115" s="1"/>
  <c r="N33" i="115"/>
  <c r="O33" i="115" s="1"/>
  <c r="N32" i="115"/>
  <c r="O32" i="115" s="1"/>
  <c r="N31" i="115"/>
  <c r="O31" i="115" s="1"/>
  <c r="N30" i="115"/>
  <c r="N29" i="115"/>
  <c r="N28" i="115"/>
  <c r="O28" i="115" s="1"/>
  <c r="N27" i="115"/>
  <c r="O27" i="115" s="1"/>
  <c r="N26" i="115"/>
  <c r="O26" i="115" s="1"/>
  <c r="N25" i="115"/>
  <c r="O25" i="115" s="1"/>
  <c r="N24" i="115"/>
  <c r="O24" i="115" s="1"/>
  <c r="N23" i="115"/>
  <c r="O23" i="115" s="1"/>
  <c r="N22" i="115"/>
  <c r="O22" i="115" s="1"/>
  <c r="N21" i="115"/>
  <c r="O21" i="115" s="1"/>
  <c r="N20" i="115"/>
  <c r="O20" i="115" s="1"/>
  <c r="N19" i="115"/>
  <c r="O19" i="115" s="1"/>
  <c r="N18" i="115"/>
  <c r="O18" i="115" s="1"/>
  <c r="N17" i="115"/>
  <c r="O17" i="115" s="1"/>
  <c r="N16" i="115"/>
  <c r="O16" i="115" s="1"/>
  <c r="N15" i="115"/>
  <c r="O15" i="115" s="1"/>
  <c r="N14" i="115"/>
  <c r="O14" i="115" s="1"/>
  <c r="N13" i="115"/>
  <c r="O13" i="115" s="1"/>
  <c r="N12" i="115"/>
  <c r="O12" i="115" s="1"/>
  <c r="N11" i="115"/>
  <c r="O11" i="115" s="1"/>
  <c r="N10" i="115"/>
  <c r="O10" i="115" s="1"/>
  <c r="N9" i="115"/>
  <c r="O9" i="115" s="1"/>
  <c r="N8" i="115"/>
  <c r="O8" i="115" s="1"/>
  <c r="N7" i="115"/>
  <c r="O7" i="115" s="1"/>
  <c r="N6" i="115"/>
  <c r="O6" i="115" s="1"/>
  <c r="N5" i="115"/>
  <c r="O5" i="115" s="1"/>
  <c r="N4" i="115"/>
  <c r="N157" i="114"/>
  <c r="O157" i="114" s="1"/>
  <c r="N156" i="114"/>
  <c r="O156" i="114" s="1"/>
  <c r="N155" i="114"/>
  <c r="O155" i="114" s="1"/>
  <c r="N154" i="114"/>
  <c r="O154" i="114" s="1"/>
  <c r="N153" i="114"/>
  <c r="O153" i="114" s="1"/>
  <c r="N152" i="114"/>
  <c r="O152" i="114" s="1"/>
  <c r="N151" i="114"/>
  <c r="O151" i="114" s="1"/>
  <c r="N150" i="114"/>
  <c r="O150" i="114" s="1"/>
  <c r="N149" i="114"/>
  <c r="O149" i="114" s="1"/>
  <c r="N148" i="114"/>
  <c r="O148" i="114" s="1"/>
  <c r="N147" i="114"/>
  <c r="O147" i="114" s="1"/>
  <c r="N146" i="114"/>
  <c r="O146" i="114" s="1"/>
  <c r="N145" i="114"/>
  <c r="O145" i="114" s="1"/>
  <c r="N144" i="114"/>
  <c r="O144" i="114" s="1"/>
  <c r="N143" i="114"/>
  <c r="O143" i="114" s="1"/>
  <c r="N142" i="114"/>
  <c r="O142" i="114" s="1"/>
  <c r="N141" i="114"/>
  <c r="O141" i="114" s="1"/>
  <c r="N140" i="114"/>
  <c r="O140" i="114" s="1"/>
  <c r="N139" i="114"/>
  <c r="O139" i="114" s="1"/>
  <c r="N138" i="114"/>
  <c r="O138" i="114" s="1"/>
  <c r="N137" i="114"/>
  <c r="O137" i="114" s="1"/>
  <c r="N136" i="114"/>
  <c r="O136" i="114" s="1"/>
  <c r="N135" i="114"/>
  <c r="O135" i="114" s="1"/>
  <c r="N134" i="114"/>
  <c r="O134" i="114" s="1"/>
  <c r="N133" i="114"/>
  <c r="O133" i="114" s="1"/>
  <c r="N132" i="114"/>
  <c r="O132" i="114" s="1"/>
  <c r="N131" i="114"/>
  <c r="O131" i="114" s="1"/>
  <c r="N130" i="114"/>
  <c r="O130" i="114" s="1"/>
  <c r="N129" i="114"/>
  <c r="O129" i="114" s="1"/>
  <c r="N128" i="114"/>
  <c r="O128" i="114" s="1"/>
  <c r="N127" i="114"/>
  <c r="O127" i="114" s="1"/>
  <c r="N126" i="114"/>
  <c r="O126" i="114" s="1"/>
  <c r="N125" i="114"/>
  <c r="O125" i="114" s="1"/>
  <c r="N124" i="114"/>
  <c r="O124" i="114" s="1"/>
  <c r="N123" i="114"/>
  <c r="O123" i="114" s="1"/>
  <c r="N122" i="114"/>
  <c r="O122" i="114" s="1"/>
  <c r="N121" i="114"/>
  <c r="O121" i="114" s="1"/>
  <c r="N120" i="114"/>
  <c r="O120" i="114" s="1"/>
  <c r="N119" i="114"/>
  <c r="O119" i="114" s="1"/>
  <c r="N118" i="114"/>
  <c r="O118" i="114" s="1"/>
  <c r="N117" i="114"/>
  <c r="O117" i="114" s="1"/>
  <c r="N116" i="114"/>
  <c r="O116" i="114" s="1"/>
  <c r="N115" i="114"/>
  <c r="O115" i="114" s="1"/>
  <c r="N114" i="114"/>
  <c r="O114" i="114" s="1"/>
  <c r="N113" i="114"/>
  <c r="O113" i="114" s="1"/>
  <c r="N112" i="114"/>
  <c r="O112" i="114" s="1"/>
  <c r="N111" i="114"/>
  <c r="O111" i="114" s="1"/>
  <c r="N110" i="114"/>
  <c r="O110" i="114" s="1"/>
  <c r="N109" i="114"/>
  <c r="O109" i="114" s="1"/>
  <c r="N108" i="114"/>
  <c r="O108" i="114" s="1"/>
  <c r="N107" i="114"/>
  <c r="O107" i="114" s="1"/>
  <c r="N106" i="114"/>
  <c r="O106" i="114" s="1"/>
  <c r="N105" i="114"/>
  <c r="O105" i="114" s="1"/>
  <c r="N104" i="114"/>
  <c r="O104" i="114" s="1"/>
  <c r="N103" i="114"/>
  <c r="O103" i="114" s="1"/>
  <c r="N102" i="114"/>
  <c r="O102" i="114" s="1"/>
  <c r="N101" i="114"/>
  <c r="O101" i="114" s="1"/>
  <c r="N100" i="114"/>
  <c r="O100" i="114" s="1"/>
  <c r="N99" i="114"/>
  <c r="O99" i="114" s="1"/>
  <c r="N98" i="114"/>
  <c r="O98" i="114" s="1"/>
  <c r="N97" i="114"/>
  <c r="O97" i="114" s="1"/>
  <c r="N96" i="114"/>
  <c r="O96" i="114" s="1"/>
  <c r="N95" i="114"/>
  <c r="O95" i="114" s="1"/>
  <c r="N94" i="114"/>
  <c r="O94" i="114" s="1"/>
  <c r="N93" i="114"/>
  <c r="O93" i="114" s="1"/>
  <c r="N92" i="114"/>
  <c r="O92" i="114" s="1"/>
  <c r="N91" i="114"/>
  <c r="O91" i="114" s="1"/>
  <c r="N90" i="114"/>
  <c r="O90" i="114" s="1"/>
  <c r="N89" i="114"/>
  <c r="O89" i="114" s="1"/>
  <c r="N88" i="114"/>
  <c r="O88" i="114" s="1"/>
  <c r="N87" i="114"/>
  <c r="O87" i="114" s="1"/>
  <c r="N86" i="114"/>
  <c r="O86" i="114" s="1"/>
  <c r="N85" i="114"/>
  <c r="O85" i="114" s="1"/>
  <c r="N84" i="114"/>
  <c r="O84" i="114" s="1"/>
  <c r="N83" i="114"/>
  <c r="O83" i="114" s="1"/>
  <c r="N82" i="114"/>
  <c r="O82" i="114" s="1"/>
  <c r="N81" i="114"/>
  <c r="O81" i="114" s="1"/>
  <c r="N80" i="114"/>
  <c r="O80" i="114" s="1"/>
  <c r="N79" i="114"/>
  <c r="O79" i="114" s="1"/>
  <c r="N78" i="114"/>
  <c r="O78" i="114" s="1"/>
  <c r="N77" i="114"/>
  <c r="O77" i="114" s="1"/>
  <c r="N76" i="114"/>
  <c r="O76" i="114" s="1"/>
  <c r="N75" i="114"/>
  <c r="O75" i="114" s="1"/>
  <c r="N74" i="114"/>
  <c r="O74" i="114" s="1"/>
  <c r="N73" i="114"/>
  <c r="O73" i="114" s="1"/>
  <c r="N72" i="114"/>
  <c r="O72" i="114" s="1"/>
  <c r="N71" i="114"/>
  <c r="O71" i="114" s="1"/>
  <c r="N70" i="114"/>
  <c r="O70" i="114" s="1"/>
  <c r="N69" i="114"/>
  <c r="O69" i="114" s="1"/>
  <c r="N68" i="114"/>
  <c r="O68" i="114" s="1"/>
  <c r="N67" i="114"/>
  <c r="O67" i="114" s="1"/>
  <c r="N66" i="114"/>
  <c r="O66" i="114" s="1"/>
  <c r="N65" i="114"/>
  <c r="O65" i="114" s="1"/>
  <c r="N64" i="114"/>
  <c r="O64" i="114" s="1"/>
  <c r="N63" i="114"/>
  <c r="O63" i="114" s="1"/>
  <c r="N62" i="114"/>
  <c r="O62" i="114" s="1"/>
  <c r="N61" i="114"/>
  <c r="O61" i="114" s="1"/>
  <c r="N60" i="114"/>
  <c r="O60" i="114" s="1"/>
  <c r="N59" i="114"/>
  <c r="O59" i="114" s="1"/>
  <c r="N58" i="114"/>
  <c r="O58" i="114" s="1"/>
  <c r="N57" i="114"/>
  <c r="O57" i="114" s="1"/>
  <c r="N56" i="114"/>
  <c r="O56" i="114" s="1"/>
  <c r="N55" i="114"/>
  <c r="O55" i="114" s="1"/>
  <c r="N54" i="114"/>
  <c r="O54" i="114" s="1"/>
  <c r="N53" i="114"/>
  <c r="O53" i="114" s="1"/>
  <c r="N52" i="114"/>
  <c r="O52" i="114" s="1"/>
  <c r="N51" i="114"/>
  <c r="O51" i="114" s="1"/>
  <c r="N50" i="114"/>
  <c r="O50" i="114" s="1"/>
  <c r="N49" i="114"/>
  <c r="O49" i="114" s="1"/>
  <c r="N48" i="114"/>
  <c r="O48" i="114" s="1"/>
  <c r="N47" i="114"/>
  <c r="O47" i="114" s="1"/>
  <c r="N46" i="114"/>
  <c r="O46" i="114" s="1"/>
  <c r="N45" i="114"/>
  <c r="O45" i="114" s="1"/>
  <c r="N44" i="114"/>
  <c r="O44" i="114" s="1"/>
  <c r="N43" i="114"/>
  <c r="O43" i="114" s="1"/>
  <c r="N42" i="114"/>
  <c r="O42" i="114" s="1"/>
  <c r="N41" i="114"/>
  <c r="O41" i="114" s="1"/>
  <c r="N40" i="114"/>
  <c r="O40" i="114" s="1"/>
  <c r="N39" i="114"/>
  <c r="O39" i="114" s="1"/>
  <c r="N38" i="114"/>
  <c r="O38" i="114" s="1"/>
  <c r="N37" i="114"/>
  <c r="O37" i="114" s="1"/>
  <c r="N36" i="114"/>
  <c r="O36" i="114" s="1"/>
  <c r="N35" i="114"/>
  <c r="O35" i="114" s="1"/>
  <c r="N34" i="114"/>
  <c r="O34" i="114" s="1"/>
  <c r="N33" i="114"/>
  <c r="O33" i="114" s="1"/>
  <c r="N32" i="114"/>
  <c r="O32" i="114" s="1"/>
  <c r="N31" i="114"/>
  <c r="O31" i="114" s="1"/>
  <c r="N30" i="114"/>
  <c r="O30" i="114" s="1"/>
  <c r="N29" i="114"/>
  <c r="O29" i="114" s="1"/>
  <c r="N28" i="114"/>
  <c r="O28" i="114" s="1"/>
  <c r="N27" i="114"/>
  <c r="O27" i="114" s="1"/>
  <c r="N26" i="114"/>
  <c r="O26" i="114" s="1"/>
  <c r="N25" i="114"/>
  <c r="O25" i="114" s="1"/>
  <c r="N24" i="114"/>
  <c r="O24" i="114" s="1"/>
  <c r="N23" i="114"/>
  <c r="O23" i="114" s="1"/>
  <c r="N22" i="114"/>
  <c r="O22" i="114" s="1"/>
  <c r="N21" i="114"/>
  <c r="O21" i="114" s="1"/>
  <c r="N20" i="114"/>
  <c r="O20" i="114" s="1"/>
  <c r="N19" i="114"/>
  <c r="O19" i="114" s="1"/>
  <c r="N18" i="114"/>
  <c r="O18" i="114" s="1"/>
  <c r="N17" i="114"/>
  <c r="O17" i="114" s="1"/>
  <c r="N16" i="114"/>
  <c r="O16" i="114" s="1"/>
  <c r="N15" i="114"/>
  <c r="O15" i="114" s="1"/>
  <c r="N14" i="114"/>
  <c r="O14" i="114" s="1"/>
  <c r="N13" i="114"/>
  <c r="O13" i="114" s="1"/>
  <c r="N12" i="114"/>
  <c r="O12" i="114" s="1"/>
  <c r="N11" i="114"/>
  <c r="O11" i="114" s="1"/>
  <c r="N10" i="114"/>
  <c r="O10" i="114" s="1"/>
  <c r="N9" i="114"/>
  <c r="O9" i="114" s="1"/>
  <c r="N8" i="114"/>
  <c r="O8" i="114" s="1"/>
  <c r="N7" i="114"/>
  <c r="O7" i="114" s="1"/>
  <c r="N6" i="114"/>
  <c r="O6" i="114" s="1"/>
  <c r="N5" i="114"/>
  <c r="O5" i="114" s="1"/>
  <c r="N4" i="114"/>
  <c r="O4" i="114" s="1"/>
  <c r="N157" i="113"/>
  <c r="O157" i="113" s="1"/>
  <c r="N156" i="113"/>
  <c r="O156" i="113" s="1"/>
  <c r="N155" i="113"/>
  <c r="O155" i="113" s="1"/>
  <c r="N154" i="113"/>
  <c r="O154" i="113" s="1"/>
  <c r="N153" i="113"/>
  <c r="O153" i="113" s="1"/>
  <c r="N152" i="113"/>
  <c r="O152" i="113" s="1"/>
  <c r="N151" i="113"/>
  <c r="O151" i="113" s="1"/>
  <c r="N150" i="113"/>
  <c r="O150" i="113" s="1"/>
  <c r="N149" i="113"/>
  <c r="O149" i="113" s="1"/>
  <c r="N148" i="113"/>
  <c r="O148" i="113" s="1"/>
  <c r="N147" i="113"/>
  <c r="O147" i="113" s="1"/>
  <c r="N146" i="113"/>
  <c r="O146" i="113" s="1"/>
  <c r="N145" i="113"/>
  <c r="O145" i="113" s="1"/>
  <c r="N144" i="113"/>
  <c r="O144" i="113" s="1"/>
  <c r="N143" i="113"/>
  <c r="O143" i="113" s="1"/>
  <c r="N142" i="113"/>
  <c r="O142" i="113" s="1"/>
  <c r="N141" i="113"/>
  <c r="O141" i="113" s="1"/>
  <c r="N140" i="113"/>
  <c r="O140" i="113" s="1"/>
  <c r="N139" i="113"/>
  <c r="O139" i="113" s="1"/>
  <c r="N138" i="113"/>
  <c r="O138" i="113" s="1"/>
  <c r="N137" i="113"/>
  <c r="O137" i="113" s="1"/>
  <c r="N136" i="113"/>
  <c r="O136" i="113" s="1"/>
  <c r="N135" i="113"/>
  <c r="O135" i="113" s="1"/>
  <c r="N134" i="113"/>
  <c r="O134" i="113" s="1"/>
  <c r="N133" i="113"/>
  <c r="O133" i="113" s="1"/>
  <c r="N132" i="113"/>
  <c r="O132" i="113" s="1"/>
  <c r="N131" i="113"/>
  <c r="O131" i="113" s="1"/>
  <c r="N130" i="113"/>
  <c r="O130" i="113" s="1"/>
  <c r="N129" i="113"/>
  <c r="O129" i="113" s="1"/>
  <c r="N128" i="113"/>
  <c r="O128" i="113" s="1"/>
  <c r="N127" i="113"/>
  <c r="O127" i="113" s="1"/>
  <c r="N126" i="113"/>
  <c r="O126" i="113" s="1"/>
  <c r="N125" i="113"/>
  <c r="O125" i="113" s="1"/>
  <c r="N124" i="113"/>
  <c r="O124" i="113" s="1"/>
  <c r="N123" i="113"/>
  <c r="O123" i="113" s="1"/>
  <c r="N122" i="113"/>
  <c r="O122" i="113" s="1"/>
  <c r="N121" i="113"/>
  <c r="O121" i="113" s="1"/>
  <c r="N120" i="113"/>
  <c r="O120" i="113" s="1"/>
  <c r="N119" i="113"/>
  <c r="O119" i="113" s="1"/>
  <c r="N118" i="113"/>
  <c r="O118" i="113" s="1"/>
  <c r="N117" i="113"/>
  <c r="O117" i="113" s="1"/>
  <c r="N116" i="113"/>
  <c r="O116" i="113" s="1"/>
  <c r="N115" i="113"/>
  <c r="O115" i="113" s="1"/>
  <c r="N114" i="113"/>
  <c r="O114" i="113" s="1"/>
  <c r="N113" i="113"/>
  <c r="O113" i="113" s="1"/>
  <c r="N112" i="113"/>
  <c r="O112" i="113" s="1"/>
  <c r="N111" i="113"/>
  <c r="O111" i="113" s="1"/>
  <c r="N110" i="113"/>
  <c r="O110" i="113" s="1"/>
  <c r="N109" i="113"/>
  <c r="O109" i="113" s="1"/>
  <c r="N108" i="113"/>
  <c r="O108" i="113" s="1"/>
  <c r="N107" i="113"/>
  <c r="O107" i="113" s="1"/>
  <c r="N106" i="113"/>
  <c r="O106" i="113" s="1"/>
  <c r="N105" i="113"/>
  <c r="O105" i="113" s="1"/>
  <c r="N104" i="113"/>
  <c r="O104" i="113" s="1"/>
  <c r="N103" i="113"/>
  <c r="O103" i="113" s="1"/>
  <c r="N102" i="113"/>
  <c r="O102" i="113" s="1"/>
  <c r="N101" i="113"/>
  <c r="O101" i="113" s="1"/>
  <c r="N100" i="113"/>
  <c r="O100" i="113" s="1"/>
  <c r="N99" i="113"/>
  <c r="O99" i="113" s="1"/>
  <c r="N98" i="113"/>
  <c r="O98" i="113" s="1"/>
  <c r="N97" i="113"/>
  <c r="O97" i="113" s="1"/>
  <c r="N96" i="113"/>
  <c r="O96" i="113" s="1"/>
  <c r="N95" i="113"/>
  <c r="O95" i="113" s="1"/>
  <c r="N94" i="113"/>
  <c r="O94" i="113" s="1"/>
  <c r="N93" i="113"/>
  <c r="O93" i="113" s="1"/>
  <c r="N92" i="113"/>
  <c r="O92" i="113" s="1"/>
  <c r="N91" i="113"/>
  <c r="O91" i="113" s="1"/>
  <c r="N90" i="113"/>
  <c r="O90" i="113" s="1"/>
  <c r="N89" i="113"/>
  <c r="O89" i="113" s="1"/>
  <c r="N88" i="113"/>
  <c r="O88" i="113" s="1"/>
  <c r="N87" i="113"/>
  <c r="O87" i="113" s="1"/>
  <c r="N86" i="113"/>
  <c r="O86" i="113" s="1"/>
  <c r="N85" i="113"/>
  <c r="O85" i="113" s="1"/>
  <c r="N84" i="113"/>
  <c r="O84" i="113" s="1"/>
  <c r="N83" i="113"/>
  <c r="O83" i="113" s="1"/>
  <c r="N82" i="113"/>
  <c r="O82" i="113" s="1"/>
  <c r="N81" i="113"/>
  <c r="O81" i="113" s="1"/>
  <c r="N80" i="113"/>
  <c r="O80" i="113" s="1"/>
  <c r="N79" i="113"/>
  <c r="O79" i="113" s="1"/>
  <c r="N78" i="113"/>
  <c r="O78" i="113" s="1"/>
  <c r="N77" i="113"/>
  <c r="O77" i="113" s="1"/>
  <c r="N76" i="113"/>
  <c r="O76" i="113" s="1"/>
  <c r="N75" i="113"/>
  <c r="O75" i="113" s="1"/>
  <c r="N74" i="113"/>
  <c r="O74" i="113" s="1"/>
  <c r="N73" i="113"/>
  <c r="O73" i="113" s="1"/>
  <c r="N72" i="113"/>
  <c r="O72" i="113" s="1"/>
  <c r="N71" i="113"/>
  <c r="O71" i="113" s="1"/>
  <c r="N70" i="113"/>
  <c r="O70" i="113" s="1"/>
  <c r="N69" i="113"/>
  <c r="O69" i="113" s="1"/>
  <c r="N68" i="113"/>
  <c r="O68" i="113" s="1"/>
  <c r="N67" i="113"/>
  <c r="O67" i="113" s="1"/>
  <c r="N66" i="113"/>
  <c r="O66" i="113" s="1"/>
  <c r="N65" i="113"/>
  <c r="O65" i="113" s="1"/>
  <c r="N64" i="113"/>
  <c r="O64" i="113" s="1"/>
  <c r="N63" i="113"/>
  <c r="O63" i="113" s="1"/>
  <c r="N62" i="113"/>
  <c r="O62" i="113" s="1"/>
  <c r="N61" i="113"/>
  <c r="O61" i="113" s="1"/>
  <c r="N60" i="113"/>
  <c r="O60" i="113" s="1"/>
  <c r="N59" i="113"/>
  <c r="O59" i="113" s="1"/>
  <c r="N58" i="113"/>
  <c r="O58" i="113" s="1"/>
  <c r="N57" i="113"/>
  <c r="O57" i="113" s="1"/>
  <c r="N56" i="113"/>
  <c r="O56" i="113" s="1"/>
  <c r="N55" i="113"/>
  <c r="O55" i="113" s="1"/>
  <c r="N54" i="113"/>
  <c r="O54" i="113" s="1"/>
  <c r="N53" i="113"/>
  <c r="O53" i="113" s="1"/>
  <c r="N52" i="113"/>
  <c r="O52" i="113" s="1"/>
  <c r="N51" i="113"/>
  <c r="O51" i="113" s="1"/>
  <c r="N50" i="113"/>
  <c r="O50" i="113" s="1"/>
  <c r="N49" i="113"/>
  <c r="O49" i="113" s="1"/>
  <c r="N48" i="113"/>
  <c r="O48" i="113" s="1"/>
  <c r="N47" i="113"/>
  <c r="O47" i="113" s="1"/>
  <c r="N46" i="113"/>
  <c r="O46" i="113" s="1"/>
  <c r="N45" i="113"/>
  <c r="O45" i="113" s="1"/>
  <c r="N44" i="113"/>
  <c r="O44" i="113" s="1"/>
  <c r="N43" i="113"/>
  <c r="O43" i="113" s="1"/>
  <c r="N42" i="113"/>
  <c r="O42" i="113" s="1"/>
  <c r="N41" i="113"/>
  <c r="O41" i="113" s="1"/>
  <c r="N40" i="113"/>
  <c r="O40" i="113" s="1"/>
  <c r="N39" i="113"/>
  <c r="O39" i="113" s="1"/>
  <c r="N38" i="113"/>
  <c r="O38" i="113" s="1"/>
  <c r="N37" i="113"/>
  <c r="O37" i="113" s="1"/>
  <c r="N36" i="113"/>
  <c r="O36" i="113" s="1"/>
  <c r="N35" i="113"/>
  <c r="O35" i="113" s="1"/>
  <c r="N34" i="113"/>
  <c r="O34" i="113" s="1"/>
  <c r="N33" i="113"/>
  <c r="N32" i="113"/>
  <c r="O32" i="113" s="1"/>
  <c r="N31" i="113"/>
  <c r="O31" i="113" s="1"/>
  <c r="N30" i="113"/>
  <c r="O30" i="113" s="1"/>
  <c r="N29" i="113"/>
  <c r="O29" i="113" s="1"/>
  <c r="N28" i="113"/>
  <c r="O28" i="113" s="1"/>
  <c r="N27" i="113"/>
  <c r="O27" i="113" s="1"/>
  <c r="N26" i="113"/>
  <c r="O26" i="113" s="1"/>
  <c r="N25" i="113"/>
  <c r="O25" i="113" s="1"/>
  <c r="N24" i="113"/>
  <c r="O24" i="113" s="1"/>
  <c r="N23" i="113"/>
  <c r="O23" i="113" s="1"/>
  <c r="N22" i="113"/>
  <c r="O22" i="113" s="1"/>
  <c r="N21" i="113"/>
  <c r="O21" i="113" s="1"/>
  <c r="N20" i="113"/>
  <c r="O20" i="113" s="1"/>
  <c r="N19" i="113"/>
  <c r="O19" i="113" s="1"/>
  <c r="N18" i="113"/>
  <c r="O18" i="113" s="1"/>
  <c r="N17" i="113"/>
  <c r="O17" i="113" s="1"/>
  <c r="N16" i="113"/>
  <c r="O16" i="113" s="1"/>
  <c r="N15" i="113"/>
  <c r="O15" i="113" s="1"/>
  <c r="N14" i="113"/>
  <c r="O14" i="113" s="1"/>
  <c r="N13" i="113"/>
  <c r="O13" i="113" s="1"/>
  <c r="N12" i="113"/>
  <c r="O12" i="113" s="1"/>
  <c r="N11" i="113"/>
  <c r="O11" i="113" s="1"/>
  <c r="N10" i="113"/>
  <c r="O10" i="113" s="1"/>
  <c r="N9" i="113"/>
  <c r="O9" i="113" s="1"/>
  <c r="N8" i="113"/>
  <c r="O8" i="113" s="1"/>
  <c r="N7" i="113"/>
  <c r="O7" i="113" s="1"/>
  <c r="N6" i="113"/>
  <c r="O6" i="113" s="1"/>
  <c r="N5" i="113"/>
  <c r="O5" i="113" s="1"/>
  <c r="N4" i="113"/>
  <c r="O4" i="113" s="1"/>
  <c r="N157" i="112"/>
  <c r="O157" i="112" s="1"/>
  <c r="N156" i="112"/>
  <c r="O156" i="112" s="1"/>
  <c r="N155" i="112"/>
  <c r="O155" i="112" s="1"/>
  <c r="N154" i="112"/>
  <c r="O154" i="112" s="1"/>
  <c r="N153" i="112"/>
  <c r="O153" i="112" s="1"/>
  <c r="N152" i="112"/>
  <c r="O152" i="112" s="1"/>
  <c r="N151" i="112"/>
  <c r="O151" i="112" s="1"/>
  <c r="N150" i="112"/>
  <c r="O150" i="112" s="1"/>
  <c r="N149" i="112"/>
  <c r="O149" i="112" s="1"/>
  <c r="N148" i="112"/>
  <c r="O148" i="112" s="1"/>
  <c r="N147" i="112"/>
  <c r="O147" i="112" s="1"/>
  <c r="N146" i="112"/>
  <c r="O146" i="112" s="1"/>
  <c r="N145" i="112"/>
  <c r="O145" i="112" s="1"/>
  <c r="N144" i="112"/>
  <c r="O144" i="112" s="1"/>
  <c r="N143" i="112"/>
  <c r="O143" i="112" s="1"/>
  <c r="N142" i="112"/>
  <c r="O142" i="112" s="1"/>
  <c r="N141" i="112"/>
  <c r="O141" i="112" s="1"/>
  <c r="N140" i="112"/>
  <c r="O140" i="112" s="1"/>
  <c r="N139" i="112"/>
  <c r="O139" i="112" s="1"/>
  <c r="N138" i="112"/>
  <c r="O138" i="112" s="1"/>
  <c r="N137" i="112"/>
  <c r="O137" i="112" s="1"/>
  <c r="N136" i="112"/>
  <c r="O136" i="112" s="1"/>
  <c r="N135" i="112"/>
  <c r="O135" i="112" s="1"/>
  <c r="N134" i="112"/>
  <c r="O134" i="112" s="1"/>
  <c r="N133" i="112"/>
  <c r="O133" i="112" s="1"/>
  <c r="N132" i="112"/>
  <c r="O132" i="112" s="1"/>
  <c r="N131" i="112"/>
  <c r="O131" i="112" s="1"/>
  <c r="N130" i="112"/>
  <c r="O130" i="112" s="1"/>
  <c r="N129" i="112"/>
  <c r="O129" i="112" s="1"/>
  <c r="N128" i="112"/>
  <c r="O128" i="112" s="1"/>
  <c r="N127" i="112"/>
  <c r="O127" i="112" s="1"/>
  <c r="N126" i="112"/>
  <c r="O126" i="112" s="1"/>
  <c r="N125" i="112"/>
  <c r="O125" i="112" s="1"/>
  <c r="N124" i="112"/>
  <c r="O124" i="112" s="1"/>
  <c r="N123" i="112"/>
  <c r="O123" i="112" s="1"/>
  <c r="N122" i="112"/>
  <c r="O122" i="112" s="1"/>
  <c r="N121" i="112"/>
  <c r="O121" i="112" s="1"/>
  <c r="N120" i="112"/>
  <c r="O120" i="112" s="1"/>
  <c r="N119" i="112"/>
  <c r="O119" i="112" s="1"/>
  <c r="N118" i="112"/>
  <c r="O118" i="112" s="1"/>
  <c r="N117" i="112"/>
  <c r="O117" i="112" s="1"/>
  <c r="N116" i="112"/>
  <c r="O116" i="112" s="1"/>
  <c r="N115" i="112"/>
  <c r="O115" i="112" s="1"/>
  <c r="N114" i="112"/>
  <c r="O114" i="112" s="1"/>
  <c r="N113" i="112"/>
  <c r="O113" i="112" s="1"/>
  <c r="N112" i="112"/>
  <c r="O112" i="112" s="1"/>
  <c r="N111" i="112"/>
  <c r="O111" i="112" s="1"/>
  <c r="N110" i="112"/>
  <c r="O110" i="112" s="1"/>
  <c r="N109" i="112"/>
  <c r="O109" i="112" s="1"/>
  <c r="N108" i="112"/>
  <c r="O108" i="112" s="1"/>
  <c r="N107" i="112"/>
  <c r="O107" i="112" s="1"/>
  <c r="N106" i="112"/>
  <c r="O106" i="112" s="1"/>
  <c r="N105" i="112"/>
  <c r="O105" i="112" s="1"/>
  <c r="N104" i="112"/>
  <c r="O104" i="112" s="1"/>
  <c r="N103" i="112"/>
  <c r="O103" i="112" s="1"/>
  <c r="N102" i="112"/>
  <c r="O102" i="112" s="1"/>
  <c r="N101" i="112"/>
  <c r="O101" i="112" s="1"/>
  <c r="N100" i="112"/>
  <c r="O100" i="112" s="1"/>
  <c r="N99" i="112"/>
  <c r="O99" i="112" s="1"/>
  <c r="N98" i="112"/>
  <c r="O98" i="112" s="1"/>
  <c r="N97" i="112"/>
  <c r="O97" i="112" s="1"/>
  <c r="N96" i="112"/>
  <c r="O96" i="112" s="1"/>
  <c r="N95" i="112"/>
  <c r="O95" i="112" s="1"/>
  <c r="N94" i="112"/>
  <c r="O94" i="112" s="1"/>
  <c r="N93" i="112"/>
  <c r="O93" i="112" s="1"/>
  <c r="N92" i="112"/>
  <c r="O92" i="112" s="1"/>
  <c r="N91" i="112"/>
  <c r="O91" i="112" s="1"/>
  <c r="N90" i="112"/>
  <c r="O90" i="112" s="1"/>
  <c r="N89" i="112"/>
  <c r="O89" i="112" s="1"/>
  <c r="N88" i="112"/>
  <c r="O88" i="112" s="1"/>
  <c r="N87" i="112"/>
  <c r="O87" i="112" s="1"/>
  <c r="N86" i="112"/>
  <c r="O86" i="112" s="1"/>
  <c r="N85" i="112"/>
  <c r="O85" i="112" s="1"/>
  <c r="N84" i="112"/>
  <c r="O84" i="112" s="1"/>
  <c r="N83" i="112"/>
  <c r="O83" i="112" s="1"/>
  <c r="N82" i="112"/>
  <c r="O82" i="112" s="1"/>
  <c r="N81" i="112"/>
  <c r="O81" i="112" s="1"/>
  <c r="N80" i="112"/>
  <c r="O80" i="112" s="1"/>
  <c r="N79" i="112"/>
  <c r="O79" i="112" s="1"/>
  <c r="N78" i="112"/>
  <c r="O78" i="112" s="1"/>
  <c r="N77" i="112"/>
  <c r="O77" i="112" s="1"/>
  <c r="N76" i="112"/>
  <c r="O76" i="112" s="1"/>
  <c r="N75" i="112"/>
  <c r="O75" i="112" s="1"/>
  <c r="N74" i="112"/>
  <c r="O74" i="112" s="1"/>
  <c r="N73" i="112"/>
  <c r="O73" i="112" s="1"/>
  <c r="N72" i="112"/>
  <c r="O72" i="112" s="1"/>
  <c r="N71" i="112"/>
  <c r="O71" i="112" s="1"/>
  <c r="N70" i="112"/>
  <c r="O70" i="112" s="1"/>
  <c r="N69" i="112"/>
  <c r="O69" i="112" s="1"/>
  <c r="N68" i="112"/>
  <c r="O68" i="112" s="1"/>
  <c r="N67" i="112"/>
  <c r="O67" i="112" s="1"/>
  <c r="N66" i="112"/>
  <c r="O66" i="112" s="1"/>
  <c r="N65" i="112"/>
  <c r="O65" i="112" s="1"/>
  <c r="N64" i="112"/>
  <c r="O64" i="112" s="1"/>
  <c r="N63" i="112"/>
  <c r="O63" i="112" s="1"/>
  <c r="N62" i="112"/>
  <c r="O62" i="112" s="1"/>
  <c r="N61" i="112"/>
  <c r="O61" i="112" s="1"/>
  <c r="N60" i="112"/>
  <c r="O60" i="112" s="1"/>
  <c r="N59" i="112"/>
  <c r="O59" i="112" s="1"/>
  <c r="N58" i="112"/>
  <c r="O58" i="112" s="1"/>
  <c r="N57" i="112"/>
  <c r="O57" i="112" s="1"/>
  <c r="N56" i="112"/>
  <c r="O56" i="112" s="1"/>
  <c r="N55" i="112"/>
  <c r="O55" i="112" s="1"/>
  <c r="N54" i="112"/>
  <c r="O54" i="112" s="1"/>
  <c r="N53" i="112"/>
  <c r="O53" i="112" s="1"/>
  <c r="N52" i="112"/>
  <c r="O52" i="112" s="1"/>
  <c r="N51" i="112"/>
  <c r="O51" i="112" s="1"/>
  <c r="N50" i="112"/>
  <c r="O50" i="112" s="1"/>
  <c r="N49" i="112"/>
  <c r="O49" i="112" s="1"/>
  <c r="N48" i="112"/>
  <c r="O48" i="112" s="1"/>
  <c r="N47" i="112"/>
  <c r="O47" i="112" s="1"/>
  <c r="N46" i="112"/>
  <c r="O46" i="112" s="1"/>
  <c r="N45" i="112"/>
  <c r="O45" i="112" s="1"/>
  <c r="N44" i="112"/>
  <c r="O44" i="112" s="1"/>
  <c r="N43" i="112"/>
  <c r="O43" i="112" s="1"/>
  <c r="N42" i="112"/>
  <c r="O42" i="112" s="1"/>
  <c r="N41" i="112"/>
  <c r="O41" i="112" s="1"/>
  <c r="N40" i="112"/>
  <c r="O40" i="112" s="1"/>
  <c r="N39" i="112"/>
  <c r="O39" i="112" s="1"/>
  <c r="N38" i="112"/>
  <c r="O38" i="112" s="1"/>
  <c r="N37" i="112"/>
  <c r="O37" i="112" s="1"/>
  <c r="N36" i="112"/>
  <c r="O36" i="112" s="1"/>
  <c r="N35" i="112"/>
  <c r="O35" i="112" s="1"/>
  <c r="N34" i="112"/>
  <c r="O34" i="112" s="1"/>
  <c r="N33" i="112"/>
  <c r="O33" i="112" s="1"/>
  <c r="N32" i="112"/>
  <c r="O32" i="112" s="1"/>
  <c r="N31" i="112"/>
  <c r="O31" i="112" s="1"/>
  <c r="N30" i="112"/>
  <c r="O30" i="112" s="1"/>
  <c r="N29" i="112"/>
  <c r="O29" i="112" s="1"/>
  <c r="N28" i="112"/>
  <c r="O28" i="112" s="1"/>
  <c r="N27" i="112"/>
  <c r="O27" i="112" s="1"/>
  <c r="N26" i="112"/>
  <c r="O26" i="112" s="1"/>
  <c r="N25" i="112"/>
  <c r="O25" i="112" s="1"/>
  <c r="N24" i="112"/>
  <c r="O24" i="112" s="1"/>
  <c r="N23" i="112"/>
  <c r="O23" i="112" s="1"/>
  <c r="N22" i="112"/>
  <c r="O22" i="112" s="1"/>
  <c r="N21" i="112"/>
  <c r="O21" i="112" s="1"/>
  <c r="N20" i="112"/>
  <c r="O20" i="112" s="1"/>
  <c r="N19" i="112"/>
  <c r="O19" i="112" s="1"/>
  <c r="N18" i="112"/>
  <c r="O18" i="112" s="1"/>
  <c r="N17" i="112"/>
  <c r="O17" i="112" s="1"/>
  <c r="N16" i="112"/>
  <c r="O16" i="112" s="1"/>
  <c r="N15" i="112"/>
  <c r="O15" i="112" s="1"/>
  <c r="N14" i="112"/>
  <c r="O14" i="112" s="1"/>
  <c r="N13" i="112"/>
  <c r="O13" i="112" s="1"/>
  <c r="N12" i="112"/>
  <c r="O12" i="112" s="1"/>
  <c r="N11" i="112"/>
  <c r="O11" i="112" s="1"/>
  <c r="N10" i="112"/>
  <c r="O10" i="112" s="1"/>
  <c r="N9" i="112"/>
  <c r="O9" i="112" s="1"/>
  <c r="N8" i="112"/>
  <c r="O8" i="112" s="1"/>
  <c r="N7" i="112"/>
  <c r="O7" i="112" s="1"/>
  <c r="N6" i="112"/>
  <c r="O6" i="112" s="1"/>
  <c r="N5" i="112"/>
  <c r="O5" i="112" s="1"/>
  <c r="N4" i="112"/>
  <c r="O4" i="112" s="1"/>
  <c r="N157" i="111"/>
  <c r="N156" i="111"/>
  <c r="N155" i="111"/>
  <c r="N154" i="111"/>
  <c r="N153" i="111"/>
  <c r="N152" i="111"/>
  <c r="N151" i="111"/>
  <c r="N150" i="111"/>
  <c r="N149" i="111"/>
  <c r="N148" i="111"/>
  <c r="N147" i="111"/>
  <c r="N146" i="111"/>
  <c r="N145" i="111"/>
  <c r="N144" i="111"/>
  <c r="N143" i="111"/>
  <c r="N142" i="111"/>
  <c r="N141" i="111"/>
  <c r="N140" i="111"/>
  <c r="N139" i="111"/>
  <c r="N138" i="111"/>
  <c r="N137" i="111"/>
  <c r="N136" i="111"/>
  <c r="N135" i="111"/>
  <c r="N134" i="111"/>
  <c r="N133" i="111"/>
  <c r="N132" i="111"/>
  <c r="N131" i="111"/>
  <c r="N130" i="111"/>
  <c r="N129" i="111"/>
  <c r="N128" i="111"/>
  <c r="N127" i="111"/>
  <c r="N126" i="111"/>
  <c r="N125" i="111"/>
  <c r="N124" i="111"/>
  <c r="N123" i="111"/>
  <c r="N122" i="111"/>
  <c r="N121" i="111"/>
  <c r="N120" i="111"/>
  <c r="N119" i="111"/>
  <c r="N118" i="111"/>
  <c r="N117" i="111"/>
  <c r="N116" i="111"/>
  <c r="N115" i="111"/>
  <c r="N114" i="111"/>
  <c r="N113" i="111"/>
  <c r="N112" i="111"/>
  <c r="N111" i="111"/>
  <c r="N110" i="111"/>
  <c r="N109" i="111"/>
  <c r="N108" i="111"/>
  <c r="N107" i="111"/>
  <c r="N106" i="111"/>
  <c r="N105" i="111"/>
  <c r="N104" i="111"/>
  <c r="N103" i="111"/>
  <c r="N102" i="111"/>
  <c r="N101" i="111"/>
  <c r="N100" i="111"/>
  <c r="N99" i="111"/>
  <c r="N98" i="111"/>
  <c r="N97" i="111"/>
  <c r="N96" i="111"/>
  <c r="N95" i="111"/>
  <c r="N94" i="111"/>
  <c r="N93" i="111"/>
  <c r="N92" i="111"/>
  <c r="N91" i="111"/>
  <c r="N90" i="111"/>
  <c r="N89" i="111"/>
  <c r="N88" i="111"/>
  <c r="N87" i="111"/>
  <c r="N86" i="111"/>
  <c r="N85" i="111"/>
  <c r="N84" i="111"/>
  <c r="N83" i="111"/>
  <c r="N82" i="111"/>
  <c r="N81" i="111"/>
  <c r="N80" i="111"/>
  <c r="N79" i="111"/>
  <c r="N78" i="111"/>
  <c r="N77" i="111"/>
  <c r="N76" i="111"/>
  <c r="N75" i="111"/>
  <c r="N74" i="111"/>
  <c r="N73" i="111"/>
  <c r="N72" i="111"/>
  <c r="N71" i="111"/>
  <c r="N70" i="111"/>
  <c r="N69" i="111"/>
  <c r="N68" i="111"/>
  <c r="N67" i="111"/>
  <c r="N66" i="111"/>
  <c r="N65" i="111"/>
  <c r="N64" i="111"/>
  <c r="N63" i="111"/>
  <c r="N62" i="111"/>
  <c r="N61" i="111"/>
  <c r="N60" i="111"/>
  <c r="N59" i="111"/>
  <c r="N58" i="111"/>
  <c r="N57" i="111"/>
  <c r="N56" i="111"/>
  <c r="N55" i="111"/>
  <c r="N54" i="111"/>
  <c r="N53" i="111"/>
  <c r="N52" i="111"/>
  <c r="N51" i="111"/>
  <c r="N50" i="111"/>
  <c r="N49" i="111"/>
  <c r="N48" i="111"/>
  <c r="N47" i="111"/>
  <c r="N46" i="111"/>
  <c r="N45" i="111"/>
  <c r="N44" i="111"/>
  <c r="N43" i="111"/>
  <c r="N42" i="111"/>
  <c r="N41" i="111"/>
  <c r="N40" i="111"/>
  <c r="N39" i="111"/>
  <c r="N38" i="111"/>
  <c r="N37" i="111"/>
  <c r="N36" i="111"/>
  <c r="N35" i="111"/>
  <c r="N34" i="111"/>
  <c r="N33" i="111"/>
  <c r="O33" i="111" s="1"/>
  <c r="N32" i="111"/>
  <c r="N31" i="111"/>
  <c r="N30" i="111"/>
  <c r="N29" i="111"/>
  <c r="N28" i="111"/>
  <c r="N27" i="111"/>
  <c r="N26" i="111"/>
  <c r="N25" i="111"/>
  <c r="N24" i="111"/>
  <c r="N23" i="111"/>
  <c r="N22" i="111"/>
  <c r="N21" i="111"/>
  <c r="N20" i="111"/>
  <c r="N19" i="111"/>
  <c r="N18" i="111"/>
  <c r="N17" i="111"/>
  <c r="N16" i="111"/>
  <c r="N15" i="111"/>
  <c r="N14" i="111"/>
  <c r="N13" i="111"/>
  <c r="N12" i="111"/>
  <c r="N11" i="111"/>
  <c r="N10" i="111"/>
  <c r="N9" i="111"/>
  <c r="N8" i="111"/>
  <c r="N7" i="111"/>
  <c r="N6" i="111"/>
  <c r="N5" i="111"/>
  <c r="N4" i="111"/>
  <c r="N157" i="110"/>
  <c r="O157" i="110" s="1"/>
  <c r="N156" i="110"/>
  <c r="O156" i="110" s="1"/>
  <c r="N155" i="110"/>
  <c r="O155" i="110" s="1"/>
  <c r="N154" i="110"/>
  <c r="O154" i="110" s="1"/>
  <c r="N153" i="110"/>
  <c r="O153" i="110" s="1"/>
  <c r="N152" i="110"/>
  <c r="O152" i="110" s="1"/>
  <c r="N151" i="110"/>
  <c r="O151" i="110" s="1"/>
  <c r="N150" i="110"/>
  <c r="O150" i="110" s="1"/>
  <c r="N149" i="110"/>
  <c r="O149" i="110" s="1"/>
  <c r="N148" i="110"/>
  <c r="O148" i="110" s="1"/>
  <c r="N147" i="110"/>
  <c r="O147" i="110" s="1"/>
  <c r="N146" i="110"/>
  <c r="O146" i="110" s="1"/>
  <c r="N145" i="110"/>
  <c r="O145" i="110" s="1"/>
  <c r="N144" i="110"/>
  <c r="O144" i="110" s="1"/>
  <c r="N143" i="110"/>
  <c r="O143" i="110" s="1"/>
  <c r="N142" i="110"/>
  <c r="O142" i="110" s="1"/>
  <c r="N141" i="110"/>
  <c r="O141" i="110" s="1"/>
  <c r="N140" i="110"/>
  <c r="O140" i="110" s="1"/>
  <c r="N139" i="110"/>
  <c r="O139" i="110" s="1"/>
  <c r="N138" i="110"/>
  <c r="O138" i="110" s="1"/>
  <c r="N137" i="110"/>
  <c r="O137" i="110" s="1"/>
  <c r="N136" i="110"/>
  <c r="O136" i="110" s="1"/>
  <c r="N135" i="110"/>
  <c r="O135" i="110" s="1"/>
  <c r="N134" i="110"/>
  <c r="O134" i="110" s="1"/>
  <c r="N133" i="110"/>
  <c r="O133" i="110" s="1"/>
  <c r="N132" i="110"/>
  <c r="O132" i="110" s="1"/>
  <c r="N131" i="110"/>
  <c r="O131" i="110" s="1"/>
  <c r="N130" i="110"/>
  <c r="O130" i="110" s="1"/>
  <c r="N129" i="110"/>
  <c r="O129" i="110" s="1"/>
  <c r="N128" i="110"/>
  <c r="O128" i="110" s="1"/>
  <c r="N127" i="110"/>
  <c r="O127" i="110" s="1"/>
  <c r="N126" i="110"/>
  <c r="O126" i="110" s="1"/>
  <c r="N125" i="110"/>
  <c r="O125" i="110" s="1"/>
  <c r="N124" i="110"/>
  <c r="O124" i="110" s="1"/>
  <c r="N123" i="110"/>
  <c r="O123" i="110" s="1"/>
  <c r="N122" i="110"/>
  <c r="O122" i="110" s="1"/>
  <c r="N121" i="110"/>
  <c r="O121" i="110" s="1"/>
  <c r="N120" i="110"/>
  <c r="O120" i="110" s="1"/>
  <c r="N119" i="110"/>
  <c r="O119" i="110" s="1"/>
  <c r="N118" i="110"/>
  <c r="O118" i="110" s="1"/>
  <c r="N117" i="110"/>
  <c r="O117" i="110" s="1"/>
  <c r="N116" i="110"/>
  <c r="O116" i="110" s="1"/>
  <c r="N115" i="110"/>
  <c r="O115" i="110" s="1"/>
  <c r="N114" i="110"/>
  <c r="O114" i="110" s="1"/>
  <c r="N113" i="110"/>
  <c r="O113" i="110" s="1"/>
  <c r="N112" i="110"/>
  <c r="O112" i="110" s="1"/>
  <c r="N111" i="110"/>
  <c r="O111" i="110" s="1"/>
  <c r="N110" i="110"/>
  <c r="O110" i="110" s="1"/>
  <c r="N109" i="110"/>
  <c r="O109" i="110" s="1"/>
  <c r="N108" i="110"/>
  <c r="O108" i="110" s="1"/>
  <c r="N107" i="110"/>
  <c r="O107" i="110" s="1"/>
  <c r="N106" i="110"/>
  <c r="O106" i="110" s="1"/>
  <c r="N105" i="110"/>
  <c r="O105" i="110" s="1"/>
  <c r="N104" i="110"/>
  <c r="O104" i="110" s="1"/>
  <c r="N103" i="110"/>
  <c r="O103" i="110" s="1"/>
  <c r="N102" i="110"/>
  <c r="O102" i="110" s="1"/>
  <c r="N101" i="110"/>
  <c r="O101" i="110" s="1"/>
  <c r="N100" i="110"/>
  <c r="O100" i="110" s="1"/>
  <c r="N99" i="110"/>
  <c r="O99" i="110" s="1"/>
  <c r="N98" i="110"/>
  <c r="O98" i="110" s="1"/>
  <c r="N97" i="110"/>
  <c r="O97" i="110" s="1"/>
  <c r="N96" i="110"/>
  <c r="O96" i="110" s="1"/>
  <c r="N95" i="110"/>
  <c r="O95" i="110" s="1"/>
  <c r="N94" i="110"/>
  <c r="O94" i="110" s="1"/>
  <c r="N93" i="110"/>
  <c r="O93" i="110" s="1"/>
  <c r="N92" i="110"/>
  <c r="O92" i="110" s="1"/>
  <c r="N91" i="110"/>
  <c r="O91" i="110" s="1"/>
  <c r="N90" i="110"/>
  <c r="O90" i="110" s="1"/>
  <c r="N89" i="110"/>
  <c r="O89" i="110" s="1"/>
  <c r="N88" i="110"/>
  <c r="O88" i="110" s="1"/>
  <c r="N87" i="110"/>
  <c r="O87" i="110" s="1"/>
  <c r="N86" i="110"/>
  <c r="O86" i="110" s="1"/>
  <c r="N85" i="110"/>
  <c r="O85" i="110" s="1"/>
  <c r="N84" i="110"/>
  <c r="O84" i="110" s="1"/>
  <c r="N83" i="110"/>
  <c r="O83" i="110" s="1"/>
  <c r="N82" i="110"/>
  <c r="O82" i="110" s="1"/>
  <c r="N81" i="110"/>
  <c r="O81" i="110" s="1"/>
  <c r="N80" i="110"/>
  <c r="O80" i="110" s="1"/>
  <c r="N79" i="110"/>
  <c r="O79" i="110" s="1"/>
  <c r="N78" i="110"/>
  <c r="O78" i="110" s="1"/>
  <c r="N77" i="110"/>
  <c r="O77" i="110" s="1"/>
  <c r="N76" i="110"/>
  <c r="O76" i="110" s="1"/>
  <c r="N75" i="110"/>
  <c r="O75" i="110" s="1"/>
  <c r="N74" i="110"/>
  <c r="O74" i="110" s="1"/>
  <c r="N73" i="110"/>
  <c r="O73" i="110" s="1"/>
  <c r="N72" i="110"/>
  <c r="O72" i="110" s="1"/>
  <c r="N71" i="110"/>
  <c r="O71" i="110" s="1"/>
  <c r="N70" i="110"/>
  <c r="O70" i="110" s="1"/>
  <c r="N69" i="110"/>
  <c r="O69" i="110" s="1"/>
  <c r="N68" i="110"/>
  <c r="O68" i="110" s="1"/>
  <c r="N67" i="110"/>
  <c r="O67" i="110" s="1"/>
  <c r="N66" i="110"/>
  <c r="O66" i="110" s="1"/>
  <c r="N65" i="110"/>
  <c r="O65" i="110" s="1"/>
  <c r="N64" i="110"/>
  <c r="O64" i="110" s="1"/>
  <c r="N63" i="110"/>
  <c r="O63" i="110" s="1"/>
  <c r="N62" i="110"/>
  <c r="O62" i="110" s="1"/>
  <c r="N61" i="110"/>
  <c r="O61" i="110" s="1"/>
  <c r="N60" i="110"/>
  <c r="O60" i="110" s="1"/>
  <c r="N59" i="110"/>
  <c r="O59" i="110" s="1"/>
  <c r="N58" i="110"/>
  <c r="O58" i="110" s="1"/>
  <c r="N57" i="110"/>
  <c r="O57" i="110" s="1"/>
  <c r="N56" i="110"/>
  <c r="O56" i="110" s="1"/>
  <c r="N55" i="110"/>
  <c r="O55" i="110" s="1"/>
  <c r="N54" i="110"/>
  <c r="O54" i="110" s="1"/>
  <c r="N53" i="110"/>
  <c r="O53" i="110" s="1"/>
  <c r="N52" i="110"/>
  <c r="O52" i="110" s="1"/>
  <c r="N51" i="110"/>
  <c r="O51" i="110" s="1"/>
  <c r="N50" i="110"/>
  <c r="O50" i="110" s="1"/>
  <c r="N49" i="110"/>
  <c r="O49" i="110" s="1"/>
  <c r="N48" i="110"/>
  <c r="O48" i="110" s="1"/>
  <c r="N47" i="110"/>
  <c r="O47" i="110" s="1"/>
  <c r="N46" i="110"/>
  <c r="O46" i="110" s="1"/>
  <c r="N45" i="110"/>
  <c r="O45" i="110" s="1"/>
  <c r="N44" i="110"/>
  <c r="O44" i="110" s="1"/>
  <c r="N43" i="110"/>
  <c r="O43" i="110" s="1"/>
  <c r="N42" i="110"/>
  <c r="O42" i="110" s="1"/>
  <c r="N41" i="110"/>
  <c r="O41" i="110" s="1"/>
  <c r="N40" i="110"/>
  <c r="O40" i="110" s="1"/>
  <c r="N39" i="110"/>
  <c r="O39" i="110" s="1"/>
  <c r="N38" i="110"/>
  <c r="O38" i="110" s="1"/>
  <c r="N37" i="110"/>
  <c r="O37" i="110" s="1"/>
  <c r="N36" i="110"/>
  <c r="O36" i="110" s="1"/>
  <c r="N35" i="110"/>
  <c r="O35" i="110" s="1"/>
  <c r="N34" i="110"/>
  <c r="O34" i="110" s="1"/>
  <c r="N33" i="110"/>
  <c r="O33" i="110" s="1"/>
  <c r="N32" i="110"/>
  <c r="O32" i="110" s="1"/>
  <c r="N31" i="110"/>
  <c r="O31" i="110" s="1"/>
  <c r="N30" i="110"/>
  <c r="O30" i="110" s="1"/>
  <c r="N29" i="110"/>
  <c r="O29" i="110" s="1"/>
  <c r="N28" i="110"/>
  <c r="O28" i="110" s="1"/>
  <c r="N27" i="110"/>
  <c r="O27" i="110" s="1"/>
  <c r="N26" i="110"/>
  <c r="O26" i="110" s="1"/>
  <c r="N25" i="110"/>
  <c r="O25" i="110" s="1"/>
  <c r="N24" i="110"/>
  <c r="O24" i="110" s="1"/>
  <c r="N23" i="110"/>
  <c r="O23" i="110" s="1"/>
  <c r="N22" i="110"/>
  <c r="O22" i="110" s="1"/>
  <c r="N21" i="110"/>
  <c r="O21" i="110" s="1"/>
  <c r="N20" i="110"/>
  <c r="O20" i="110" s="1"/>
  <c r="N19" i="110"/>
  <c r="O19" i="110" s="1"/>
  <c r="N18" i="110"/>
  <c r="O18" i="110" s="1"/>
  <c r="N17" i="110"/>
  <c r="O17" i="110" s="1"/>
  <c r="N16" i="110"/>
  <c r="O16" i="110" s="1"/>
  <c r="N15" i="110"/>
  <c r="O15" i="110" s="1"/>
  <c r="N14" i="110"/>
  <c r="O14" i="110" s="1"/>
  <c r="N13" i="110"/>
  <c r="O13" i="110" s="1"/>
  <c r="N12" i="110"/>
  <c r="O12" i="110" s="1"/>
  <c r="N11" i="110"/>
  <c r="O11" i="110" s="1"/>
  <c r="N10" i="110"/>
  <c r="O10" i="110" s="1"/>
  <c r="N9" i="110"/>
  <c r="O9" i="110" s="1"/>
  <c r="N8" i="110"/>
  <c r="O8" i="110" s="1"/>
  <c r="N7" i="110"/>
  <c r="O7" i="110" s="1"/>
  <c r="N6" i="110"/>
  <c r="O6" i="110" s="1"/>
  <c r="N5" i="110"/>
  <c r="O5" i="110" s="1"/>
  <c r="N4" i="110"/>
  <c r="O4" i="110" s="1"/>
  <c r="N157" i="109"/>
  <c r="O157" i="109" s="1"/>
  <c r="N156" i="109"/>
  <c r="O156" i="109" s="1"/>
  <c r="N155" i="109"/>
  <c r="O155" i="109" s="1"/>
  <c r="N154" i="109"/>
  <c r="O154" i="109" s="1"/>
  <c r="N153" i="109"/>
  <c r="O153" i="109" s="1"/>
  <c r="N152" i="109"/>
  <c r="O152" i="109" s="1"/>
  <c r="N151" i="109"/>
  <c r="O151" i="109" s="1"/>
  <c r="N150" i="109"/>
  <c r="O150" i="109" s="1"/>
  <c r="N149" i="109"/>
  <c r="O149" i="109" s="1"/>
  <c r="N148" i="109"/>
  <c r="O148" i="109" s="1"/>
  <c r="N147" i="109"/>
  <c r="O147" i="109" s="1"/>
  <c r="N146" i="109"/>
  <c r="O146" i="109" s="1"/>
  <c r="N145" i="109"/>
  <c r="O145" i="109" s="1"/>
  <c r="N144" i="109"/>
  <c r="O144" i="109" s="1"/>
  <c r="N143" i="109"/>
  <c r="O143" i="109" s="1"/>
  <c r="N142" i="109"/>
  <c r="O142" i="109" s="1"/>
  <c r="N141" i="109"/>
  <c r="O141" i="109" s="1"/>
  <c r="N140" i="109"/>
  <c r="O140" i="109" s="1"/>
  <c r="N139" i="109"/>
  <c r="O139" i="109" s="1"/>
  <c r="N138" i="109"/>
  <c r="O138" i="109" s="1"/>
  <c r="N137" i="109"/>
  <c r="O137" i="109" s="1"/>
  <c r="N136" i="109"/>
  <c r="O136" i="109" s="1"/>
  <c r="N135" i="109"/>
  <c r="O135" i="109" s="1"/>
  <c r="N134" i="109"/>
  <c r="O134" i="109" s="1"/>
  <c r="N133" i="109"/>
  <c r="O133" i="109" s="1"/>
  <c r="N132" i="109"/>
  <c r="O132" i="109" s="1"/>
  <c r="N131" i="109"/>
  <c r="O131" i="109" s="1"/>
  <c r="N130" i="109"/>
  <c r="O130" i="109" s="1"/>
  <c r="N129" i="109"/>
  <c r="O129" i="109" s="1"/>
  <c r="N128" i="109"/>
  <c r="O128" i="109" s="1"/>
  <c r="N127" i="109"/>
  <c r="O127" i="109" s="1"/>
  <c r="N126" i="109"/>
  <c r="O126" i="109" s="1"/>
  <c r="N125" i="109"/>
  <c r="O125" i="109" s="1"/>
  <c r="N124" i="109"/>
  <c r="O124" i="109" s="1"/>
  <c r="N123" i="109"/>
  <c r="O123" i="109" s="1"/>
  <c r="N122" i="109"/>
  <c r="O122" i="109" s="1"/>
  <c r="N121" i="109"/>
  <c r="O121" i="109" s="1"/>
  <c r="N120" i="109"/>
  <c r="O120" i="109" s="1"/>
  <c r="N119" i="109"/>
  <c r="O119" i="109" s="1"/>
  <c r="N118" i="109"/>
  <c r="O118" i="109" s="1"/>
  <c r="N117" i="109"/>
  <c r="O117" i="109" s="1"/>
  <c r="N116" i="109"/>
  <c r="O116" i="109" s="1"/>
  <c r="N115" i="109"/>
  <c r="O115" i="109" s="1"/>
  <c r="N114" i="109"/>
  <c r="O114" i="109" s="1"/>
  <c r="N113" i="109"/>
  <c r="O113" i="109" s="1"/>
  <c r="N112" i="109"/>
  <c r="O112" i="109" s="1"/>
  <c r="N111" i="109"/>
  <c r="O111" i="109" s="1"/>
  <c r="N110" i="109"/>
  <c r="O110" i="109" s="1"/>
  <c r="N109" i="109"/>
  <c r="O109" i="109" s="1"/>
  <c r="N108" i="109"/>
  <c r="O108" i="109" s="1"/>
  <c r="N107" i="109"/>
  <c r="O107" i="109" s="1"/>
  <c r="N106" i="109"/>
  <c r="O106" i="109" s="1"/>
  <c r="N105" i="109"/>
  <c r="O105" i="109" s="1"/>
  <c r="N104" i="109"/>
  <c r="O104" i="109" s="1"/>
  <c r="N103" i="109"/>
  <c r="O103" i="109" s="1"/>
  <c r="N102" i="109"/>
  <c r="O102" i="109" s="1"/>
  <c r="N101" i="109"/>
  <c r="O101" i="109" s="1"/>
  <c r="N100" i="109"/>
  <c r="O100" i="109" s="1"/>
  <c r="N99" i="109"/>
  <c r="O99" i="109" s="1"/>
  <c r="N98" i="109"/>
  <c r="O98" i="109" s="1"/>
  <c r="N97" i="109"/>
  <c r="O97" i="109" s="1"/>
  <c r="N96" i="109"/>
  <c r="O96" i="109" s="1"/>
  <c r="N95" i="109"/>
  <c r="O95" i="109" s="1"/>
  <c r="N94" i="109"/>
  <c r="O94" i="109" s="1"/>
  <c r="N93" i="109"/>
  <c r="O93" i="109" s="1"/>
  <c r="N92" i="109"/>
  <c r="O92" i="109" s="1"/>
  <c r="N91" i="109"/>
  <c r="O91" i="109" s="1"/>
  <c r="N90" i="109"/>
  <c r="O90" i="109" s="1"/>
  <c r="N89" i="109"/>
  <c r="O89" i="109" s="1"/>
  <c r="N88" i="109"/>
  <c r="O88" i="109" s="1"/>
  <c r="N87" i="109"/>
  <c r="O87" i="109" s="1"/>
  <c r="N86" i="109"/>
  <c r="O86" i="109" s="1"/>
  <c r="N85" i="109"/>
  <c r="O85" i="109" s="1"/>
  <c r="N84" i="109"/>
  <c r="O84" i="109" s="1"/>
  <c r="N83" i="109"/>
  <c r="O83" i="109" s="1"/>
  <c r="N82" i="109"/>
  <c r="O82" i="109" s="1"/>
  <c r="N81" i="109"/>
  <c r="O81" i="109" s="1"/>
  <c r="N80" i="109"/>
  <c r="O80" i="109" s="1"/>
  <c r="N79" i="109"/>
  <c r="O79" i="109" s="1"/>
  <c r="N78" i="109"/>
  <c r="O78" i="109" s="1"/>
  <c r="N77" i="109"/>
  <c r="O77" i="109" s="1"/>
  <c r="N76" i="109"/>
  <c r="O76" i="109" s="1"/>
  <c r="N75" i="109"/>
  <c r="O75" i="109" s="1"/>
  <c r="N74" i="109"/>
  <c r="O74" i="109" s="1"/>
  <c r="N73" i="109"/>
  <c r="O73" i="109" s="1"/>
  <c r="N72" i="109"/>
  <c r="O72" i="109" s="1"/>
  <c r="N71" i="109"/>
  <c r="O71" i="109" s="1"/>
  <c r="N70" i="109"/>
  <c r="O70" i="109" s="1"/>
  <c r="N69" i="109"/>
  <c r="O69" i="109" s="1"/>
  <c r="N68" i="109"/>
  <c r="O68" i="109" s="1"/>
  <c r="N67" i="109"/>
  <c r="O67" i="109" s="1"/>
  <c r="N66" i="109"/>
  <c r="O66" i="109" s="1"/>
  <c r="N65" i="109"/>
  <c r="O65" i="109" s="1"/>
  <c r="N64" i="109"/>
  <c r="O64" i="109" s="1"/>
  <c r="N63" i="109"/>
  <c r="O63" i="109" s="1"/>
  <c r="N62" i="109"/>
  <c r="O62" i="109" s="1"/>
  <c r="N61" i="109"/>
  <c r="O61" i="109" s="1"/>
  <c r="N60" i="109"/>
  <c r="O60" i="109" s="1"/>
  <c r="N59" i="109"/>
  <c r="O59" i="109" s="1"/>
  <c r="N58" i="109"/>
  <c r="O58" i="109" s="1"/>
  <c r="N57" i="109"/>
  <c r="O57" i="109" s="1"/>
  <c r="N56" i="109"/>
  <c r="O56" i="109" s="1"/>
  <c r="N55" i="109"/>
  <c r="O55" i="109" s="1"/>
  <c r="N54" i="109"/>
  <c r="O54" i="109" s="1"/>
  <c r="N53" i="109"/>
  <c r="O53" i="109" s="1"/>
  <c r="N52" i="109"/>
  <c r="O52" i="109" s="1"/>
  <c r="N51" i="109"/>
  <c r="O51" i="109" s="1"/>
  <c r="N50" i="109"/>
  <c r="O50" i="109" s="1"/>
  <c r="N49" i="109"/>
  <c r="O49" i="109" s="1"/>
  <c r="N48" i="109"/>
  <c r="O48" i="109" s="1"/>
  <c r="N47" i="109"/>
  <c r="O47" i="109" s="1"/>
  <c r="N46" i="109"/>
  <c r="O46" i="109" s="1"/>
  <c r="N45" i="109"/>
  <c r="O45" i="109" s="1"/>
  <c r="N44" i="109"/>
  <c r="O44" i="109" s="1"/>
  <c r="N43" i="109"/>
  <c r="O43" i="109" s="1"/>
  <c r="N42" i="109"/>
  <c r="O42" i="109" s="1"/>
  <c r="N41" i="109"/>
  <c r="O41" i="109" s="1"/>
  <c r="N40" i="109"/>
  <c r="O40" i="109" s="1"/>
  <c r="N39" i="109"/>
  <c r="O39" i="109" s="1"/>
  <c r="N38" i="109"/>
  <c r="O38" i="109" s="1"/>
  <c r="N37" i="109"/>
  <c r="O37" i="109" s="1"/>
  <c r="N36" i="109"/>
  <c r="O36" i="109" s="1"/>
  <c r="N35" i="109"/>
  <c r="O35" i="109" s="1"/>
  <c r="N34" i="109"/>
  <c r="O34" i="109" s="1"/>
  <c r="N33" i="109"/>
  <c r="O33" i="109" s="1"/>
  <c r="N32" i="109"/>
  <c r="O32" i="109" s="1"/>
  <c r="N31" i="109"/>
  <c r="O31" i="109" s="1"/>
  <c r="N30" i="109"/>
  <c r="O30" i="109" s="1"/>
  <c r="N29" i="109"/>
  <c r="O29" i="109" s="1"/>
  <c r="N28" i="109"/>
  <c r="O28" i="109" s="1"/>
  <c r="N27" i="109"/>
  <c r="O27" i="109" s="1"/>
  <c r="N26" i="109"/>
  <c r="O26" i="109" s="1"/>
  <c r="N25" i="109"/>
  <c r="O25" i="109" s="1"/>
  <c r="N24" i="109"/>
  <c r="O24" i="109" s="1"/>
  <c r="N23" i="109"/>
  <c r="O23" i="109" s="1"/>
  <c r="N22" i="109"/>
  <c r="O22" i="109" s="1"/>
  <c r="N21" i="109"/>
  <c r="O21" i="109" s="1"/>
  <c r="N20" i="109"/>
  <c r="O20" i="109" s="1"/>
  <c r="N19" i="109"/>
  <c r="O19" i="109" s="1"/>
  <c r="N18" i="109"/>
  <c r="O18" i="109" s="1"/>
  <c r="N17" i="109"/>
  <c r="O17" i="109" s="1"/>
  <c r="N16" i="109"/>
  <c r="O16" i="109" s="1"/>
  <c r="N15" i="109"/>
  <c r="O15" i="109" s="1"/>
  <c r="N14" i="109"/>
  <c r="O14" i="109" s="1"/>
  <c r="N13" i="109"/>
  <c r="O13" i="109" s="1"/>
  <c r="N12" i="109"/>
  <c r="O12" i="109" s="1"/>
  <c r="N11" i="109"/>
  <c r="O11" i="109" s="1"/>
  <c r="N10" i="109"/>
  <c r="O10" i="109" s="1"/>
  <c r="N9" i="109"/>
  <c r="O9" i="109" s="1"/>
  <c r="N8" i="109"/>
  <c r="O8" i="109" s="1"/>
  <c r="N7" i="109"/>
  <c r="O7" i="109" s="1"/>
  <c r="N6" i="109"/>
  <c r="O6" i="109" s="1"/>
  <c r="N5" i="109"/>
  <c r="O5" i="109" s="1"/>
  <c r="N4" i="109"/>
  <c r="O4" i="109" s="1"/>
  <c r="N157" i="108"/>
  <c r="O157" i="108" s="1"/>
  <c r="N156" i="108"/>
  <c r="O156" i="108" s="1"/>
  <c r="N155" i="108"/>
  <c r="O155" i="108" s="1"/>
  <c r="N154" i="108"/>
  <c r="O154" i="108" s="1"/>
  <c r="N153" i="108"/>
  <c r="O153" i="108" s="1"/>
  <c r="N152" i="108"/>
  <c r="O152" i="108" s="1"/>
  <c r="N151" i="108"/>
  <c r="O151" i="108" s="1"/>
  <c r="N150" i="108"/>
  <c r="O150" i="108" s="1"/>
  <c r="N149" i="108"/>
  <c r="O149" i="108" s="1"/>
  <c r="N148" i="108"/>
  <c r="O148" i="108" s="1"/>
  <c r="N147" i="108"/>
  <c r="O147" i="108" s="1"/>
  <c r="N146" i="108"/>
  <c r="O146" i="108" s="1"/>
  <c r="N145" i="108"/>
  <c r="O145" i="108" s="1"/>
  <c r="N144" i="108"/>
  <c r="O144" i="108" s="1"/>
  <c r="N143" i="108"/>
  <c r="O143" i="108" s="1"/>
  <c r="N142" i="108"/>
  <c r="O142" i="108" s="1"/>
  <c r="N141" i="108"/>
  <c r="O141" i="108" s="1"/>
  <c r="N140" i="108"/>
  <c r="O140" i="108" s="1"/>
  <c r="N139" i="108"/>
  <c r="O139" i="108" s="1"/>
  <c r="N138" i="108"/>
  <c r="O138" i="108" s="1"/>
  <c r="N137" i="108"/>
  <c r="O137" i="108" s="1"/>
  <c r="N136" i="108"/>
  <c r="O136" i="108" s="1"/>
  <c r="N135" i="108"/>
  <c r="O135" i="108" s="1"/>
  <c r="N134" i="108"/>
  <c r="O134" i="108" s="1"/>
  <c r="N133" i="108"/>
  <c r="O133" i="108" s="1"/>
  <c r="N132" i="108"/>
  <c r="O132" i="108" s="1"/>
  <c r="N131" i="108"/>
  <c r="O131" i="108" s="1"/>
  <c r="N130" i="108"/>
  <c r="O130" i="108" s="1"/>
  <c r="N129" i="108"/>
  <c r="O129" i="108" s="1"/>
  <c r="N128" i="108"/>
  <c r="O128" i="108" s="1"/>
  <c r="N127" i="108"/>
  <c r="O127" i="108" s="1"/>
  <c r="N126" i="108"/>
  <c r="O126" i="108" s="1"/>
  <c r="N125" i="108"/>
  <c r="O125" i="108" s="1"/>
  <c r="N124" i="108"/>
  <c r="O124" i="108" s="1"/>
  <c r="N123" i="108"/>
  <c r="O123" i="108" s="1"/>
  <c r="N122" i="108"/>
  <c r="O122" i="108" s="1"/>
  <c r="N121" i="108"/>
  <c r="O121" i="108" s="1"/>
  <c r="N120" i="108"/>
  <c r="O120" i="108" s="1"/>
  <c r="N119" i="108"/>
  <c r="O119" i="108" s="1"/>
  <c r="N118" i="108"/>
  <c r="O118" i="108" s="1"/>
  <c r="N117" i="108"/>
  <c r="O117" i="108" s="1"/>
  <c r="N116" i="108"/>
  <c r="O116" i="108" s="1"/>
  <c r="N115" i="108"/>
  <c r="O115" i="108" s="1"/>
  <c r="N114" i="108"/>
  <c r="O114" i="108" s="1"/>
  <c r="N113" i="108"/>
  <c r="O113" i="108" s="1"/>
  <c r="N112" i="108"/>
  <c r="O112" i="108" s="1"/>
  <c r="N111" i="108"/>
  <c r="O111" i="108" s="1"/>
  <c r="N110" i="108"/>
  <c r="O110" i="108" s="1"/>
  <c r="N109" i="108"/>
  <c r="O109" i="108" s="1"/>
  <c r="N108" i="108"/>
  <c r="O108" i="108" s="1"/>
  <c r="N107" i="108"/>
  <c r="O107" i="108" s="1"/>
  <c r="N106" i="108"/>
  <c r="O106" i="108" s="1"/>
  <c r="N105" i="108"/>
  <c r="O105" i="108" s="1"/>
  <c r="N104" i="108"/>
  <c r="O104" i="108" s="1"/>
  <c r="N103" i="108"/>
  <c r="O103" i="108" s="1"/>
  <c r="N102" i="108"/>
  <c r="O102" i="108" s="1"/>
  <c r="N101" i="108"/>
  <c r="O101" i="108" s="1"/>
  <c r="N100" i="108"/>
  <c r="O100" i="108" s="1"/>
  <c r="N99" i="108"/>
  <c r="O99" i="108" s="1"/>
  <c r="N98" i="108"/>
  <c r="O98" i="108" s="1"/>
  <c r="N97" i="108"/>
  <c r="O97" i="108" s="1"/>
  <c r="N96" i="108"/>
  <c r="O96" i="108" s="1"/>
  <c r="N95" i="108"/>
  <c r="O95" i="108" s="1"/>
  <c r="N94" i="108"/>
  <c r="O94" i="108" s="1"/>
  <c r="N93" i="108"/>
  <c r="O93" i="108" s="1"/>
  <c r="N92" i="108"/>
  <c r="O92" i="108" s="1"/>
  <c r="N91" i="108"/>
  <c r="O91" i="108" s="1"/>
  <c r="N90" i="108"/>
  <c r="O90" i="108" s="1"/>
  <c r="N89" i="108"/>
  <c r="O89" i="108" s="1"/>
  <c r="N88" i="108"/>
  <c r="O88" i="108" s="1"/>
  <c r="N87" i="108"/>
  <c r="O87" i="108" s="1"/>
  <c r="N86" i="108"/>
  <c r="O86" i="108" s="1"/>
  <c r="N85" i="108"/>
  <c r="O85" i="108" s="1"/>
  <c r="N84" i="108"/>
  <c r="O84" i="108" s="1"/>
  <c r="N83" i="108"/>
  <c r="O83" i="108" s="1"/>
  <c r="N82" i="108"/>
  <c r="O82" i="108" s="1"/>
  <c r="N81" i="108"/>
  <c r="O81" i="108" s="1"/>
  <c r="N80" i="108"/>
  <c r="O80" i="108" s="1"/>
  <c r="N79" i="108"/>
  <c r="O79" i="108" s="1"/>
  <c r="N78" i="108"/>
  <c r="O78" i="108" s="1"/>
  <c r="N77" i="108"/>
  <c r="O77" i="108" s="1"/>
  <c r="N76" i="108"/>
  <c r="O76" i="108" s="1"/>
  <c r="N75" i="108"/>
  <c r="O75" i="108" s="1"/>
  <c r="N74" i="108"/>
  <c r="O74" i="108" s="1"/>
  <c r="N73" i="108"/>
  <c r="O73" i="108" s="1"/>
  <c r="N72" i="108"/>
  <c r="O72" i="108" s="1"/>
  <c r="N71" i="108"/>
  <c r="O71" i="108" s="1"/>
  <c r="N70" i="108"/>
  <c r="O70" i="108" s="1"/>
  <c r="N69" i="108"/>
  <c r="O69" i="108" s="1"/>
  <c r="N68" i="108"/>
  <c r="O68" i="108" s="1"/>
  <c r="N67" i="108"/>
  <c r="O67" i="108" s="1"/>
  <c r="N66" i="108"/>
  <c r="O66" i="108" s="1"/>
  <c r="N65" i="108"/>
  <c r="O65" i="108" s="1"/>
  <c r="N64" i="108"/>
  <c r="O64" i="108" s="1"/>
  <c r="N63" i="108"/>
  <c r="O63" i="108" s="1"/>
  <c r="N62" i="108"/>
  <c r="O62" i="108" s="1"/>
  <c r="N61" i="108"/>
  <c r="O61" i="108" s="1"/>
  <c r="N60" i="108"/>
  <c r="O60" i="108" s="1"/>
  <c r="N59" i="108"/>
  <c r="O59" i="108" s="1"/>
  <c r="N58" i="108"/>
  <c r="O58" i="108" s="1"/>
  <c r="N57" i="108"/>
  <c r="O57" i="108" s="1"/>
  <c r="N56" i="108"/>
  <c r="O56" i="108" s="1"/>
  <c r="N55" i="108"/>
  <c r="O55" i="108" s="1"/>
  <c r="N54" i="108"/>
  <c r="O54" i="108" s="1"/>
  <c r="N53" i="108"/>
  <c r="O53" i="108" s="1"/>
  <c r="N52" i="108"/>
  <c r="O52" i="108" s="1"/>
  <c r="N51" i="108"/>
  <c r="O51" i="108" s="1"/>
  <c r="N50" i="108"/>
  <c r="O50" i="108" s="1"/>
  <c r="N49" i="108"/>
  <c r="O49" i="108" s="1"/>
  <c r="N48" i="108"/>
  <c r="O48" i="108" s="1"/>
  <c r="N47" i="108"/>
  <c r="O47" i="108" s="1"/>
  <c r="N46" i="108"/>
  <c r="O46" i="108" s="1"/>
  <c r="N45" i="108"/>
  <c r="O45" i="108" s="1"/>
  <c r="N44" i="108"/>
  <c r="O44" i="108" s="1"/>
  <c r="N43" i="108"/>
  <c r="O43" i="108" s="1"/>
  <c r="N42" i="108"/>
  <c r="O42" i="108" s="1"/>
  <c r="N41" i="108"/>
  <c r="O41" i="108" s="1"/>
  <c r="N40" i="108"/>
  <c r="O40" i="108" s="1"/>
  <c r="N39" i="108"/>
  <c r="O39" i="108" s="1"/>
  <c r="N38" i="108"/>
  <c r="O38" i="108" s="1"/>
  <c r="N37" i="108"/>
  <c r="O37" i="108" s="1"/>
  <c r="N36" i="108"/>
  <c r="O36" i="108" s="1"/>
  <c r="N35" i="108"/>
  <c r="O35" i="108" s="1"/>
  <c r="N34" i="108"/>
  <c r="O34" i="108" s="1"/>
  <c r="N33" i="108"/>
  <c r="O33" i="108" s="1"/>
  <c r="N32" i="108"/>
  <c r="O32" i="108" s="1"/>
  <c r="N31" i="108"/>
  <c r="O31" i="108" s="1"/>
  <c r="N30" i="108"/>
  <c r="O30" i="108" s="1"/>
  <c r="N29" i="108"/>
  <c r="O29" i="108" s="1"/>
  <c r="N28" i="108"/>
  <c r="O28" i="108" s="1"/>
  <c r="N27" i="108"/>
  <c r="O27" i="108" s="1"/>
  <c r="N26" i="108"/>
  <c r="O26" i="108" s="1"/>
  <c r="N25" i="108"/>
  <c r="O25" i="108" s="1"/>
  <c r="N24" i="108"/>
  <c r="O24" i="108" s="1"/>
  <c r="N23" i="108"/>
  <c r="O23" i="108" s="1"/>
  <c r="N22" i="108"/>
  <c r="O22" i="108" s="1"/>
  <c r="N21" i="108"/>
  <c r="O21" i="108" s="1"/>
  <c r="N20" i="108"/>
  <c r="O20" i="108" s="1"/>
  <c r="N19" i="108"/>
  <c r="O19" i="108" s="1"/>
  <c r="N18" i="108"/>
  <c r="O18" i="108" s="1"/>
  <c r="N17" i="108"/>
  <c r="O17" i="108" s="1"/>
  <c r="N16" i="108"/>
  <c r="O16" i="108" s="1"/>
  <c r="N15" i="108"/>
  <c r="O15" i="108" s="1"/>
  <c r="N14" i="108"/>
  <c r="O14" i="108" s="1"/>
  <c r="N13" i="108"/>
  <c r="O13" i="108" s="1"/>
  <c r="N12" i="108"/>
  <c r="O12" i="108" s="1"/>
  <c r="N11" i="108"/>
  <c r="O11" i="108" s="1"/>
  <c r="N10" i="108"/>
  <c r="O10" i="108" s="1"/>
  <c r="N9" i="108"/>
  <c r="O9" i="108" s="1"/>
  <c r="N8" i="108"/>
  <c r="O8" i="108" s="1"/>
  <c r="N7" i="108"/>
  <c r="O7" i="108" s="1"/>
  <c r="N6" i="108"/>
  <c r="O6" i="108" s="1"/>
  <c r="N5" i="108"/>
  <c r="O5" i="108" s="1"/>
  <c r="N4" i="108"/>
  <c r="O4" i="108" s="1"/>
  <c r="N157" i="107"/>
  <c r="O157" i="107" s="1"/>
  <c r="N156" i="107"/>
  <c r="O156" i="107" s="1"/>
  <c r="N155" i="107"/>
  <c r="O155" i="107" s="1"/>
  <c r="N154" i="107"/>
  <c r="O154" i="107" s="1"/>
  <c r="N153" i="107"/>
  <c r="O153" i="107" s="1"/>
  <c r="N152" i="107"/>
  <c r="O152" i="107" s="1"/>
  <c r="N151" i="107"/>
  <c r="O151" i="107" s="1"/>
  <c r="N150" i="107"/>
  <c r="O150" i="107" s="1"/>
  <c r="N149" i="107"/>
  <c r="O149" i="107" s="1"/>
  <c r="N148" i="107"/>
  <c r="O148" i="107" s="1"/>
  <c r="N147" i="107"/>
  <c r="O147" i="107" s="1"/>
  <c r="N146" i="107"/>
  <c r="O146" i="107" s="1"/>
  <c r="N145" i="107"/>
  <c r="O145" i="107" s="1"/>
  <c r="N144" i="107"/>
  <c r="O144" i="107" s="1"/>
  <c r="N143" i="107"/>
  <c r="O143" i="107" s="1"/>
  <c r="N142" i="107"/>
  <c r="O142" i="107" s="1"/>
  <c r="N141" i="107"/>
  <c r="O141" i="107" s="1"/>
  <c r="N140" i="107"/>
  <c r="O140" i="107" s="1"/>
  <c r="N139" i="107"/>
  <c r="O139" i="107" s="1"/>
  <c r="N138" i="107"/>
  <c r="O138" i="107" s="1"/>
  <c r="N137" i="107"/>
  <c r="O137" i="107" s="1"/>
  <c r="N136" i="107"/>
  <c r="O136" i="107" s="1"/>
  <c r="N135" i="107"/>
  <c r="O135" i="107" s="1"/>
  <c r="N134" i="107"/>
  <c r="O134" i="107" s="1"/>
  <c r="N133" i="107"/>
  <c r="O133" i="107" s="1"/>
  <c r="N132" i="107"/>
  <c r="O132" i="107" s="1"/>
  <c r="N131" i="107"/>
  <c r="O131" i="107" s="1"/>
  <c r="N130" i="107"/>
  <c r="O130" i="107" s="1"/>
  <c r="N129" i="107"/>
  <c r="O129" i="107" s="1"/>
  <c r="N128" i="107"/>
  <c r="O128" i="107" s="1"/>
  <c r="N127" i="107"/>
  <c r="O127" i="107" s="1"/>
  <c r="N126" i="107"/>
  <c r="O126" i="107" s="1"/>
  <c r="N125" i="107"/>
  <c r="O125" i="107" s="1"/>
  <c r="N124" i="107"/>
  <c r="O124" i="107" s="1"/>
  <c r="N123" i="107"/>
  <c r="O123" i="107" s="1"/>
  <c r="N122" i="107"/>
  <c r="O122" i="107" s="1"/>
  <c r="N121" i="107"/>
  <c r="O121" i="107" s="1"/>
  <c r="N120" i="107"/>
  <c r="O120" i="107" s="1"/>
  <c r="N119" i="107"/>
  <c r="O119" i="107" s="1"/>
  <c r="N118" i="107"/>
  <c r="O118" i="107" s="1"/>
  <c r="N117" i="107"/>
  <c r="O117" i="107" s="1"/>
  <c r="N116" i="107"/>
  <c r="O116" i="107" s="1"/>
  <c r="N115" i="107"/>
  <c r="O115" i="107" s="1"/>
  <c r="N114" i="107"/>
  <c r="O114" i="107" s="1"/>
  <c r="N113" i="107"/>
  <c r="O113" i="107" s="1"/>
  <c r="N112" i="107"/>
  <c r="O112" i="107" s="1"/>
  <c r="N111" i="107"/>
  <c r="O111" i="107" s="1"/>
  <c r="N110" i="107"/>
  <c r="O110" i="107" s="1"/>
  <c r="N109" i="107"/>
  <c r="O109" i="107" s="1"/>
  <c r="N108" i="107"/>
  <c r="O108" i="107" s="1"/>
  <c r="N107" i="107"/>
  <c r="O107" i="107" s="1"/>
  <c r="N106" i="107"/>
  <c r="O106" i="107" s="1"/>
  <c r="N105" i="107"/>
  <c r="O105" i="107" s="1"/>
  <c r="N104" i="107"/>
  <c r="O104" i="107" s="1"/>
  <c r="N103" i="107"/>
  <c r="O103" i="107" s="1"/>
  <c r="N102" i="107"/>
  <c r="O102" i="107" s="1"/>
  <c r="N101" i="107"/>
  <c r="O101" i="107" s="1"/>
  <c r="N100" i="107"/>
  <c r="O100" i="107" s="1"/>
  <c r="N99" i="107"/>
  <c r="O99" i="107" s="1"/>
  <c r="N98" i="107"/>
  <c r="O98" i="107" s="1"/>
  <c r="N97" i="107"/>
  <c r="O97" i="107" s="1"/>
  <c r="N96" i="107"/>
  <c r="O96" i="107" s="1"/>
  <c r="N95" i="107"/>
  <c r="O95" i="107" s="1"/>
  <c r="N94" i="107"/>
  <c r="O94" i="107" s="1"/>
  <c r="N93" i="107"/>
  <c r="O93" i="107" s="1"/>
  <c r="N92" i="107"/>
  <c r="O92" i="107" s="1"/>
  <c r="N91" i="107"/>
  <c r="O91" i="107" s="1"/>
  <c r="N90" i="107"/>
  <c r="O90" i="107" s="1"/>
  <c r="N89" i="107"/>
  <c r="O89" i="107" s="1"/>
  <c r="N88" i="107"/>
  <c r="O88" i="107" s="1"/>
  <c r="N87" i="107"/>
  <c r="O87" i="107" s="1"/>
  <c r="N86" i="107"/>
  <c r="O86" i="107" s="1"/>
  <c r="N85" i="107"/>
  <c r="O85" i="107" s="1"/>
  <c r="N84" i="107"/>
  <c r="O84" i="107" s="1"/>
  <c r="N83" i="107"/>
  <c r="O83" i="107" s="1"/>
  <c r="N82" i="107"/>
  <c r="O82" i="107" s="1"/>
  <c r="N81" i="107"/>
  <c r="O81" i="107" s="1"/>
  <c r="N80" i="107"/>
  <c r="O80" i="107" s="1"/>
  <c r="N79" i="107"/>
  <c r="O79" i="107" s="1"/>
  <c r="N78" i="107"/>
  <c r="O78" i="107" s="1"/>
  <c r="N77" i="107"/>
  <c r="O77" i="107" s="1"/>
  <c r="N76" i="107"/>
  <c r="O76" i="107" s="1"/>
  <c r="N75" i="107"/>
  <c r="O75" i="107" s="1"/>
  <c r="N74" i="107"/>
  <c r="O74" i="107" s="1"/>
  <c r="N73" i="107"/>
  <c r="O73" i="107" s="1"/>
  <c r="N72" i="107"/>
  <c r="O72" i="107" s="1"/>
  <c r="N71" i="107"/>
  <c r="O71" i="107" s="1"/>
  <c r="N70" i="107"/>
  <c r="O70" i="107" s="1"/>
  <c r="N69" i="107"/>
  <c r="O69" i="107" s="1"/>
  <c r="N68" i="107"/>
  <c r="O68" i="107" s="1"/>
  <c r="N67" i="107"/>
  <c r="O67" i="107" s="1"/>
  <c r="N66" i="107"/>
  <c r="O66" i="107" s="1"/>
  <c r="N65" i="107"/>
  <c r="O65" i="107" s="1"/>
  <c r="N64" i="107"/>
  <c r="O64" i="107" s="1"/>
  <c r="N63" i="107"/>
  <c r="O63" i="107" s="1"/>
  <c r="N62" i="107"/>
  <c r="O62" i="107" s="1"/>
  <c r="N61" i="107"/>
  <c r="O61" i="107" s="1"/>
  <c r="N60" i="107"/>
  <c r="O60" i="107" s="1"/>
  <c r="N59" i="107"/>
  <c r="O59" i="107" s="1"/>
  <c r="N58" i="107"/>
  <c r="O58" i="107" s="1"/>
  <c r="N57" i="107"/>
  <c r="O57" i="107" s="1"/>
  <c r="N56" i="107"/>
  <c r="O56" i="107" s="1"/>
  <c r="N55" i="107"/>
  <c r="O55" i="107" s="1"/>
  <c r="N54" i="107"/>
  <c r="O54" i="107" s="1"/>
  <c r="N53" i="107"/>
  <c r="O53" i="107" s="1"/>
  <c r="N52" i="107"/>
  <c r="O52" i="107" s="1"/>
  <c r="N51" i="107"/>
  <c r="O51" i="107" s="1"/>
  <c r="N50" i="107"/>
  <c r="O50" i="107" s="1"/>
  <c r="N49" i="107"/>
  <c r="O49" i="107" s="1"/>
  <c r="N48" i="107"/>
  <c r="O48" i="107" s="1"/>
  <c r="N47" i="107"/>
  <c r="O47" i="107" s="1"/>
  <c r="N46" i="107"/>
  <c r="O46" i="107" s="1"/>
  <c r="N45" i="107"/>
  <c r="O45" i="107" s="1"/>
  <c r="N44" i="107"/>
  <c r="O44" i="107" s="1"/>
  <c r="N43" i="107"/>
  <c r="O43" i="107" s="1"/>
  <c r="N42" i="107"/>
  <c r="O42" i="107" s="1"/>
  <c r="N41" i="107"/>
  <c r="O41" i="107" s="1"/>
  <c r="N40" i="107"/>
  <c r="O40" i="107" s="1"/>
  <c r="N39" i="107"/>
  <c r="O39" i="107" s="1"/>
  <c r="N38" i="107"/>
  <c r="O38" i="107" s="1"/>
  <c r="N37" i="107"/>
  <c r="O37" i="107" s="1"/>
  <c r="N36" i="107"/>
  <c r="O36" i="107" s="1"/>
  <c r="N35" i="107"/>
  <c r="O35" i="107" s="1"/>
  <c r="N34" i="107"/>
  <c r="O34" i="107" s="1"/>
  <c r="N33" i="107"/>
  <c r="O33" i="107" s="1"/>
  <c r="N32" i="107"/>
  <c r="O32" i="107" s="1"/>
  <c r="N31" i="107"/>
  <c r="O31" i="107" s="1"/>
  <c r="N30" i="107"/>
  <c r="O30" i="107" s="1"/>
  <c r="N29" i="107"/>
  <c r="O29" i="107" s="1"/>
  <c r="N28" i="107"/>
  <c r="O28" i="107" s="1"/>
  <c r="N27" i="107"/>
  <c r="O27" i="107" s="1"/>
  <c r="N26" i="107"/>
  <c r="O26" i="107" s="1"/>
  <c r="N25" i="107"/>
  <c r="O25" i="107" s="1"/>
  <c r="N24" i="107"/>
  <c r="O24" i="107" s="1"/>
  <c r="N23" i="107"/>
  <c r="O23" i="107" s="1"/>
  <c r="N22" i="107"/>
  <c r="O22" i="107" s="1"/>
  <c r="N21" i="107"/>
  <c r="O21" i="107" s="1"/>
  <c r="N20" i="107"/>
  <c r="O20" i="107" s="1"/>
  <c r="N19" i="107"/>
  <c r="O19" i="107" s="1"/>
  <c r="N18" i="107"/>
  <c r="O18" i="107" s="1"/>
  <c r="N17" i="107"/>
  <c r="O17" i="107" s="1"/>
  <c r="N16" i="107"/>
  <c r="O16" i="107" s="1"/>
  <c r="N15" i="107"/>
  <c r="O15" i="107" s="1"/>
  <c r="N14" i="107"/>
  <c r="O14" i="107" s="1"/>
  <c r="N13" i="107"/>
  <c r="O13" i="107" s="1"/>
  <c r="N12" i="107"/>
  <c r="O12" i="107" s="1"/>
  <c r="N11" i="107"/>
  <c r="O11" i="107" s="1"/>
  <c r="N10" i="107"/>
  <c r="O10" i="107" s="1"/>
  <c r="N9" i="107"/>
  <c r="O9" i="107" s="1"/>
  <c r="N8" i="107"/>
  <c r="O8" i="107" s="1"/>
  <c r="N7" i="107"/>
  <c r="O7" i="107" s="1"/>
  <c r="N6" i="107"/>
  <c r="O6" i="107" s="1"/>
  <c r="N5" i="107"/>
  <c r="O5" i="107" s="1"/>
  <c r="N4" i="107"/>
  <c r="N157" i="105"/>
  <c r="O157" i="105" s="1"/>
  <c r="N156" i="105"/>
  <c r="O156" i="105" s="1"/>
  <c r="N155" i="105"/>
  <c r="O155" i="105" s="1"/>
  <c r="N154" i="105"/>
  <c r="O154" i="105" s="1"/>
  <c r="N153" i="105"/>
  <c r="O153" i="105" s="1"/>
  <c r="N152" i="105"/>
  <c r="O152" i="105" s="1"/>
  <c r="N151" i="105"/>
  <c r="O151" i="105" s="1"/>
  <c r="N150" i="105"/>
  <c r="O150" i="105" s="1"/>
  <c r="N149" i="105"/>
  <c r="O149" i="105" s="1"/>
  <c r="N148" i="105"/>
  <c r="O148" i="105" s="1"/>
  <c r="N147" i="105"/>
  <c r="O147" i="105" s="1"/>
  <c r="N146" i="105"/>
  <c r="O146" i="105" s="1"/>
  <c r="N145" i="105"/>
  <c r="O145" i="105" s="1"/>
  <c r="N144" i="105"/>
  <c r="O144" i="105" s="1"/>
  <c r="N143" i="105"/>
  <c r="O143" i="105" s="1"/>
  <c r="N142" i="105"/>
  <c r="O142" i="105" s="1"/>
  <c r="N141" i="105"/>
  <c r="O141" i="105" s="1"/>
  <c r="N140" i="105"/>
  <c r="O140" i="105" s="1"/>
  <c r="N139" i="105"/>
  <c r="O139" i="105" s="1"/>
  <c r="N138" i="105"/>
  <c r="O138" i="105" s="1"/>
  <c r="N137" i="105"/>
  <c r="O137" i="105" s="1"/>
  <c r="N136" i="105"/>
  <c r="O136" i="105" s="1"/>
  <c r="N135" i="105"/>
  <c r="O135" i="105" s="1"/>
  <c r="N134" i="105"/>
  <c r="O134" i="105" s="1"/>
  <c r="N133" i="105"/>
  <c r="O133" i="105" s="1"/>
  <c r="N132" i="105"/>
  <c r="O132" i="105" s="1"/>
  <c r="N131" i="105"/>
  <c r="O131" i="105" s="1"/>
  <c r="N130" i="105"/>
  <c r="O130" i="105" s="1"/>
  <c r="N129" i="105"/>
  <c r="O129" i="105" s="1"/>
  <c r="N128" i="105"/>
  <c r="O128" i="105" s="1"/>
  <c r="N127" i="105"/>
  <c r="O127" i="105" s="1"/>
  <c r="N126" i="105"/>
  <c r="O126" i="105" s="1"/>
  <c r="N125" i="105"/>
  <c r="O125" i="105" s="1"/>
  <c r="N124" i="105"/>
  <c r="O124" i="105" s="1"/>
  <c r="N123" i="105"/>
  <c r="O123" i="105" s="1"/>
  <c r="N122" i="105"/>
  <c r="O122" i="105" s="1"/>
  <c r="N121" i="105"/>
  <c r="O121" i="105" s="1"/>
  <c r="N120" i="105"/>
  <c r="O120" i="105" s="1"/>
  <c r="N119" i="105"/>
  <c r="O119" i="105" s="1"/>
  <c r="N118" i="105"/>
  <c r="O118" i="105" s="1"/>
  <c r="N117" i="105"/>
  <c r="O117" i="105" s="1"/>
  <c r="N116" i="105"/>
  <c r="O116" i="105" s="1"/>
  <c r="N115" i="105"/>
  <c r="O115" i="105" s="1"/>
  <c r="N114" i="105"/>
  <c r="O114" i="105" s="1"/>
  <c r="N113" i="105"/>
  <c r="O113" i="105" s="1"/>
  <c r="N112" i="105"/>
  <c r="O112" i="105" s="1"/>
  <c r="N111" i="105"/>
  <c r="O111" i="105" s="1"/>
  <c r="N110" i="105"/>
  <c r="O110" i="105" s="1"/>
  <c r="N109" i="105"/>
  <c r="O109" i="105" s="1"/>
  <c r="N108" i="105"/>
  <c r="O108" i="105" s="1"/>
  <c r="N107" i="105"/>
  <c r="O107" i="105" s="1"/>
  <c r="N106" i="105"/>
  <c r="O106" i="105" s="1"/>
  <c r="N105" i="105"/>
  <c r="O105" i="105" s="1"/>
  <c r="N104" i="105"/>
  <c r="O104" i="105" s="1"/>
  <c r="N103" i="105"/>
  <c r="O103" i="105" s="1"/>
  <c r="N102" i="105"/>
  <c r="O102" i="105" s="1"/>
  <c r="N101" i="105"/>
  <c r="O101" i="105" s="1"/>
  <c r="N100" i="105"/>
  <c r="O100" i="105" s="1"/>
  <c r="N99" i="105"/>
  <c r="O99" i="105" s="1"/>
  <c r="N98" i="105"/>
  <c r="O98" i="105" s="1"/>
  <c r="N97" i="105"/>
  <c r="O97" i="105" s="1"/>
  <c r="N96" i="105"/>
  <c r="O96" i="105" s="1"/>
  <c r="N95" i="105"/>
  <c r="O95" i="105" s="1"/>
  <c r="N94" i="105"/>
  <c r="O94" i="105" s="1"/>
  <c r="N93" i="105"/>
  <c r="O93" i="105" s="1"/>
  <c r="N92" i="105"/>
  <c r="O92" i="105" s="1"/>
  <c r="N91" i="105"/>
  <c r="O91" i="105" s="1"/>
  <c r="N90" i="105"/>
  <c r="O90" i="105" s="1"/>
  <c r="N89" i="105"/>
  <c r="O89" i="105" s="1"/>
  <c r="N88" i="105"/>
  <c r="O88" i="105" s="1"/>
  <c r="N87" i="105"/>
  <c r="O87" i="105" s="1"/>
  <c r="N86" i="105"/>
  <c r="O86" i="105" s="1"/>
  <c r="N85" i="105"/>
  <c r="O85" i="105" s="1"/>
  <c r="N84" i="105"/>
  <c r="O84" i="105" s="1"/>
  <c r="N83" i="105"/>
  <c r="O83" i="105" s="1"/>
  <c r="N82" i="105"/>
  <c r="O82" i="105" s="1"/>
  <c r="N81" i="105"/>
  <c r="O81" i="105" s="1"/>
  <c r="N80" i="105"/>
  <c r="O80" i="105" s="1"/>
  <c r="N79" i="105"/>
  <c r="O79" i="105" s="1"/>
  <c r="N78" i="105"/>
  <c r="O78" i="105" s="1"/>
  <c r="N77" i="105"/>
  <c r="O77" i="105" s="1"/>
  <c r="N76" i="105"/>
  <c r="O76" i="105" s="1"/>
  <c r="N75" i="105"/>
  <c r="O75" i="105" s="1"/>
  <c r="N74" i="105"/>
  <c r="O74" i="105" s="1"/>
  <c r="N73" i="105"/>
  <c r="O73" i="105" s="1"/>
  <c r="N72" i="105"/>
  <c r="O72" i="105" s="1"/>
  <c r="N71" i="105"/>
  <c r="O71" i="105" s="1"/>
  <c r="N70" i="105"/>
  <c r="O70" i="105" s="1"/>
  <c r="N69" i="105"/>
  <c r="O69" i="105" s="1"/>
  <c r="N68" i="105"/>
  <c r="O68" i="105" s="1"/>
  <c r="N67" i="105"/>
  <c r="O67" i="105" s="1"/>
  <c r="N66" i="105"/>
  <c r="O66" i="105" s="1"/>
  <c r="N65" i="105"/>
  <c r="O65" i="105" s="1"/>
  <c r="N64" i="105"/>
  <c r="O64" i="105" s="1"/>
  <c r="N63" i="105"/>
  <c r="O63" i="105" s="1"/>
  <c r="N62" i="105"/>
  <c r="O62" i="105" s="1"/>
  <c r="N61" i="105"/>
  <c r="O61" i="105" s="1"/>
  <c r="N60" i="105"/>
  <c r="O60" i="105" s="1"/>
  <c r="N59" i="105"/>
  <c r="O59" i="105" s="1"/>
  <c r="N58" i="105"/>
  <c r="O58" i="105" s="1"/>
  <c r="N57" i="105"/>
  <c r="O57" i="105" s="1"/>
  <c r="N56" i="105"/>
  <c r="O56" i="105" s="1"/>
  <c r="N55" i="105"/>
  <c r="O55" i="105" s="1"/>
  <c r="N54" i="105"/>
  <c r="O54" i="105" s="1"/>
  <c r="N53" i="105"/>
  <c r="O53" i="105" s="1"/>
  <c r="N52" i="105"/>
  <c r="O52" i="105" s="1"/>
  <c r="N51" i="105"/>
  <c r="O51" i="105" s="1"/>
  <c r="N50" i="105"/>
  <c r="O50" i="105" s="1"/>
  <c r="N49" i="105"/>
  <c r="O49" i="105" s="1"/>
  <c r="N48" i="105"/>
  <c r="O48" i="105" s="1"/>
  <c r="N47" i="105"/>
  <c r="O47" i="105" s="1"/>
  <c r="N46" i="105"/>
  <c r="O46" i="105" s="1"/>
  <c r="N45" i="105"/>
  <c r="O45" i="105" s="1"/>
  <c r="N44" i="105"/>
  <c r="O44" i="105" s="1"/>
  <c r="N43" i="105"/>
  <c r="O43" i="105" s="1"/>
  <c r="N42" i="105"/>
  <c r="O42" i="105" s="1"/>
  <c r="N41" i="105"/>
  <c r="O41" i="105" s="1"/>
  <c r="N40" i="105"/>
  <c r="O40" i="105" s="1"/>
  <c r="N39" i="105"/>
  <c r="O39" i="105" s="1"/>
  <c r="N38" i="105"/>
  <c r="O38" i="105" s="1"/>
  <c r="N37" i="105"/>
  <c r="O37" i="105" s="1"/>
  <c r="N36" i="105"/>
  <c r="O36" i="105" s="1"/>
  <c r="N35" i="105"/>
  <c r="O35" i="105" s="1"/>
  <c r="N34" i="105"/>
  <c r="O34" i="105" s="1"/>
  <c r="N33" i="105"/>
  <c r="O33" i="105" s="1"/>
  <c r="N32" i="105"/>
  <c r="O32" i="105" s="1"/>
  <c r="N31" i="105"/>
  <c r="O31" i="105" s="1"/>
  <c r="N30" i="105"/>
  <c r="O30" i="105" s="1"/>
  <c r="N29" i="105"/>
  <c r="O29" i="105" s="1"/>
  <c r="N28" i="105"/>
  <c r="O28" i="105" s="1"/>
  <c r="N27" i="105"/>
  <c r="O27" i="105" s="1"/>
  <c r="N26" i="105"/>
  <c r="O26" i="105" s="1"/>
  <c r="N25" i="105"/>
  <c r="O25" i="105" s="1"/>
  <c r="N24" i="105"/>
  <c r="O24" i="105" s="1"/>
  <c r="N23" i="105"/>
  <c r="O23" i="105" s="1"/>
  <c r="N22" i="105"/>
  <c r="O22" i="105" s="1"/>
  <c r="N21" i="105"/>
  <c r="O21" i="105" s="1"/>
  <c r="N20" i="105"/>
  <c r="O20" i="105" s="1"/>
  <c r="N19" i="105"/>
  <c r="O19" i="105" s="1"/>
  <c r="N18" i="105"/>
  <c r="O18" i="105" s="1"/>
  <c r="N17" i="105"/>
  <c r="O17" i="105" s="1"/>
  <c r="N16" i="105"/>
  <c r="O16" i="105" s="1"/>
  <c r="N15" i="105"/>
  <c r="O15" i="105" s="1"/>
  <c r="N14" i="105"/>
  <c r="O14" i="105" s="1"/>
  <c r="N13" i="105"/>
  <c r="O13" i="105" s="1"/>
  <c r="N12" i="105"/>
  <c r="O12" i="105" s="1"/>
  <c r="N11" i="105"/>
  <c r="O11" i="105" s="1"/>
  <c r="N10" i="105"/>
  <c r="O10" i="105" s="1"/>
  <c r="N9" i="105"/>
  <c r="O9" i="105" s="1"/>
  <c r="N8" i="105"/>
  <c r="O8" i="105" s="1"/>
  <c r="N7" i="105"/>
  <c r="O7" i="105" s="1"/>
  <c r="N6" i="105"/>
  <c r="O6" i="105" s="1"/>
  <c r="N5" i="105"/>
  <c r="O5" i="105" s="1"/>
  <c r="N4" i="105"/>
  <c r="O4" i="105" s="1"/>
  <c r="O5" i="118" l="1"/>
  <c r="N386" i="87"/>
  <c r="O13" i="118"/>
  <c r="N394" i="87"/>
  <c r="O21" i="118"/>
  <c r="N402" i="87"/>
  <c r="O29" i="118"/>
  <c r="N410" i="87"/>
  <c r="O37" i="118"/>
  <c r="N418" i="87"/>
  <c r="O45" i="118"/>
  <c r="N426" i="87"/>
  <c r="O53" i="118"/>
  <c r="N434" i="87"/>
  <c r="O61" i="118"/>
  <c r="N442" i="87"/>
  <c r="O6" i="118"/>
  <c r="N387" i="87"/>
  <c r="O14" i="118"/>
  <c r="N395" i="87"/>
  <c r="O22" i="118"/>
  <c r="N403" i="87"/>
  <c r="O30" i="118"/>
  <c r="N411" i="87"/>
  <c r="O38" i="118"/>
  <c r="N419" i="87"/>
  <c r="O46" i="118"/>
  <c r="N427" i="87"/>
  <c r="O54" i="118"/>
  <c r="N435" i="87"/>
  <c r="O62" i="118"/>
  <c r="N443" i="87"/>
  <c r="O47" i="118"/>
  <c r="N428" i="87"/>
  <c r="O8" i="118"/>
  <c r="N389" i="87"/>
  <c r="O16" i="118"/>
  <c r="N397" i="87"/>
  <c r="O24" i="118"/>
  <c r="N405" i="87"/>
  <c r="O32" i="118"/>
  <c r="N413" i="87"/>
  <c r="O40" i="118"/>
  <c r="N421" i="87"/>
  <c r="O48" i="118"/>
  <c r="N429" i="87"/>
  <c r="O56" i="118"/>
  <c r="N437" i="87"/>
  <c r="O15" i="118"/>
  <c r="N396" i="87"/>
  <c r="O55" i="118"/>
  <c r="N436" i="87"/>
  <c r="O9" i="118"/>
  <c r="N390" i="87"/>
  <c r="O17" i="118"/>
  <c r="N398" i="87"/>
  <c r="O25" i="118"/>
  <c r="N406" i="87"/>
  <c r="O33" i="118"/>
  <c r="N414" i="87"/>
  <c r="O41" i="118"/>
  <c r="N422" i="87"/>
  <c r="O49" i="118"/>
  <c r="N430" i="87"/>
  <c r="O57" i="118"/>
  <c r="N438" i="87"/>
  <c r="O39" i="118"/>
  <c r="N420" i="87"/>
  <c r="O10" i="118"/>
  <c r="N391" i="87"/>
  <c r="O18" i="118"/>
  <c r="N399" i="87"/>
  <c r="O26" i="118"/>
  <c r="N407" i="87"/>
  <c r="O34" i="118"/>
  <c r="N415" i="87"/>
  <c r="O42" i="118"/>
  <c r="N423" i="87"/>
  <c r="O50" i="118"/>
  <c r="N431" i="87"/>
  <c r="O58" i="118"/>
  <c r="N439" i="87"/>
  <c r="O31" i="118"/>
  <c r="N412" i="87"/>
  <c r="O11" i="118"/>
  <c r="N392" i="87"/>
  <c r="O19" i="118"/>
  <c r="N400" i="87"/>
  <c r="O27" i="118"/>
  <c r="N408" i="87"/>
  <c r="O35" i="118"/>
  <c r="N416" i="87"/>
  <c r="O43" i="118"/>
  <c r="N424" i="87"/>
  <c r="O51" i="118"/>
  <c r="N432" i="87"/>
  <c r="O59" i="118"/>
  <c r="N440" i="87"/>
  <c r="O7" i="118"/>
  <c r="N388" i="87"/>
  <c r="O23" i="118"/>
  <c r="N404" i="87"/>
  <c r="O63" i="118"/>
  <c r="N444" i="87"/>
  <c r="O12" i="118"/>
  <c r="N393" i="87"/>
  <c r="O20" i="118"/>
  <c r="N401" i="87"/>
  <c r="O28" i="118"/>
  <c r="N409" i="87"/>
  <c r="O36" i="118"/>
  <c r="N417" i="87"/>
  <c r="O44" i="118"/>
  <c r="N425" i="87"/>
  <c r="O52" i="118"/>
  <c r="N433" i="87"/>
  <c r="O60" i="118"/>
  <c r="N441" i="87"/>
  <c r="O21" i="117"/>
  <c r="N361" i="87"/>
  <c r="O11" i="117"/>
  <c r="N351" i="87"/>
  <c r="O19" i="117"/>
  <c r="N359" i="87"/>
  <c r="O27" i="117"/>
  <c r="N367" i="87"/>
  <c r="O35" i="117"/>
  <c r="N375" i="87"/>
  <c r="O43" i="117"/>
  <c r="N383" i="87"/>
  <c r="O12" i="117"/>
  <c r="N352" i="87"/>
  <c r="O20" i="117"/>
  <c r="N360" i="87"/>
  <c r="O28" i="117"/>
  <c r="N368" i="87"/>
  <c r="O36" i="117"/>
  <c r="N376" i="87"/>
  <c r="O44" i="117"/>
  <c r="N384" i="87"/>
  <c r="O5" i="117"/>
  <c r="N345" i="87"/>
  <c r="O6" i="117"/>
  <c r="N346" i="87"/>
  <c r="O14" i="117"/>
  <c r="N354" i="87"/>
  <c r="O22" i="117"/>
  <c r="N362" i="87"/>
  <c r="O30" i="117"/>
  <c r="N370" i="87"/>
  <c r="O38" i="117"/>
  <c r="N378" i="87"/>
  <c r="O29" i="117"/>
  <c r="N369" i="87"/>
  <c r="O7" i="117"/>
  <c r="N347" i="87"/>
  <c r="O15" i="117"/>
  <c r="N355" i="87"/>
  <c r="O23" i="117"/>
  <c r="N363" i="87"/>
  <c r="O31" i="117"/>
  <c r="N371" i="87"/>
  <c r="O39" i="117"/>
  <c r="N379" i="87"/>
  <c r="O8" i="117"/>
  <c r="N348" i="87"/>
  <c r="O16" i="117"/>
  <c r="N356" i="87"/>
  <c r="O24" i="117"/>
  <c r="N364" i="87"/>
  <c r="O32" i="117"/>
  <c r="N372" i="87"/>
  <c r="O40" i="117"/>
  <c r="N380" i="87"/>
  <c r="O13" i="117"/>
  <c r="N353" i="87"/>
  <c r="O9" i="117"/>
  <c r="N349" i="87"/>
  <c r="O17" i="117"/>
  <c r="N357" i="87"/>
  <c r="O25" i="117"/>
  <c r="N365" i="87"/>
  <c r="O33" i="117"/>
  <c r="N373" i="87"/>
  <c r="O41" i="117"/>
  <c r="N381" i="87"/>
  <c r="O37" i="117"/>
  <c r="N377" i="87"/>
  <c r="O10" i="117"/>
  <c r="N350" i="87"/>
  <c r="O18" i="117"/>
  <c r="N358" i="87"/>
  <c r="O26" i="117"/>
  <c r="N366" i="87"/>
  <c r="O34" i="117"/>
  <c r="N374" i="87"/>
  <c r="O42" i="117"/>
  <c r="N382" i="87"/>
  <c r="O11" i="116"/>
  <c r="O10" i="116"/>
  <c r="N317" i="87"/>
  <c r="O17" i="116"/>
  <c r="N324" i="87"/>
  <c r="O25" i="116"/>
  <c r="N332" i="87"/>
  <c r="O33" i="116"/>
  <c r="N340" i="87"/>
  <c r="Q318" i="87"/>
  <c r="O318" i="87"/>
  <c r="O18" i="116"/>
  <c r="N325" i="87"/>
  <c r="O26" i="116"/>
  <c r="N333" i="87"/>
  <c r="O34" i="116"/>
  <c r="N341" i="87"/>
  <c r="O4" i="116"/>
  <c r="N311" i="87"/>
  <c r="O35" i="116"/>
  <c r="N342" i="87"/>
  <c r="O5" i="116"/>
  <c r="N312" i="87"/>
  <c r="O12" i="116"/>
  <c r="N319" i="87"/>
  <c r="O20" i="116"/>
  <c r="N327" i="87"/>
  <c r="O28" i="116"/>
  <c r="N335" i="87"/>
  <c r="O36" i="116"/>
  <c r="N343" i="87"/>
  <c r="O27" i="116"/>
  <c r="N334" i="87"/>
  <c r="O6" i="116"/>
  <c r="N313" i="87"/>
  <c r="O13" i="116"/>
  <c r="N320" i="87"/>
  <c r="O21" i="116"/>
  <c r="N328" i="87"/>
  <c r="O29" i="116"/>
  <c r="N336" i="87"/>
  <c r="O7" i="116"/>
  <c r="N314" i="87"/>
  <c r="O14" i="116"/>
  <c r="N321" i="87"/>
  <c r="O22" i="116"/>
  <c r="N329" i="87"/>
  <c r="O30" i="116"/>
  <c r="N337" i="87"/>
  <c r="O8" i="116"/>
  <c r="N315" i="87"/>
  <c r="O15" i="116"/>
  <c r="N322" i="87"/>
  <c r="O23" i="116"/>
  <c r="N330" i="87"/>
  <c r="O31" i="116"/>
  <c r="N338" i="87"/>
  <c r="O19" i="116"/>
  <c r="N326" i="87"/>
  <c r="O9" i="116"/>
  <c r="N316" i="87"/>
  <c r="O16" i="116"/>
  <c r="N323" i="87"/>
  <c r="O24" i="116"/>
  <c r="N331" i="87"/>
  <c r="O32" i="116"/>
  <c r="N339" i="87"/>
  <c r="N183" i="87"/>
  <c r="O183" i="87" s="1"/>
  <c r="N184" i="87"/>
  <c r="O184" i="87" s="1"/>
  <c r="O8" i="119"/>
  <c r="N162" i="87"/>
  <c r="O16" i="119"/>
  <c r="N170" i="87"/>
  <c r="O24" i="119"/>
  <c r="N178" i="87"/>
  <c r="O32" i="119"/>
  <c r="N186" i="87"/>
  <c r="O40" i="119"/>
  <c r="N194" i="87"/>
  <c r="O48" i="119"/>
  <c r="N202" i="87"/>
  <c r="O56" i="119"/>
  <c r="N210" i="87"/>
  <c r="O64" i="119"/>
  <c r="N218" i="87"/>
  <c r="O72" i="119"/>
  <c r="N226" i="87"/>
  <c r="O80" i="119"/>
  <c r="N234" i="87"/>
  <c r="O88" i="119"/>
  <c r="N242" i="87"/>
  <c r="O96" i="119"/>
  <c r="N250" i="87"/>
  <c r="O104" i="119"/>
  <c r="N258" i="87"/>
  <c r="O112" i="119"/>
  <c r="N266" i="87"/>
  <c r="O120" i="119"/>
  <c r="N274" i="87"/>
  <c r="O128" i="119"/>
  <c r="N282" i="87"/>
  <c r="O136" i="119"/>
  <c r="N290" i="87"/>
  <c r="O144" i="119"/>
  <c r="N298" i="87"/>
  <c r="O152" i="119"/>
  <c r="N306" i="87"/>
  <c r="O47" i="119"/>
  <c r="N201" i="87"/>
  <c r="O25" i="119"/>
  <c r="N179" i="87"/>
  <c r="O10" i="119"/>
  <c r="N164" i="87"/>
  <c r="O18" i="119"/>
  <c r="N172" i="87"/>
  <c r="O26" i="119"/>
  <c r="N180" i="87"/>
  <c r="O34" i="119"/>
  <c r="N188" i="87"/>
  <c r="O42" i="119"/>
  <c r="N196" i="87"/>
  <c r="O50" i="119"/>
  <c r="N204" i="87"/>
  <c r="O58" i="119"/>
  <c r="N212" i="87"/>
  <c r="O66" i="119"/>
  <c r="N220" i="87"/>
  <c r="O74" i="119"/>
  <c r="N228" i="87"/>
  <c r="O82" i="119"/>
  <c r="N236" i="87"/>
  <c r="O90" i="119"/>
  <c r="N244" i="87"/>
  <c r="O98" i="119"/>
  <c r="N252" i="87"/>
  <c r="O106" i="119"/>
  <c r="N260" i="87"/>
  <c r="O114" i="119"/>
  <c r="N268" i="87"/>
  <c r="O122" i="119"/>
  <c r="N276" i="87"/>
  <c r="O130" i="119"/>
  <c r="N284" i="87"/>
  <c r="O138" i="119"/>
  <c r="N292" i="87"/>
  <c r="O146" i="119"/>
  <c r="N300" i="87"/>
  <c r="O154" i="119"/>
  <c r="N308" i="87"/>
  <c r="O23" i="119"/>
  <c r="N177" i="87"/>
  <c r="O71" i="119"/>
  <c r="N225" i="87"/>
  <c r="O49" i="119"/>
  <c r="N203" i="87"/>
  <c r="O11" i="119"/>
  <c r="N165" i="87"/>
  <c r="O19" i="119"/>
  <c r="N173" i="87"/>
  <c r="O27" i="119"/>
  <c r="N181" i="87"/>
  <c r="O35" i="119"/>
  <c r="N189" i="87"/>
  <c r="O43" i="119"/>
  <c r="N197" i="87"/>
  <c r="O51" i="119"/>
  <c r="N205" i="87"/>
  <c r="O59" i="119"/>
  <c r="N213" i="87"/>
  <c r="O67" i="119"/>
  <c r="N221" i="87"/>
  <c r="O75" i="119"/>
  <c r="N229" i="87"/>
  <c r="O83" i="119"/>
  <c r="N237" i="87"/>
  <c r="O91" i="119"/>
  <c r="N245" i="87"/>
  <c r="O99" i="119"/>
  <c r="N253" i="87"/>
  <c r="O107" i="119"/>
  <c r="N261" i="87"/>
  <c r="O115" i="119"/>
  <c r="N269" i="87"/>
  <c r="O123" i="119"/>
  <c r="N277" i="87"/>
  <c r="O131" i="119"/>
  <c r="N285" i="87"/>
  <c r="O139" i="119"/>
  <c r="N293" i="87"/>
  <c r="O147" i="119"/>
  <c r="N301" i="87"/>
  <c r="O155" i="119"/>
  <c r="N309" i="87"/>
  <c r="O15" i="119"/>
  <c r="N169" i="87"/>
  <c r="O111" i="119"/>
  <c r="N265" i="87"/>
  <c r="O9" i="119"/>
  <c r="N163" i="87"/>
  <c r="O41" i="119"/>
  <c r="N195" i="87"/>
  <c r="O73" i="119"/>
  <c r="N227" i="87"/>
  <c r="O89" i="119"/>
  <c r="N243" i="87"/>
  <c r="O113" i="119"/>
  <c r="N267" i="87"/>
  <c r="O153" i="119"/>
  <c r="N307" i="87"/>
  <c r="O12" i="119"/>
  <c r="N166" i="87"/>
  <c r="O20" i="119"/>
  <c r="N174" i="87"/>
  <c r="O28" i="119"/>
  <c r="N182" i="87"/>
  <c r="O36" i="119"/>
  <c r="N190" i="87"/>
  <c r="O44" i="119"/>
  <c r="N198" i="87"/>
  <c r="O52" i="119"/>
  <c r="N206" i="87"/>
  <c r="O60" i="119"/>
  <c r="N214" i="87"/>
  <c r="O68" i="119"/>
  <c r="N222" i="87"/>
  <c r="O76" i="119"/>
  <c r="N230" i="87"/>
  <c r="O84" i="119"/>
  <c r="N238" i="87"/>
  <c r="O92" i="119"/>
  <c r="N246" i="87"/>
  <c r="O100" i="119"/>
  <c r="N254" i="87"/>
  <c r="O108" i="119"/>
  <c r="N262" i="87"/>
  <c r="O116" i="119"/>
  <c r="N270" i="87"/>
  <c r="O124" i="119"/>
  <c r="N278" i="87"/>
  <c r="O132" i="119"/>
  <c r="N286" i="87"/>
  <c r="O140" i="119"/>
  <c r="N294" i="87"/>
  <c r="O148" i="119"/>
  <c r="N302" i="87"/>
  <c r="O156" i="119"/>
  <c r="N310" i="87"/>
  <c r="O31" i="119"/>
  <c r="N185" i="87"/>
  <c r="O55" i="119"/>
  <c r="N209" i="87"/>
  <c r="O79" i="119"/>
  <c r="N233" i="87"/>
  <c r="O95" i="119"/>
  <c r="N249" i="87"/>
  <c r="O119" i="119"/>
  <c r="N273" i="87"/>
  <c r="O135" i="119"/>
  <c r="N289" i="87"/>
  <c r="O151" i="119"/>
  <c r="N305" i="87"/>
  <c r="O17" i="119"/>
  <c r="N171" i="87"/>
  <c r="O57" i="119"/>
  <c r="N211" i="87"/>
  <c r="O81" i="119"/>
  <c r="N235" i="87"/>
  <c r="O105" i="119"/>
  <c r="N259" i="87"/>
  <c r="O121" i="119"/>
  <c r="N275" i="87"/>
  <c r="O129" i="119"/>
  <c r="N283" i="87"/>
  <c r="O137" i="119"/>
  <c r="N291" i="87"/>
  <c r="O13" i="119"/>
  <c r="N167" i="87"/>
  <c r="O21" i="119"/>
  <c r="N175" i="87"/>
  <c r="O37" i="119"/>
  <c r="N191" i="87"/>
  <c r="O45" i="119"/>
  <c r="N199" i="87"/>
  <c r="O53" i="119"/>
  <c r="N207" i="87"/>
  <c r="O61" i="119"/>
  <c r="N215" i="87"/>
  <c r="O69" i="119"/>
  <c r="N223" i="87"/>
  <c r="O77" i="119"/>
  <c r="N231" i="87"/>
  <c r="O85" i="119"/>
  <c r="N239" i="87"/>
  <c r="O93" i="119"/>
  <c r="N247" i="87"/>
  <c r="O101" i="119"/>
  <c r="N255" i="87"/>
  <c r="O109" i="119"/>
  <c r="N263" i="87"/>
  <c r="O117" i="119"/>
  <c r="N271" i="87"/>
  <c r="O125" i="119"/>
  <c r="N279" i="87"/>
  <c r="O133" i="119"/>
  <c r="N287" i="87"/>
  <c r="O141" i="119"/>
  <c r="N295" i="87"/>
  <c r="O149" i="119"/>
  <c r="N303" i="87"/>
  <c r="O7" i="119"/>
  <c r="N161" i="87"/>
  <c r="O39" i="119"/>
  <c r="N193" i="87"/>
  <c r="O63" i="119"/>
  <c r="N217" i="87"/>
  <c r="O87" i="119"/>
  <c r="N241" i="87"/>
  <c r="O103" i="119"/>
  <c r="N257" i="87"/>
  <c r="O127" i="119"/>
  <c r="N281" i="87"/>
  <c r="O143" i="119"/>
  <c r="N297" i="87"/>
  <c r="O33" i="119"/>
  <c r="N187" i="87"/>
  <c r="O65" i="119"/>
  <c r="N219" i="87"/>
  <c r="O97" i="119"/>
  <c r="N251" i="87"/>
  <c r="O145" i="119"/>
  <c r="N299" i="87"/>
  <c r="O6" i="119"/>
  <c r="N160" i="87"/>
  <c r="O14" i="119"/>
  <c r="N168" i="87"/>
  <c r="O22" i="119"/>
  <c r="N176" i="87"/>
  <c r="O38" i="119"/>
  <c r="N192" i="87"/>
  <c r="O46" i="119"/>
  <c r="N200" i="87"/>
  <c r="O54" i="119"/>
  <c r="N208" i="87"/>
  <c r="O62" i="119"/>
  <c r="N216" i="87"/>
  <c r="O70" i="119"/>
  <c r="N224" i="87"/>
  <c r="O78" i="119"/>
  <c r="N232" i="87"/>
  <c r="O86" i="119"/>
  <c r="N240" i="87"/>
  <c r="O94" i="119"/>
  <c r="N248" i="87"/>
  <c r="O102" i="119"/>
  <c r="N256" i="87"/>
  <c r="O110" i="119"/>
  <c r="N264" i="87"/>
  <c r="O118" i="119"/>
  <c r="N272" i="87"/>
  <c r="O126" i="119"/>
  <c r="N280" i="87"/>
  <c r="O134" i="119"/>
  <c r="N288" i="87"/>
  <c r="O142" i="119"/>
  <c r="N296" i="87"/>
  <c r="O150" i="119"/>
  <c r="N304" i="87"/>
  <c r="O47" i="111"/>
  <c r="N47" i="87"/>
  <c r="O63" i="111"/>
  <c r="N63" i="87"/>
  <c r="O79" i="111"/>
  <c r="N79" i="87"/>
  <c r="O95" i="111"/>
  <c r="N95" i="87"/>
  <c r="O135" i="111"/>
  <c r="N135" i="87"/>
  <c r="O8" i="111"/>
  <c r="N8" i="87"/>
  <c r="O16" i="111"/>
  <c r="N16" i="87"/>
  <c r="O24" i="111"/>
  <c r="N24" i="87"/>
  <c r="O32" i="111"/>
  <c r="N32" i="87"/>
  <c r="O40" i="111"/>
  <c r="N40" i="87"/>
  <c r="O48" i="111"/>
  <c r="N48" i="87"/>
  <c r="O56" i="111"/>
  <c r="N56" i="87"/>
  <c r="O64" i="111"/>
  <c r="N64" i="87"/>
  <c r="O72" i="111"/>
  <c r="N72" i="87"/>
  <c r="O80" i="111"/>
  <c r="N80" i="87"/>
  <c r="O88" i="111"/>
  <c r="N88" i="87"/>
  <c r="O96" i="111"/>
  <c r="N96" i="87"/>
  <c r="O104" i="111"/>
  <c r="N104" i="87"/>
  <c r="O112" i="111"/>
  <c r="N112" i="87"/>
  <c r="O120" i="111"/>
  <c r="N120" i="87"/>
  <c r="O128" i="111"/>
  <c r="N128" i="87"/>
  <c r="O136" i="111"/>
  <c r="N136" i="87"/>
  <c r="O144" i="111"/>
  <c r="N144" i="87"/>
  <c r="O152" i="111"/>
  <c r="N152" i="87"/>
  <c r="O39" i="111"/>
  <c r="N39" i="87"/>
  <c r="O143" i="111"/>
  <c r="N143" i="87"/>
  <c r="O9" i="111"/>
  <c r="N9" i="87"/>
  <c r="O17" i="111"/>
  <c r="N17" i="87"/>
  <c r="O25" i="111"/>
  <c r="N25" i="87"/>
  <c r="O41" i="111"/>
  <c r="N41" i="87"/>
  <c r="O49" i="111"/>
  <c r="N49" i="87"/>
  <c r="O57" i="111"/>
  <c r="N57" i="87"/>
  <c r="O65" i="111"/>
  <c r="N65" i="87"/>
  <c r="O73" i="111"/>
  <c r="N73" i="87"/>
  <c r="O81" i="111"/>
  <c r="N81" i="87"/>
  <c r="O89" i="111"/>
  <c r="N89" i="87"/>
  <c r="O97" i="111"/>
  <c r="N97" i="87"/>
  <c r="O105" i="111"/>
  <c r="N105" i="87"/>
  <c r="O113" i="111"/>
  <c r="N113" i="87"/>
  <c r="O121" i="111"/>
  <c r="N121" i="87"/>
  <c r="O129" i="111"/>
  <c r="N129" i="87"/>
  <c r="O137" i="111"/>
  <c r="N137" i="87"/>
  <c r="O145" i="111"/>
  <c r="N145" i="87"/>
  <c r="O153" i="111"/>
  <c r="N153" i="87"/>
  <c r="O31" i="111"/>
  <c r="N31" i="87"/>
  <c r="O55" i="111"/>
  <c r="N55" i="87"/>
  <c r="O87" i="111"/>
  <c r="N87" i="87"/>
  <c r="O119" i="111"/>
  <c r="N119" i="87"/>
  <c r="O10" i="111"/>
  <c r="N10" i="87"/>
  <c r="O18" i="111"/>
  <c r="N18" i="87"/>
  <c r="O26" i="111"/>
  <c r="N26" i="87"/>
  <c r="O34" i="111"/>
  <c r="N34" i="87"/>
  <c r="O42" i="111"/>
  <c r="N42" i="87"/>
  <c r="O50" i="111"/>
  <c r="N50" i="87"/>
  <c r="O58" i="111"/>
  <c r="N58" i="87"/>
  <c r="O66" i="111"/>
  <c r="N66" i="87"/>
  <c r="O74" i="111"/>
  <c r="N74" i="87"/>
  <c r="O82" i="111"/>
  <c r="N82" i="87"/>
  <c r="O90" i="111"/>
  <c r="N90" i="87"/>
  <c r="O98" i="111"/>
  <c r="N98" i="87"/>
  <c r="O106" i="111"/>
  <c r="N106" i="87"/>
  <c r="O114" i="111"/>
  <c r="N114" i="87"/>
  <c r="O122" i="111"/>
  <c r="N122" i="87"/>
  <c r="O130" i="111"/>
  <c r="N130" i="87"/>
  <c r="O138" i="111"/>
  <c r="N138" i="87"/>
  <c r="O146" i="111"/>
  <c r="N146" i="87"/>
  <c r="O154" i="111"/>
  <c r="N154" i="87"/>
  <c r="O127" i="111"/>
  <c r="N127" i="87"/>
  <c r="O11" i="111"/>
  <c r="N11" i="87"/>
  <c r="O19" i="111"/>
  <c r="N19" i="87"/>
  <c r="O27" i="111"/>
  <c r="N27" i="87"/>
  <c r="O35" i="111"/>
  <c r="N35" i="87"/>
  <c r="O43" i="111"/>
  <c r="N43" i="87"/>
  <c r="O51" i="111"/>
  <c r="N51" i="87"/>
  <c r="O59" i="111"/>
  <c r="N59" i="87"/>
  <c r="O67" i="111"/>
  <c r="N67" i="87"/>
  <c r="O75" i="111"/>
  <c r="N75" i="87"/>
  <c r="O83" i="111"/>
  <c r="N83" i="87"/>
  <c r="O91" i="111"/>
  <c r="N91" i="87"/>
  <c r="O99" i="111"/>
  <c r="N99" i="87"/>
  <c r="O107" i="111"/>
  <c r="N107" i="87"/>
  <c r="O115" i="111"/>
  <c r="N115" i="87"/>
  <c r="O123" i="111"/>
  <c r="N123" i="87"/>
  <c r="O131" i="111"/>
  <c r="N131" i="87"/>
  <c r="O139" i="111"/>
  <c r="N139" i="87"/>
  <c r="O147" i="111"/>
  <c r="N147" i="87"/>
  <c r="O155" i="111"/>
  <c r="N155" i="87"/>
  <c r="O15" i="111"/>
  <c r="N15" i="87"/>
  <c r="O71" i="111"/>
  <c r="N71" i="87"/>
  <c r="O151" i="111"/>
  <c r="N151" i="87"/>
  <c r="O4" i="111"/>
  <c r="N4" i="87"/>
  <c r="O12" i="111"/>
  <c r="N12" i="87"/>
  <c r="O20" i="111"/>
  <c r="N20" i="87"/>
  <c r="O28" i="111"/>
  <c r="N28" i="87"/>
  <c r="O36" i="111"/>
  <c r="N36" i="87"/>
  <c r="O44" i="111"/>
  <c r="N44" i="87"/>
  <c r="O52" i="111"/>
  <c r="N52" i="87"/>
  <c r="O60" i="111"/>
  <c r="N60" i="87"/>
  <c r="O68" i="111"/>
  <c r="N68" i="87"/>
  <c r="O76" i="111"/>
  <c r="N76" i="87"/>
  <c r="O84" i="111"/>
  <c r="N84" i="87"/>
  <c r="O92" i="111"/>
  <c r="N92" i="87"/>
  <c r="O100" i="111"/>
  <c r="N100" i="87"/>
  <c r="O108" i="111"/>
  <c r="N108" i="87"/>
  <c r="O116" i="111"/>
  <c r="N116" i="87"/>
  <c r="O124" i="111"/>
  <c r="N124" i="87"/>
  <c r="O132" i="111"/>
  <c r="N132" i="87"/>
  <c r="O140" i="111"/>
  <c r="N140" i="87"/>
  <c r="O148" i="111"/>
  <c r="N148" i="87"/>
  <c r="O156" i="111"/>
  <c r="N156" i="87"/>
  <c r="O7" i="111"/>
  <c r="N7" i="87"/>
  <c r="O111" i="111"/>
  <c r="N111" i="87"/>
  <c r="O5" i="111"/>
  <c r="N5" i="87"/>
  <c r="O21" i="111"/>
  <c r="N21" i="87"/>
  <c r="O29" i="111"/>
  <c r="N29" i="87"/>
  <c r="O37" i="111"/>
  <c r="N37" i="87"/>
  <c r="O45" i="111"/>
  <c r="N45" i="87"/>
  <c r="O53" i="111"/>
  <c r="N53" i="87"/>
  <c r="O61" i="111"/>
  <c r="N61" i="87"/>
  <c r="O69" i="111"/>
  <c r="N69" i="87"/>
  <c r="O77" i="111"/>
  <c r="N77" i="87"/>
  <c r="O85" i="111"/>
  <c r="N85" i="87"/>
  <c r="O93" i="111"/>
  <c r="N93" i="87"/>
  <c r="O101" i="111"/>
  <c r="N101" i="87"/>
  <c r="O109" i="111"/>
  <c r="N109" i="87"/>
  <c r="O117" i="111"/>
  <c r="N117" i="87"/>
  <c r="O125" i="111"/>
  <c r="N125" i="87"/>
  <c r="O133" i="111"/>
  <c r="N133" i="87"/>
  <c r="O141" i="111"/>
  <c r="N141" i="87"/>
  <c r="O149" i="111"/>
  <c r="N149" i="87"/>
  <c r="O157" i="111"/>
  <c r="N157" i="87"/>
  <c r="O23" i="111"/>
  <c r="N23" i="87"/>
  <c r="O103" i="111"/>
  <c r="N103" i="87"/>
  <c r="O13" i="111"/>
  <c r="N13" i="87"/>
  <c r="O6" i="111"/>
  <c r="N6" i="87"/>
  <c r="O14" i="111"/>
  <c r="N14" i="87"/>
  <c r="O22" i="111"/>
  <c r="N22" i="87"/>
  <c r="O30" i="111"/>
  <c r="N30" i="87"/>
  <c r="O38" i="111"/>
  <c r="N38" i="87"/>
  <c r="O46" i="111"/>
  <c r="N46" i="87"/>
  <c r="O54" i="111"/>
  <c r="N54" i="87"/>
  <c r="O62" i="111"/>
  <c r="N62" i="87"/>
  <c r="O70" i="111"/>
  <c r="N70" i="87"/>
  <c r="O78" i="111"/>
  <c r="N78" i="87"/>
  <c r="O86" i="111"/>
  <c r="N86" i="87"/>
  <c r="O94" i="111"/>
  <c r="N94" i="87"/>
  <c r="O102" i="111"/>
  <c r="N102" i="87"/>
  <c r="O110" i="111"/>
  <c r="N110" i="87"/>
  <c r="O118" i="111"/>
  <c r="N118" i="87"/>
  <c r="O126" i="111"/>
  <c r="N126" i="87"/>
  <c r="O134" i="111"/>
  <c r="N134" i="87"/>
  <c r="O142" i="111"/>
  <c r="N142" i="87"/>
  <c r="O150" i="111"/>
  <c r="N150" i="87"/>
  <c r="O64" i="120"/>
  <c r="N445" i="87"/>
  <c r="O4" i="120"/>
  <c r="N385" i="87"/>
  <c r="O4" i="117"/>
  <c r="N344" i="87"/>
  <c r="O5" i="119"/>
  <c r="N159" i="87"/>
  <c r="O4" i="115"/>
  <c r="N158" i="87"/>
  <c r="N33" i="87"/>
  <c r="O33" i="113"/>
  <c r="O4" i="107"/>
  <c r="Q417" i="87" l="1"/>
  <c r="O417" i="87"/>
  <c r="Q444" i="87"/>
  <c r="O444" i="87"/>
  <c r="Q432" i="87"/>
  <c r="O432" i="87"/>
  <c r="O398" i="87"/>
  <c r="Q398" i="87"/>
  <c r="Q437" i="87"/>
  <c r="O437" i="87"/>
  <c r="O405" i="87"/>
  <c r="Q405" i="87"/>
  <c r="Q443" i="87"/>
  <c r="O443" i="87"/>
  <c r="O411" i="87"/>
  <c r="Q411" i="87"/>
  <c r="Q442" i="87"/>
  <c r="O442" i="87"/>
  <c r="O410" i="87"/>
  <c r="Q410" i="87"/>
  <c r="Q430" i="87"/>
  <c r="O430" i="87"/>
  <c r="O404" i="87"/>
  <c r="Q404" i="87"/>
  <c r="Q434" i="87"/>
  <c r="O434" i="87"/>
  <c r="O400" i="87"/>
  <c r="Q400" i="87"/>
  <c r="Q409" i="87"/>
  <c r="O409" i="87"/>
  <c r="O392" i="87"/>
  <c r="Q392" i="87"/>
  <c r="O391" i="87"/>
  <c r="Q391" i="87"/>
  <c r="O429" i="87"/>
  <c r="Q429" i="87"/>
  <c r="O402" i="87"/>
  <c r="Q402" i="87"/>
  <c r="Q433" i="87"/>
  <c r="O433" i="87"/>
  <c r="O401" i="87"/>
  <c r="Q401" i="87"/>
  <c r="O388" i="87"/>
  <c r="Q388" i="87"/>
  <c r="O416" i="87"/>
  <c r="Q416" i="87"/>
  <c r="O412" i="87"/>
  <c r="Q412" i="87"/>
  <c r="O415" i="87"/>
  <c r="Q415" i="87"/>
  <c r="Q420" i="87"/>
  <c r="O420" i="87"/>
  <c r="O414" i="87"/>
  <c r="Q414" i="87"/>
  <c r="O436" i="87"/>
  <c r="Q436" i="87"/>
  <c r="Q421" i="87"/>
  <c r="O421" i="87"/>
  <c r="Q389" i="87"/>
  <c r="O389" i="87"/>
  <c r="O427" i="87"/>
  <c r="Q427" i="87"/>
  <c r="Q395" i="87"/>
  <c r="O395" i="87"/>
  <c r="O426" i="87"/>
  <c r="Q426" i="87"/>
  <c r="Q394" i="87"/>
  <c r="O394" i="87"/>
  <c r="O390" i="87"/>
  <c r="Q390" i="87"/>
  <c r="Q431" i="87"/>
  <c r="O431" i="87"/>
  <c r="O441" i="87"/>
  <c r="Q441" i="87"/>
  <c r="Q424" i="87"/>
  <c r="O424" i="87"/>
  <c r="O423" i="87"/>
  <c r="Q423" i="87"/>
  <c r="Q422" i="87"/>
  <c r="O422" i="87"/>
  <c r="Q397" i="87"/>
  <c r="O397" i="87"/>
  <c r="Q403" i="87"/>
  <c r="O403" i="87"/>
  <c r="O425" i="87"/>
  <c r="Q425" i="87"/>
  <c r="O393" i="87"/>
  <c r="Q393" i="87"/>
  <c r="O440" i="87"/>
  <c r="Q440" i="87"/>
  <c r="Q408" i="87"/>
  <c r="O408" i="87"/>
  <c r="Q439" i="87"/>
  <c r="O439" i="87"/>
  <c r="Q407" i="87"/>
  <c r="O407" i="87"/>
  <c r="O438" i="87"/>
  <c r="Q438" i="87"/>
  <c r="Q406" i="87"/>
  <c r="O406" i="87"/>
  <c r="Q396" i="87"/>
  <c r="O396" i="87"/>
  <c r="O413" i="87"/>
  <c r="Q413" i="87"/>
  <c r="O428" i="87"/>
  <c r="Q428" i="87"/>
  <c r="Q419" i="87"/>
  <c r="O419" i="87"/>
  <c r="O387" i="87"/>
  <c r="Q387" i="87"/>
  <c r="Q418" i="87"/>
  <c r="O418" i="87"/>
  <c r="Q386" i="87"/>
  <c r="O386" i="87"/>
  <c r="O399" i="87"/>
  <c r="Q399" i="87"/>
  <c r="O435" i="87"/>
  <c r="Q435" i="87"/>
  <c r="Q355" i="87"/>
  <c r="O355" i="87"/>
  <c r="O374" i="87"/>
  <c r="Q374" i="87"/>
  <c r="Q377" i="87"/>
  <c r="O377" i="87"/>
  <c r="O357" i="87"/>
  <c r="Q357" i="87"/>
  <c r="Q372" i="87"/>
  <c r="O372" i="87"/>
  <c r="O379" i="87"/>
  <c r="Q379" i="87"/>
  <c r="Q347" i="87"/>
  <c r="O347" i="87"/>
  <c r="O362" i="87"/>
  <c r="Q362" i="87"/>
  <c r="Q384" i="87"/>
  <c r="O384" i="87"/>
  <c r="Q352" i="87"/>
  <c r="O352" i="87"/>
  <c r="Q359" i="87"/>
  <c r="O359" i="87"/>
  <c r="Q360" i="87"/>
  <c r="O360" i="87"/>
  <c r="Q382" i="87"/>
  <c r="O382" i="87"/>
  <c r="Q365" i="87"/>
  <c r="O365" i="87"/>
  <c r="O367" i="87"/>
  <c r="Q367" i="87"/>
  <c r="Q366" i="87"/>
  <c r="O366" i="87"/>
  <c r="O381" i="87"/>
  <c r="Q381" i="87"/>
  <c r="O349" i="87"/>
  <c r="Q349" i="87"/>
  <c r="Q364" i="87"/>
  <c r="O364" i="87"/>
  <c r="Q371" i="87"/>
  <c r="O371" i="87"/>
  <c r="Q369" i="87"/>
  <c r="O369" i="87"/>
  <c r="Q354" i="87"/>
  <c r="O354" i="87"/>
  <c r="Q376" i="87"/>
  <c r="O376" i="87"/>
  <c r="Q383" i="87"/>
  <c r="O383" i="87"/>
  <c r="O351" i="87"/>
  <c r="Q351" i="87"/>
  <c r="O350" i="87"/>
  <c r="Q350" i="87"/>
  <c r="Q380" i="87"/>
  <c r="O380" i="87"/>
  <c r="Q348" i="87"/>
  <c r="O348" i="87"/>
  <c r="Q370" i="87"/>
  <c r="O370" i="87"/>
  <c r="Q358" i="87"/>
  <c r="O358" i="87"/>
  <c r="O373" i="87"/>
  <c r="Q373" i="87"/>
  <c r="Q353" i="87"/>
  <c r="O353" i="87"/>
  <c r="O356" i="87"/>
  <c r="Q356" i="87"/>
  <c r="O363" i="87"/>
  <c r="Q363" i="87"/>
  <c r="Q378" i="87"/>
  <c r="O378" i="87"/>
  <c r="Q346" i="87"/>
  <c r="O346" i="87"/>
  <c r="O368" i="87"/>
  <c r="Q368" i="87"/>
  <c r="O375" i="87"/>
  <c r="Q375" i="87"/>
  <c r="O361" i="87"/>
  <c r="Q361" i="87"/>
  <c r="O345" i="87"/>
  <c r="Q345" i="87"/>
  <c r="Q338" i="87"/>
  <c r="O338" i="87"/>
  <c r="O334" i="87"/>
  <c r="Q334" i="87"/>
  <c r="O323" i="87"/>
  <c r="Q323" i="87"/>
  <c r="Q330" i="87"/>
  <c r="O330" i="87"/>
  <c r="Q329" i="87"/>
  <c r="O329" i="87"/>
  <c r="Q328" i="87"/>
  <c r="O328" i="87"/>
  <c r="Q343" i="87"/>
  <c r="O343" i="87"/>
  <c r="Q312" i="87"/>
  <c r="O312" i="87"/>
  <c r="Q333" i="87"/>
  <c r="O333" i="87"/>
  <c r="O332" i="87"/>
  <c r="Q332" i="87"/>
  <c r="O336" i="87"/>
  <c r="Q336" i="87"/>
  <c r="Q319" i="87"/>
  <c r="O319" i="87"/>
  <c r="Q316" i="87"/>
  <c r="O316" i="87"/>
  <c r="O322" i="87"/>
  <c r="Q322" i="87"/>
  <c r="O321" i="87"/>
  <c r="Q321" i="87"/>
  <c r="O320" i="87"/>
  <c r="Q320" i="87"/>
  <c r="O335" i="87"/>
  <c r="Q335" i="87"/>
  <c r="Q342" i="87"/>
  <c r="O342" i="87"/>
  <c r="O325" i="87"/>
  <c r="Q325" i="87"/>
  <c r="O324" i="87"/>
  <c r="Q324" i="87"/>
  <c r="Q341" i="87"/>
  <c r="O341" i="87"/>
  <c r="O339" i="87"/>
  <c r="Q339" i="87"/>
  <c r="O326" i="87"/>
  <c r="Q326" i="87"/>
  <c r="Q315" i="87"/>
  <c r="O315" i="87"/>
  <c r="O314" i="87"/>
  <c r="Q314" i="87"/>
  <c r="O313" i="87"/>
  <c r="Q313" i="87"/>
  <c r="O327" i="87"/>
  <c r="Q327" i="87"/>
  <c r="Q311" i="87"/>
  <c r="O311" i="87"/>
  <c r="Q317" i="87"/>
  <c r="O317" i="87"/>
  <c r="Q331" i="87"/>
  <c r="O331" i="87"/>
  <c r="O337" i="87"/>
  <c r="Q337" i="87"/>
  <c r="Q340" i="87"/>
  <c r="O340" i="87"/>
  <c r="Q184" i="87"/>
  <c r="Q183" i="87"/>
  <c r="O239" i="87"/>
  <c r="Q239" i="87"/>
  <c r="O233" i="87"/>
  <c r="Q233" i="87"/>
  <c r="Q265" i="87"/>
  <c r="O265" i="87"/>
  <c r="Q165" i="87"/>
  <c r="O165" i="87"/>
  <c r="O276" i="87"/>
  <c r="Q276" i="87"/>
  <c r="Q212" i="87"/>
  <c r="O212" i="87"/>
  <c r="O180" i="87"/>
  <c r="Q180" i="87"/>
  <c r="Q186" i="87"/>
  <c r="O186" i="87"/>
  <c r="O288" i="87"/>
  <c r="Q288" i="87"/>
  <c r="Q256" i="87"/>
  <c r="O256" i="87"/>
  <c r="Q224" i="87"/>
  <c r="O224" i="87"/>
  <c r="O192" i="87"/>
  <c r="Q192" i="87"/>
  <c r="Q299" i="87"/>
  <c r="O299" i="87"/>
  <c r="Q297" i="87"/>
  <c r="O297" i="87"/>
  <c r="Q217" i="87"/>
  <c r="O217" i="87"/>
  <c r="O303" i="87"/>
  <c r="Q303" i="87"/>
  <c r="Q167" i="87"/>
  <c r="O167" i="87"/>
  <c r="Q238" i="87"/>
  <c r="O238" i="87"/>
  <c r="O293" i="87"/>
  <c r="Q293" i="87"/>
  <c r="Q308" i="87"/>
  <c r="O308" i="87"/>
  <c r="Q201" i="87"/>
  <c r="O201" i="87"/>
  <c r="Q263" i="87"/>
  <c r="O263" i="87"/>
  <c r="Q235" i="87"/>
  <c r="O235" i="87"/>
  <c r="Q262" i="87"/>
  <c r="O262" i="87"/>
  <c r="O227" i="87"/>
  <c r="Q227" i="87"/>
  <c r="Q189" i="87"/>
  <c r="O189" i="87"/>
  <c r="Q268" i="87"/>
  <c r="O268" i="87"/>
  <c r="Q236" i="87"/>
  <c r="O236" i="87"/>
  <c r="O172" i="87"/>
  <c r="Q172" i="87"/>
  <c r="Q178" i="87"/>
  <c r="O178" i="87"/>
  <c r="O280" i="87"/>
  <c r="Q280" i="87"/>
  <c r="Q248" i="87"/>
  <c r="O248" i="87"/>
  <c r="O216" i="87"/>
  <c r="Q216" i="87"/>
  <c r="Q176" i="87"/>
  <c r="O176" i="87"/>
  <c r="Q251" i="87"/>
  <c r="O251" i="87"/>
  <c r="O281" i="87"/>
  <c r="Q281" i="87"/>
  <c r="O193" i="87"/>
  <c r="Q193" i="87"/>
  <c r="O207" i="87"/>
  <c r="Q207" i="87"/>
  <c r="Q302" i="87"/>
  <c r="O302" i="87"/>
  <c r="O243" i="87"/>
  <c r="Q243" i="87"/>
  <c r="O197" i="87"/>
  <c r="Q197" i="87"/>
  <c r="Q244" i="87"/>
  <c r="O244" i="87"/>
  <c r="Q250" i="87"/>
  <c r="O250" i="87"/>
  <c r="Q295" i="87"/>
  <c r="O295" i="87"/>
  <c r="Q199" i="87"/>
  <c r="O199" i="87"/>
  <c r="O209" i="87"/>
  <c r="Q209" i="87"/>
  <c r="Q169" i="87"/>
  <c r="O169" i="87"/>
  <c r="Q306" i="87"/>
  <c r="O306" i="87"/>
  <c r="O287" i="87"/>
  <c r="Q287" i="87"/>
  <c r="O255" i="87"/>
  <c r="Q255" i="87"/>
  <c r="Q223" i="87"/>
  <c r="O223" i="87"/>
  <c r="O191" i="87"/>
  <c r="Q191" i="87"/>
  <c r="Q283" i="87"/>
  <c r="O283" i="87"/>
  <c r="Q211" i="87"/>
  <c r="O211" i="87"/>
  <c r="Q273" i="87"/>
  <c r="O273" i="87"/>
  <c r="O185" i="87"/>
  <c r="Q185" i="87"/>
  <c r="Q286" i="87"/>
  <c r="O286" i="87"/>
  <c r="O254" i="87"/>
  <c r="Q254" i="87"/>
  <c r="Q222" i="87"/>
  <c r="O222" i="87"/>
  <c r="Q190" i="87"/>
  <c r="O190" i="87"/>
  <c r="Q307" i="87"/>
  <c r="O307" i="87"/>
  <c r="O195" i="87"/>
  <c r="Q195" i="87"/>
  <c r="Q309" i="87"/>
  <c r="O309" i="87"/>
  <c r="Q277" i="87"/>
  <c r="O277" i="87"/>
  <c r="O245" i="87"/>
  <c r="Q245" i="87"/>
  <c r="Q213" i="87"/>
  <c r="O213" i="87"/>
  <c r="Q181" i="87"/>
  <c r="O181" i="87"/>
  <c r="Q225" i="87"/>
  <c r="O225" i="87"/>
  <c r="O292" i="87"/>
  <c r="Q292" i="87"/>
  <c r="Q260" i="87"/>
  <c r="O260" i="87"/>
  <c r="Q228" i="87"/>
  <c r="O228" i="87"/>
  <c r="Q196" i="87"/>
  <c r="O196" i="87"/>
  <c r="Q164" i="87"/>
  <c r="O164" i="87"/>
  <c r="Q298" i="87"/>
  <c r="O298" i="87"/>
  <c r="O266" i="87"/>
  <c r="Q266" i="87"/>
  <c r="Q234" i="87"/>
  <c r="O234" i="87"/>
  <c r="Q202" i="87"/>
  <c r="O202" i="87"/>
  <c r="O170" i="87"/>
  <c r="Q170" i="87"/>
  <c r="Q271" i="87"/>
  <c r="O271" i="87"/>
  <c r="Q259" i="87"/>
  <c r="O259" i="87"/>
  <c r="Q206" i="87"/>
  <c r="O206" i="87"/>
  <c r="Q261" i="87"/>
  <c r="O261" i="87"/>
  <c r="O218" i="87"/>
  <c r="Q218" i="87"/>
  <c r="O291" i="87"/>
  <c r="Q291" i="87"/>
  <c r="O230" i="87"/>
  <c r="Q230" i="87"/>
  <c r="Q274" i="87"/>
  <c r="O274" i="87"/>
  <c r="Q304" i="87"/>
  <c r="O304" i="87"/>
  <c r="Q272" i="87"/>
  <c r="O272" i="87"/>
  <c r="O240" i="87"/>
  <c r="Q240" i="87"/>
  <c r="Q208" i="87"/>
  <c r="O208" i="87"/>
  <c r="O168" i="87"/>
  <c r="Q168" i="87"/>
  <c r="O219" i="87"/>
  <c r="Q219" i="87"/>
  <c r="O257" i="87"/>
  <c r="Q257" i="87"/>
  <c r="O161" i="87"/>
  <c r="Q161" i="87"/>
  <c r="O305" i="87"/>
  <c r="Q305" i="87"/>
  <c r="Q174" i="87"/>
  <c r="O174" i="87"/>
  <c r="Q229" i="87"/>
  <c r="O229" i="87"/>
  <c r="Q282" i="87"/>
  <c r="O282" i="87"/>
  <c r="O231" i="87"/>
  <c r="Q231" i="87"/>
  <c r="O289" i="87"/>
  <c r="Q289" i="87"/>
  <c r="Q294" i="87"/>
  <c r="O294" i="87"/>
  <c r="Q166" i="87"/>
  <c r="O166" i="87"/>
  <c r="O253" i="87"/>
  <c r="Q253" i="87"/>
  <c r="O300" i="87"/>
  <c r="Q300" i="87"/>
  <c r="Q204" i="87"/>
  <c r="O204" i="87"/>
  <c r="Q210" i="87"/>
  <c r="O210" i="87"/>
  <c r="O279" i="87"/>
  <c r="Q279" i="87"/>
  <c r="Q247" i="87"/>
  <c r="O247" i="87"/>
  <c r="Q215" i="87"/>
  <c r="O215" i="87"/>
  <c r="Q175" i="87"/>
  <c r="O175" i="87"/>
  <c r="O275" i="87"/>
  <c r="Q275" i="87"/>
  <c r="O171" i="87"/>
  <c r="Q171" i="87"/>
  <c r="Q249" i="87"/>
  <c r="O249" i="87"/>
  <c r="Q310" i="87"/>
  <c r="O310" i="87"/>
  <c r="O278" i="87"/>
  <c r="Q278" i="87"/>
  <c r="Q246" i="87"/>
  <c r="O246" i="87"/>
  <c r="Q214" i="87"/>
  <c r="O214" i="87"/>
  <c r="O182" i="87"/>
  <c r="Q182" i="87"/>
  <c r="O267" i="87"/>
  <c r="Q267" i="87"/>
  <c r="Q163" i="87"/>
  <c r="O163" i="87"/>
  <c r="O301" i="87"/>
  <c r="Q301" i="87"/>
  <c r="O269" i="87"/>
  <c r="Q269" i="87"/>
  <c r="Q237" i="87"/>
  <c r="O237" i="87"/>
  <c r="O205" i="87"/>
  <c r="Q205" i="87"/>
  <c r="O173" i="87"/>
  <c r="Q173" i="87"/>
  <c r="Q177" i="87"/>
  <c r="O177" i="87"/>
  <c r="Q284" i="87"/>
  <c r="O284" i="87"/>
  <c r="O252" i="87"/>
  <c r="Q252" i="87"/>
  <c r="Q220" i="87"/>
  <c r="O220" i="87"/>
  <c r="Q188" i="87"/>
  <c r="O188" i="87"/>
  <c r="O179" i="87"/>
  <c r="Q179" i="87"/>
  <c r="Q290" i="87"/>
  <c r="O290" i="87"/>
  <c r="Q258" i="87"/>
  <c r="O258" i="87"/>
  <c r="Q226" i="87"/>
  <c r="O226" i="87"/>
  <c r="Q194" i="87"/>
  <c r="O194" i="87"/>
  <c r="Q162" i="87"/>
  <c r="O162" i="87"/>
  <c r="Q270" i="87"/>
  <c r="O270" i="87"/>
  <c r="Q198" i="87"/>
  <c r="O198" i="87"/>
  <c r="Q285" i="87"/>
  <c r="O285" i="87"/>
  <c r="O221" i="87"/>
  <c r="Q221" i="87"/>
  <c r="Q203" i="87"/>
  <c r="O203" i="87"/>
  <c r="O242" i="87"/>
  <c r="Q242" i="87"/>
  <c r="Q296" i="87"/>
  <c r="O296" i="87"/>
  <c r="O264" i="87"/>
  <c r="Q264" i="87"/>
  <c r="O232" i="87"/>
  <c r="Q232" i="87"/>
  <c r="Q200" i="87"/>
  <c r="O200" i="87"/>
  <c r="Q160" i="87"/>
  <c r="O160" i="87"/>
  <c r="Q187" i="87"/>
  <c r="O187" i="87"/>
  <c r="O241" i="87"/>
  <c r="Q241" i="87"/>
  <c r="O101" i="87"/>
  <c r="Q101" i="87"/>
  <c r="O76" i="87"/>
  <c r="Q76" i="87"/>
  <c r="Q12" i="87"/>
  <c r="O12" i="87"/>
  <c r="Q131" i="87"/>
  <c r="O131" i="87"/>
  <c r="O67" i="87"/>
  <c r="Q67" i="87"/>
  <c r="O127" i="87"/>
  <c r="Q127" i="87"/>
  <c r="O98" i="87"/>
  <c r="Q98" i="87"/>
  <c r="Q34" i="87"/>
  <c r="O34" i="87"/>
  <c r="O153" i="87"/>
  <c r="Q153" i="87"/>
  <c r="Q121" i="87"/>
  <c r="O121" i="87"/>
  <c r="Q89" i="87"/>
  <c r="O89" i="87"/>
  <c r="O57" i="87"/>
  <c r="Q57" i="87"/>
  <c r="O17" i="87"/>
  <c r="Q17" i="87"/>
  <c r="Q120" i="87"/>
  <c r="O120" i="87"/>
  <c r="Q95" i="87"/>
  <c r="O95" i="87"/>
  <c r="Q23" i="87"/>
  <c r="O23" i="87"/>
  <c r="Q140" i="87"/>
  <c r="O140" i="87"/>
  <c r="Q44" i="87"/>
  <c r="O44" i="87"/>
  <c r="Q15" i="87"/>
  <c r="O15" i="87"/>
  <c r="O99" i="87"/>
  <c r="Q99" i="87"/>
  <c r="Q35" i="87"/>
  <c r="O35" i="87"/>
  <c r="Q130" i="87"/>
  <c r="O130" i="87"/>
  <c r="Q66" i="87"/>
  <c r="O66" i="87"/>
  <c r="Q119" i="87"/>
  <c r="O119" i="87"/>
  <c r="O152" i="87"/>
  <c r="Q152" i="87"/>
  <c r="O88" i="87"/>
  <c r="Q88" i="87"/>
  <c r="O56" i="87"/>
  <c r="Q56" i="87"/>
  <c r="Q24" i="87"/>
  <c r="O24" i="87"/>
  <c r="Q142" i="87"/>
  <c r="O142" i="87"/>
  <c r="Q133" i="87"/>
  <c r="O133" i="87"/>
  <c r="Q134" i="87"/>
  <c r="O134" i="87"/>
  <c r="Q157" i="87"/>
  <c r="O157" i="87"/>
  <c r="Q61" i="87"/>
  <c r="O61" i="87"/>
  <c r="O7" i="87"/>
  <c r="Q7" i="87"/>
  <c r="O68" i="87"/>
  <c r="Q68" i="87"/>
  <c r="O4" i="87"/>
  <c r="Q4" i="87"/>
  <c r="Q154" i="87"/>
  <c r="O154" i="87"/>
  <c r="Q122" i="87"/>
  <c r="O122" i="87"/>
  <c r="O90" i="87"/>
  <c r="Q90" i="87"/>
  <c r="Q58" i="87"/>
  <c r="O58" i="87"/>
  <c r="O26" i="87"/>
  <c r="Q26" i="87"/>
  <c r="O87" i="87"/>
  <c r="Q87" i="87"/>
  <c r="O113" i="87"/>
  <c r="Q113" i="87"/>
  <c r="Q49" i="87"/>
  <c r="O49" i="87"/>
  <c r="O9" i="87"/>
  <c r="Q9" i="87"/>
  <c r="O112" i="87"/>
  <c r="Q112" i="87"/>
  <c r="O79" i="87"/>
  <c r="Q79" i="87"/>
  <c r="O14" i="87"/>
  <c r="Q14" i="87"/>
  <c r="O69" i="87"/>
  <c r="Q69" i="87"/>
  <c r="Q70" i="87"/>
  <c r="O70" i="87"/>
  <c r="Q93" i="87"/>
  <c r="O93" i="87"/>
  <c r="Q29" i="87"/>
  <c r="O29" i="87"/>
  <c r="Q132" i="87"/>
  <c r="O132" i="87"/>
  <c r="O100" i="87"/>
  <c r="Q100" i="87"/>
  <c r="Q36" i="87"/>
  <c r="O36" i="87"/>
  <c r="Q155" i="87"/>
  <c r="O155" i="87"/>
  <c r="O123" i="87"/>
  <c r="Q123" i="87"/>
  <c r="Q91" i="87"/>
  <c r="O91" i="87"/>
  <c r="Q59" i="87"/>
  <c r="O59" i="87"/>
  <c r="O27" i="87"/>
  <c r="Q27" i="87"/>
  <c r="Q145" i="87"/>
  <c r="O145" i="87"/>
  <c r="O81" i="87"/>
  <c r="Q81" i="87"/>
  <c r="Q144" i="87"/>
  <c r="O144" i="87"/>
  <c r="O80" i="87"/>
  <c r="Q80" i="87"/>
  <c r="Q48" i="87"/>
  <c r="O48" i="87"/>
  <c r="O16" i="87"/>
  <c r="Q16" i="87"/>
  <c r="Q46" i="87"/>
  <c r="O46" i="87"/>
  <c r="O111" i="87"/>
  <c r="Q111" i="87"/>
  <c r="O38" i="87"/>
  <c r="Q38" i="87"/>
  <c r="Q126" i="87"/>
  <c r="O126" i="87"/>
  <c r="Q13" i="87"/>
  <c r="O13" i="87"/>
  <c r="Q85" i="87"/>
  <c r="O85" i="87"/>
  <c r="Q156" i="87"/>
  <c r="O156" i="87"/>
  <c r="O92" i="87"/>
  <c r="Q92" i="87"/>
  <c r="O151" i="87"/>
  <c r="Q151" i="87"/>
  <c r="O146" i="87"/>
  <c r="Q146" i="87"/>
  <c r="Q82" i="87"/>
  <c r="O82" i="87"/>
  <c r="O18" i="87"/>
  <c r="Q18" i="87"/>
  <c r="Q137" i="87"/>
  <c r="O137" i="87"/>
  <c r="Q143" i="87"/>
  <c r="O143" i="87"/>
  <c r="Q72" i="87"/>
  <c r="O72" i="87"/>
  <c r="O63" i="87"/>
  <c r="Q63" i="87"/>
  <c r="O78" i="87"/>
  <c r="Q78" i="87"/>
  <c r="Q108" i="87"/>
  <c r="O108" i="87"/>
  <c r="O6" i="87"/>
  <c r="Q6" i="87"/>
  <c r="Q94" i="87"/>
  <c r="O94" i="87"/>
  <c r="O30" i="87"/>
  <c r="Q30" i="87"/>
  <c r="O117" i="87"/>
  <c r="Q117" i="87"/>
  <c r="O21" i="87"/>
  <c r="Q21" i="87"/>
  <c r="Q60" i="87"/>
  <c r="O60" i="87"/>
  <c r="Q147" i="87"/>
  <c r="O147" i="87"/>
  <c r="O115" i="87"/>
  <c r="Q115" i="87"/>
  <c r="Q83" i="87"/>
  <c r="O83" i="87"/>
  <c r="O51" i="87"/>
  <c r="Q51" i="87"/>
  <c r="O19" i="87"/>
  <c r="Q19" i="87"/>
  <c r="O114" i="87"/>
  <c r="Q114" i="87"/>
  <c r="Q50" i="87"/>
  <c r="O50" i="87"/>
  <c r="O55" i="87"/>
  <c r="Q55" i="87"/>
  <c r="Q105" i="87"/>
  <c r="O105" i="87"/>
  <c r="Q73" i="87"/>
  <c r="O73" i="87"/>
  <c r="Q41" i="87"/>
  <c r="O41" i="87"/>
  <c r="O136" i="87"/>
  <c r="Q136" i="87"/>
  <c r="O104" i="87"/>
  <c r="Q104" i="87"/>
  <c r="O40" i="87"/>
  <c r="Q40" i="87"/>
  <c r="O8" i="87"/>
  <c r="Q8" i="87"/>
  <c r="O148" i="87"/>
  <c r="Q148" i="87"/>
  <c r="Q84" i="87"/>
  <c r="O84" i="87"/>
  <c r="O20" i="87"/>
  <c r="Q20" i="87"/>
  <c r="Q139" i="87"/>
  <c r="O139" i="87"/>
  <c r="O75" i="87"/>
  <c r="Q75" i="87"/>
  <c r="Q11" i="87"/>
  <c r="O11" i="87"/>
  <c r="Q106" i="87"/>
  <c r="O106" i="87"/>
  <c r="O42" i="87"/>
  <c r="Q42" i="87"/>
  <c r="O31" i="87"/>
  <c r="Q31" i="87"/>
  <c r="Q97" i="87"/>
  <c r="O97" i="87"/>
  <c r="Q25" i="87"/>
  <c r="O25" i="87"/>
  <c r="O128" i="87"/>
  <c r="Q128" i="87"/>
  <c r="Q96" i="87"/>
  <c r="O96" i="87"/>
  <c r="O64" i="87"/>
  <c r="Q64" i="87"/>
  <c r="O32" i="87"/>
  <c r="Q32" i="87"/>
  <c r="Q47" i="87"/>
  <c r="O47" i="87"/>
  <c r="Q110" i="87"/>
  <c r="O110" i="87"/>
  <c r="Q37" i="87"/>
  <c r="O37" i="87"/>
  <c r="O102" i="87"/>
  <c r="Q102" i="87"/>
  <c r="O125" i="87"/>
  <c r="Q125" i="87"/>
  <c r="O62" i="87"/>
  <c r="Q62" i="87"/>
  <c r="O149" i="87"/>
  <c r="Q149" i="87"/>
  <c r="O53" i="87"/>
  <c r="Q53" i="87"/>
  <c r="O124" i="87"/>
  <c r="Q124" i="87"/>
  <c r="O28" i="87"/>
  <c r="Q28" i="87"/>
  <c r="O150" i="87"/>
  <c r="Q150" i="87"/>
  <c r="Q118" i="87"/>
  <c r="O118" i="87"/>
  <c r="O86" i="87"/>
  <c r="Q86" i="87"/>
  <c r="O54" i="87"/>
  <c r="Q54" i="87"/>
  <c r="Q22" i="87"/>
  <c r="O22" i="87"/>
  <c r="O103" i="87"/>
  <c r="Q103" i="87"/>
  <c r="O141" i="87"/>
  <c r="Q141" i="87"/>
  <c r="Q109" i="87"/>
  <c r="O109" i="87"/>
  <c r="O77" i="87"/>
  <c r="Q77" i="87"/>
  <c r="O45" i="87"/>
  <c r="Q45" i="87"/>
  <c r="O5" i="87"/>
  <c r="Q5" i="87"/>
  <c r="O116" i="87"/>
  <c r="Q116" i="87"/>
  <c r="O52" i="87"/>
  <c r="Q52" i="87"/>
  <c r="Q71" i="87"/>
  <c r="O71" i="87"/>
  <c r="Q107" i="87"/>
  <c r="O107" i="87"/>
  <c r="Q43" i="87"/>
  <c r="O43" i="87"/>
  <c r="O138" i="87"/>
  <c r="Q138" i="87"/>
  <c r="O74" i="87"/>
  <c r="Q74" i="87"/>
  <c r="Q10" i="87"/>
  <c r="O10" i="87"/>
  <c r="Q129" i="87"/>
  <c r="O129" i="87"/>
  <c r="O65" i="87"/>
  <c r="Q65" i="87"/>
  <c r="O39" i="87"/>
  <c r="Q39" i="87"/>
  <c r="O135" i="87"/>
  <c r="Q135" i="87"/>
  <c r="O344" i="87"/>
  <c r="Q344" i="87"/>
  <c r="O385" i="87"/>
  <c r="Q385" i="87"/>
  <c r="O159" i="87"/>
  <c r="Q159" i="87"/>
  <c r="O158" i="87"/>
  <c r="Q158" i="87"/>
  <c r="O445" i="87"/>
  <c r="Q445" i="87"/>
  <c r="O33" i="87"/>
  <c r="Q33" i="87"/>
  <c r="N446" i="87"/>
  <c r="Q446" i="87" l="1"/>
  <c r="P453" i="87" s="1"/>
  <c r="P455" i="87" s="1"/>
  <c r="O446" i="8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EDUARDO DA SILVA</author>
    <author>JOSIELE VANESSA ALVES FOSSARI</author>
  </authors>
  <commentList>
    <comment ref="M37" authorId="0" shapeId="0" xr:uid="{64EB7B47-F4B5-4825-B0BD-25F5BA57A5F3}">
      <text>
        <r>
          <rPr>
            <b/>
            <sz val="9"/>
            <color indexed="81"/>
            <rFont val="Segoe UI"/>
            <family val="2"/>
          </rPr>
          <t xml:space="preserve">12/12/2025: Cedência ao CESFI de 1 unidade
</t>
        </r>
      </text>
    </comment>
    <comment ref="M58" authorId="1" shapeId="0" xr:uid="{269443EF-9A5C-4969-B773-C14DE62963A9}">
      <text>
        <r>
          <rPr>
            <b/>
            <sz val="9"/>
            <color indexed="81"/>
            <rFont val="Segoe UI"/>
            <family val="2"/>
          </rPr>
          <t>JOSIELE VANESSA ALVES FOSSARI:</t>
        </r>
        <r>
          <rPr>
            <sz val="9"/>
            <color indexed="81"/>
            <rFont val="Segoe UI"/>
            <family val="2"/>
          </rPr>
          <t xml:space="preserve">
03/12/25 - ESAG CEDEU 3 UNIDADES PARA CEAD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EDUARDO DA SILVA</author>
  </authors>
  <commentList>
    <comment ref="M156" authorId="0" shapeId="0" xr:uid="{0A8BBAE0-3964-4155-92F7-46976C3295F0}">
      <text>
        <r>
          <rPr>
            <b/>
            <sz val="9"/>
            <color indexed="81"/>
            <rFont val="Segoe UI"/>
            <family val="2"/>
          </rPr>
          <t>09/02/2026: Cedência à ESAG de 16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EDUARDO DA SILVA</author>
  </authors>
  <commentList>
    <comment ref="M37" authorId="0" shapeId="0" xr:uid="{2C118C76-0B66-425D-B749-1CE880BC872F}">
      <text>
        <r>
          <rPr>
            <b/>
            <sz val="9"/>
            <color indexed="81"/>
            <rFont val="Segoe UI"/>
            <family val="2"/>
          </rPr>
          <t>RICARDO DUARTE FARIAS:
12 cedidos para o CESFI em 17/12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M68" authorId="0" shapeId="0" xr:uid="{A12CCE82-4A18-421B-83B7-DE355F34C9D1}">
      <text>
        <r>
          <rPr>
            <sz val="9"/>
            <color indexed="81"/>
            <rFont val="Segoe UI"/>
            <family val="2"/>
          </rPr>
          <t>RICARDO DUARTE FARIAS:
04 cedidas para a faed em 12/08</t>
        </r>
      </text>
    </comment>
    <comment ref="M89" authorId="0" shapeId="0" xr:uid="{78972EE8-E7AD-4F0B-A9EC-C2C482BB8570}">
      <text>
        <r>
          <rPr>
            <sz val="9"/>
            <color indexed="81"/>
            <rFont val="Segoe UI"/>
            <family val="2"/>
          </rPr>
          <t>RICARDO DUARTE FARIAS:
10 cedidas para a FAED em 12/08</t>
        </r>
      </text>
    </comment>
    <comment ref="M120" authorId="0" shapeId="0" xr:uid="{CF7114FD-A596-4DA9-B89B-2FCFE8179417}">
      <text>
        <r>
          <rPr>
            <sz val="9"/>
            <color indexed="81"/>
            <rFont val="Segoe UI"/>
            <family val="2"/>
          </rPr>
          <t xml:space="preserve">
RICARDO DUARTE FARIAS:
03 cedidos para o CESFI em 17/07</t>
        </r>
      </text>
    </comment>
    <comment ref="M136" authorId="0" shapeId="0" xr:uid="{C3CA63B7-92C5-4236-B554-5E4D1085411A}">
      <text>
        <r>
          <rPr>
            <sz val="9"/>
            <color indexed="81"/>
            <rFont val="Segoe UI"/>
            <family val="2"/>
          </rPr>
          <t>RICARDO DUARTE FARIAS:
02 cedidos para o cesfi em 17/07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tc={B529E29A-82ED-4CAC-937F-E1F749811C28}</author>
    <author>tc={EBE77A22-6F8F-4C02-ACA1-623BB0DA163E}</author>
    <author>EDUARDO DA SILVA</author>
    <author>tc={FCFABBBD-CB28-4EEE-8D7F-6793157E92DA}</author>
    <author>tc={9F5C2A5A-537E-4D1A-B626-3D1B37F3B67D}</author>
    <author>tc={8CE44B82-64A5-4245-8F03-12A07CD74496}</author>
  </authors>
  <commentList>
    <comment ref="M37" authorId="0" shapeId="0" xr:uid="{34C4711B-66E4-417A-A45B-2F0907D84A63}">
      <text>
        <r>
          <rPr>
            <sz val="10"/>
            <rFont val="Arial"/>
            <family val="2"/>
          </rPr>
          <t xml:space="preserve">[Comentário encadeado]
Sua versão do Excel permite que você leia este comentário encadeado, no entanto, as edições serão removidas se o arquivo for aberto em uma versão mais recente do Excel. Saiba mais: https://go.microsoft.com/fwlink/?linkid=870924
Comentário:
    12/12/2025: 1 peça cedida pelo CEAD 
Quantidade inicial CESFI: 25 peças
17/12/2025: 12 peças cedidas pelo CEFID
15/12/2025: 2 peças cedidas pela FAED para aditivar a ATA
</t>
        </r>
      </text>
    </comment>
    <comment ref="M68" authorId="1" shapeId="0" xr:uid="{98DB029D-B5A3-4D70-947D-F91674817EEE}">
      <text>
        <r>
          <rPr>
            <sz val="10"/>
            <rFont val="Arial"/>
            <family val="2"/>
          </rPr>
  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10/07/2025: 1 unidade cedida pela ESAG.
Quantidade inicial CESFI: 0</t>
        </r>
      </text>
    </comment>
    <comment ref="N68" authorId="2" shapeId="0" xr:uid="{E4567854-EB6C-4F02-A7C8-2F6160530A6D}">
      <text>
        <r>
          <rPr>
            <sz val="9"/>
            <color indexed="81"/>
            <rFont val="Segoe UI"/>
            <family val="2"/>
          </rPr>
          <t>10/07/2025: 1 unidade cedida pela ESAG.
Quantidade inicial CESFI: 0</t>
        </r>
      </text>
    </comment>
    <comment ref="M69" authorId="3" shapeId="0" xr:uid="{A7E04681-59FF-42AC-B2EB-415C33E70A94}">
      <text>
        <r>
          <rPr>
            <sz val="10"/>
            <rFont val="Arial"/>
            <family val="2"/>
          </rPr>
          <t xml:space="preserve">[Comentário encadeado]
Sua versão do Excel permite que você leia este comentário encadeado, no entanto, as edições serão removidas se o arquivo for aberto em uma versão mais recente do Excel. Saiba mais: https://go.microsoft.com/fwlink/?linkid=870924
Comentário:
    10/07/2025: 1 unidade cedida pela ESAG.
Quantidade inicial CESFI: 0
</t>
        </r>
      </text>
    </comment>
    <comment ref="N69" authorId="2" shapeId="0" xr:uid="{DAA9D3CF-DF47-4F67-B1B1-D99BF5C06528}">
      <text>
        <r>
          <rPr>
            <sz val="9"/>
            <color indexed="81"/>
            <rFont val="Segoe UI"/>
            <family val="2"/>
          </rPr>
          <t>Comentário:
    10/07/2025: 1 unidade cedida pela ESAG.
Quantidade inicial CESFI: 0</t>
        </r>
      </text>
    </comment>
    <comment ref="M120" authorId="4" shapeId="0" xr:uid="{D4232D4D-6135-4E3F-96EB-012CC76DAF2C}">
      <text>
        <r>
          <rPr>
            <sz val="10"/>
            <rFont val="Arial"/>
            <family val="2"/>
          </rPr>
  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18/07/2025: 3 peças cedidas pelo CEFID.
Quantidade inicial CESFI: 0</t>
        </r>
      </text>
    </comment>
    <comment ref="N120" authorId="2" shapeId="0" xr:uid="{17859F24-F2F1-4538-B695-DF5C76DB7D01}">
      <text>
        <r>
          <rPr>
            <sz val="9"/>
            <color indexed="81"/>
            <rFont val="Segoe UI"/>
            <family val="2"/>
          </rPr>
          <t>Comentário:
    18/07/2025: 3 peças cedidas pelo CEFID.
Quantidade inicial CESFI: 0</t>
        </r>
      </text>
    </comment>
    <comment ref="M136" authorId="5" shapeId="0" xr:uid="{606D7F47-B3D2-4D81-91A9-14FC9092829F}">
      <text>
        <r>
          <rPr>
            <sz val="10"/>
            <rFont val="Arial"/>
            <family val="2"/>
          </rPr>
          <t xml:space="preserve">[Comentário encadeado]
Sua versão do Excel permite que você leia este comentário encadeado, no entanto, as edições serão removidas se o arquivo for aberto em uma versão mais recente do Excel. Saiba mais: https://go.microsoft.com/fwlink/?linkid=870924
Comentário:
    18/07/2025: 2 peças cedidas pelo CEFID.
Quantidade inicial CESFI: 0
</t>
        </r>
      </text>
    </comment>
    <comment ref="N136" authorId="2" shapeId="0" xr:uid="{2A57E1EA-5A9A-49C4-AEBC-C3BB2C7CA7FB}">
      <text>
        <r>
          <rPr>
            <sz val="9"/>
            <color indexed="81"/>
            <rFont val="Segoe UI"/>
            <family val="2"/>
          </rPr>
          <t xml:space="preserve">Comentário:
    18/07/2025: 2 peças cedidas pelo CEFID.
Quantidade inicial CESFI: 0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EDUARDO DA SILVA</author>
  </authors>
  <commentList>
    <comment ref="M58" authorId="0" shapeId="0" xr:uid="{EC7104E8-D845-43A2-91F1-CD7F5E0ED678}">
      <text>
        <r>
          <rPr>
            <b/>
            <sz val="9"/>
            <color indexed="81"/>
            <rFont val="Segoe UI"/>
            <charset val="1"/>
          </rPr>
          <t xml:space="preserve">03/12/2025: </t>
        </r>
        <r>
          <rPr>
            <sz val="9"/>
            <color indexed="81"/>
            <rFont val="Segoe UI"/>
            <family val="2"/>
          </rPr>
          <t>3 cedidos para CEAD</t>
        </r>
      </text>
    </comment>
    <comment ref="M68" authorId="0" shapeId="0" xr:uid="{D58225E9-1926-41BD-98B6-F5718262DA2B}">
      <text>
        <r>
          <rPr>
            <b/>
            <sz val="9"/>
            <color indexed="81"/>
            <rFont val="Segoe UI"/>
            <family val="2"/>
          </rPr>
          <t>10/07/2025: Cedência ao CESFI de 1 unidade</t>
        </r>
      </text>
    </comment>
    <comment ref="M69" authorId="0" shapeId="0" xr:uid="{CEAA04C7-6386-4B2B-B925-12C2EC3CED14}">
      <text>
        <r>
          <rPr>
            <b/>
            <sz val="9"/>
            <color indexed="81"/>
            <rFont val="Segoe UI"/>
            <family val="2"/>
          </rPr>
          <t>10/07/2025: Cedência ao CESFI de 1 unidade</t>
        </r>
      </text>
    </comment>
    <comment ref="M156" authorId="0" shapeId="0" xr:uid="{4C1EF73B-0E5C-45F5-863D-C03711541D05}">
      <text>
        <r>
          <rPr>
            <sz val="9"/>
            <color indexed="81"/>
            <rFont val="Segoe UI"/>
            <family val="2"/>
          </rPr>
          <t xml:space="preserve">04/02/2026: Cessão do CEART para ESAG de 16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<sst xmlns="http://schemas.openxmlformats.org/spreadsheetml/2006/main" count="10173" uniqueCount="340">
  <si>
    <t>Saldo / Automático</t>
  </si>
  <si>
    <t>LOTE</t>
  </si>
  <si>
    <t>...../...../......</t>
  </si>
  <si>
    <t>FORNECEDOR</t>
  </si>
  <si>
    <t>Entrega 
(Dias)</t>
  </si>
  <si>
    <t>ITEM</t>
  </si>
  <si>
    <t>Preço UNITÁRIO (R$)</t>
  </si>
  <si>
    <t>PRODUTO - CARACTERÍSTICAS MÍNIMAS</t>
  </si>
  <si>
    <t>UNIDADE</t>
  </si>
  <si>
    <t>ALERTA</t>
  </si>
  <si>
    <t>MARCA</t>
  </si>
  <si>
    <t>Qtde LICITADA</t>
  </si>
  <si>
    <t>ELEMENTO</t>
  </si>
  <si>
    <t>Pagto (Dias)</t>
  </si>
  <si>
    <t>CENTRO GESTOR: CCT</t>
  </si>
  <si>
    <t>OBJETO: CONTRATAÇÃO DE EMPRESA PARA MANUTENÇÃO DE EXTINTORES E AQUISIÇÃO DE MATERIAIS E EQUIPAMENTOS DE SEGURANÇA E COMBATE A INCÊNDIO PARA A UDESC</t>
  </si>
  <si>
    <t>Serviço de manutenção nível III (reteste) extintor espuma mecânica 10 L</t>
  </si>
  <si>
    <t>39.17</t>
  </si>
  <si>
    <t>SEGURIMAX</t>
  </si>
  <si>
    <t>SCALA</t>
  </si>
  <si>
    <t>LUXPRIME</t>
  </si>
  <si>
    <t>INTELBRAS</t>
  </si>
  <si>
    <t>GPM</t>
  </si>
  <si>
    <t>30.04</t>
  </si>
  <si>
    <t>30.28</t>
  </si>
  <si>
    <t>30.44</t>
  </si>
  <si>
    <t>30.26</t>
  </si>
  <si>
    <t xml:space="preserve"> AF/OS nº  xxxx/2025</t>
  </si>
  <si>
    <t>Acionador manual convencional com sirene IP20 12 V/24V. Fornecimento e instalação.</t>
  </si>
  <si>
    <t>Acionador manual convencional IP55 12/24V (S). Fornecimento e instalação.</t>
  </si>
  <si>
    <t>Acionador manual endereçável IP20 24V. Fornecimento e instalação.</t>
  </si>
  <si>
    <t>Acionador manual endereçável sobrepor IP55 24V. Fornecimento e instalação.</t>
  </si>
  <si>
    <t>Bateria para centrais de alarme de incêndio endereçável 12V/1,3AH. Fornecimento e instalação.</t>
  </si>
  <si>
    <t>Bateria para centrais de alarme de incêndio endereçável 12V/2,3AH. Fornecimento e instalação.</t>
  </si>
  <si>
    <t>Caixa quebra-vidro para chave de emergência. Fornecimento e instalação.</t>
  </si>
  <si>
    <t>Central de alarme de incêndio convencional 12 setores - 24V. Fornecimento e instalação.</t>
  </si>
  <si>
    <t>Central de alarme de incêndio convencional 24 setores - 24V. Fornecimento e instalação.</t>
  </si>
  <si>
    <t>Central de alarme de incêndio endereçável 125 endereços IP20 24V com bateria. Fornecimento e instalação.</t>
  </si>
  <si>
    <t>Central de alarme de incêndio endereçável 250 endereços IP20 24V com bateria. Fornecimento e instalação.</t>
  </si>
  <si>
    <t>Central de alarme de incêndio endereçável compact 80 endereços. Fornecimento e instalação.</t>
  </si>
  <si>
    <t>Central de alarme de incêndio IP20 12 V convencional com bateria 6 setores. Fornecimento e instalação.</t>
  </si>
  <si>
    <t>Detector de temperatura 12/24V (S). Fornecimento e instalação.</t>
  </si>
  <si>
    <t>Detector de temperatura IP20 24V endereçável. Fornecimento e instalação.</t>
  </si>
  <si>
    <t>Detector de vazamento de gás GLP e GN com sirene IP20 12 V convencional. Fornecimento e instalação.</t>
  </si>
  <si>
    <t>Detector linear de fumaça convencional c/ laser 24VCC. Fornecimento e instalação.</t>
  </si>
  <si>
    <t>Detector óptico de fumaça contato seco IP20 12V/24V convencional. Fornecimento e instalação.</t>
  </si>
  <si>
    <t>Detector óptico de fumaça endereçável 24V. Fornecimento e instalação.</t>
  </si>
  <si>
    <t>Detector óptico de fumaça endereçável compact. Fornecimento e instalação.</t>
  </si>
  <si>
    <t>Detector termovelocimétrico 24VCC endereçável com módulo (T). Fornecimento e instalação.</t>
  </si>
  <si>
    <t>Fonte auxiliar IP20 24V endereçável. Fornecimento e instalação.</t>
  </si>
  <si>
    <t>Fonte de alimentação IP20 24V endereçável. Fornecimento e instalação.</t>
  </si>
  <si>
    <t>Quadro de protetor de surto entrada AC IP55 endereçável. Fornecimento e instalação.</t>
  </si>
  <si>
    <t>Caixa de alumínio dupla para extintor PQS 4 kg. Fornecimento e instalação.</t>
  </si>
  <si>
    <t>Caixa de alumínio dupla para extintor PQS 6 kg. Fornecimento e instalação.</t>
  </si>
  <si>
    <t>Caixa de alumínio para extintor PQS 4 kg. Fornecimento e instalação.</t>
  </si>
  <si>
    <t>Caixa de alumínio para extintor PQS 6 kg. Fornecimento e instalação.</t>
  </si>
  <si>
    <t>Caixa de alumínio tripla para extintor PQS 4 kg. Fornecimento e instalação.</t>
  </si>
  <si>
    <t>Carga em extintor CO2 04 kg. Fornecimento e instalação.</t>
  </si>
  <si>
    <t>Carga em extintor CO2 06 kg. Fornecimento e instalação.</t>
  </si>
  <si>
    <t>Carga em extintor água 10 L . Fornecimento e instalação.</t>
  </si>
  <si>
    <t>Carga em extintor pó químico 04 kg ABC. Fornecimento e instalação.</t>
  </si>
  <si>
    <t>Carga em extintor pó químico 04 kg BC. Fornecimento e instalação.</t>
  </si>
  <si>
    <t>Carga em extintor pó químico 06 kg ABC. Fornecimento e instalação.</t>
  </si>
  <si>
    <t>Carga em extintor pó químico 06 kg BC. Fornecimento e instalação.</t>
  </si>
  <si>
    <t>Carga em extintor pó químico 08 kg BC. Fornecimento e instalação.</t>
  </si>
  <si>
    <t>Carga em extintor pó químico 12 kg BC. Fornecimento e instalação.</t>
  </si>
  <si>
    <t>Difusor extintor CO2 4/6 kg. Fornecimento e instalação.</t>
  </si>
  <si>
    <t xml:space="preserve">Esguicho Jato Sólido 1 1/2" Latão (Agulheta - Esguicho para Mangueira de Incêndio) material Latão, requinte 13mm acabamento: jateado e usinado, possui borrachas de vedação SBR </t>
  </si>
  <si>
    <t>Extintor água 10 L. Fornecimento e instalação.</t>
  </si>
  <si>
    <t>Extintor CO2 4KG BC. Fornecimento e instalação.</t>
  </si>
  <si>
    <t>Extintor CO2 6KG BC. Fornecimento e instalação.</t>
  </si>
  <si>
    <t>Extintor PQS 12KG ABC . Fornecimento e instalação.</t>
  </si>
  <si>
    <t>Extintor PQS 12KG BC . Fornecimento e instalação.</t>
  </si>
  <si>
    <t>Extintor PQS 4KG ABC . Fornecimento e instalação.</t>
  </si>
  <si>
    <t>Extintor PQS 4KG BC . Fornecimento e instalação.</t>
  </si>
  <si>
    <t>Extintor PQS 6KG 4A 40BC. Fornecimento e instalação.</t>
  </si>
  <si>
    <t>Extintor PQS 6KG ABC . Fornecimento e instalação.</t>
  </si>
  <si>
    <t>Extintor PQS 6KG BC . Fornecimento e instalação.</t>
  </si>
  <si>
    <t>Extintor PQSP 8 KG BC. Fornecimento e instalação.</t>
  </si>
  <si>
    <t>Mangueira extintor CO2 4/6 kg. Fornecimento e instalação.</t>
  </si>
  <si>
    <t>Mangueira extintor pó químico 4/6 kg. Fornecimento e instalação.</t>
  </si>
  <si>
    <t>Manômetro extintor pó químico. Fornecimento e instalação.</t>
  </si>
  <si>
    <t>Serviço de manutenção nível III (reteste) extintor CO2 04 Kg.</t>
  </si>
  <si>
    <t>Serviço de manutenção nível III (reteste) extintor CO2 06 Kg.</t>
  </si>
  <si>
    <t>Serviço de manutenção nível III (reteste) extintor água 10 L.</t>
  </si>
  <si>
    <t>Serviço de manutenção nível III (reteste) extintor pó químico 12 Kg BC</t>
  </si>
  <si>
    <t>Serviço de manutenção nível III (reteste) extintor pó químico 4 Kg ABC</t>
  </si>
  <si>
    <t>Serviço de manutenção nível III (reteste) extintor pó químico 4 Kg BC</t>
  </si>
  <si>
    <t>Serviço de manutenção nível III (reteste) extintor pó químico 6 Kg BC</t>
  </si>
  <si>
    <t>Serviço de manutenção nível III (reteste) extintor pó químico 8 Kg BC</t>
  </si>
  <si>
    <t>Sinalização de solo para extintor 1m x 1m. Fornecimento e instalação.</t>
  </si>
  <si>
    <t>Suporte de chão reforçado modelo tripé P4/P6. Fornecimento e instalação.</t>
  </si>
  <si>
    <t>Suporte de chão reforçado modelo tripé P8/P12/AP/CO2. Fornecimento e instalação.</t>
  </si>
  <si>
    <t>Suporte de parede para extintor. Fornecimento e instalação.</t>
  </si>
  <si>
    <t>Válvula extintor CO2 4/6 kg. Fornecimento e instalação.</t>
  </si>
  <si>
    <t>Válvula extintor pó químico 4/6 kg. Fornecimento e instalação.</t>
  </si>
  <si>
    <t>Vidro de reposição caixa de alumínio dupla para extintor. Fornecimento e instalação.</t>
  </si>
  <si>
    <t>Vidro de reposição caixa de alumínio para extintor PQSP 4KG. Fornecimento e instalação.</t>
  </si>
  <si>
    <t>Vidro de reposição caixa de alumínio para extintor PQSP 6KG. Fornecimento e instalação.</t>
  </si>
  <si>
    <t>Bloco de iluminação de emergência autônoma LED 2 faróis 1200 lúmens. Fornecimento e instalação.</t>
  </si>
  <si>
    <t>Bloco de iluminação de emergência autônoma LED 2 faróis 2200 lúmens. Fornecimento e instalação.</t>
  </si>
  <si>
    <t>Bloco de iluminação de emergência autônoma LED 2 faróis 3000 lúmens. Fornecimento e instalação.</t>
  </si>
  <si>
    <t>Bloco de iluminação de emergência coletiva LED 2 faróis 1200 lúmens. Fornecimento e instalação.</t>
  </si>
  <si>
    <t>Central de iluminação de emergência 24V sem bateria. Fornecimento e instalação.</t>
  </si>
  <si>
    <t>Luminária de emergência autônoma 30 LED super Slim. Fornecimento e instalação.</t>
  </si>
  <si>
    <t>Luminária de emergência autônoma 60 LED'S 240 lúmens. Fornecimento e instalação.</t>
  </si>
  <si>
    <t>Luminária de emergência autônoma LED 200 lúmens. Fornecimento e instalação.</t>
  </si>
  <si>
    <t>Luminária de emergência autônoma LED 300 lúmens. Fornecimento e instalação.</t>
  </si>
  <si>
    <t>Luminária de emergência coletiva LED 120 lúmens. Fornecimento e instalação.</t>
  </si>
  <si>
    <t>Placa de sinalização de saída de emergência LED Slim autônoma com adesivo verde 24x18cm duas faces. Fornecimento e instalação.</t>
  </si>
  <si>
    <t>Placa de sinalização de saída de emergência LED Slim autônoma com adesivo verde 24x18cm uma face. Fornecimento e instalação.</t>
  </si>
  <si>
    <t>Placa de sinalização saída de emergência LED autônoma 24x18cm - duas faces. Fornecimento e instalação.</t>
  </si>
  <si>
    <t>Placa de sinalização saída de emergência LED autônoma 24x18cm - uma face. Fornecimento e instalação.</t>
  </si>
  <si>
    <t>Placa de sinalização saída de emergência LED autônoma 50x32cm - duas faces. Fornecimento e instalação.</t>
  </si>
  <si>
    <t>Placa de sinalização saída de emergência LED autônoma 50x32cm - uma face. Fornecimento e instalação.</t>
  </si>
  <si>
    <t>Adesivo em caso de incêndio quebre o vidro 20 x 20cm. Fornecimento e instalação.</t>
  </si>
  <si>
    <t>Adesivo incêndio para caixa de mangueira 19 x 6cm - externo. Fornecimento e instalação.</t>
  </si>
  <si>
    <t>Placa cuidado central de gás de PVC 49,5 x 20cm. Fornecimento e instalação.</t>
  </si>
  <si>
    <t>Placa extintor com seta de PVC 13 x 20cm. Fornecimento e instalação.</t>
  </si>
  <si>
    <t>Placa fotoluminescente alarme de incêndio de PVC 20x30cm. Fornecimento e instalação.</t>
  </si>
  <si>
    <t>Placa fotoluminescente central de alarme de detecção de PVC 24 x 12cm. Fornecimento e instalação.</t>
  </si>
  <si>
    <t>Placa fotoluminescente em caso de incêndio não use o elevador de PVC 24 x 12cm. Fornecimento e instalação.</t>
  </si>
  <si>
    <t>Placa fotoluminescente extintor água de PVC 30 x 30cm. Fornecimento e instalação.</t>
  </si>
  <si>
    <t>Placa fotoluminescente extintor CO² de PVC 30 x 30cm. Fornecimento e instalação.</t>
  </si>
  <si>
    <t>Placa fotoluminescente extintor de PVC 20x20cm. Fornecimento e instalação.</t>
  </si>
  <si>
    <t>Placa fotoluminescente extintor pó químico ABC de PVC 15 x 15cm. Fornecimento e instalação.</t>
  </si>
  <si>
    <t>Placa fotoluminescente extintor pó químico de PVC 30 x 30cm. Fornecimento e instalação.</t>
  </si>
  <si>
    <t>Placa fotoluminescente ponto de encontro de PVC 20 x 20cm. Fornecimento e instalação.</t>
  </si>
  <si>
    <t>Placa fotoluminescente rota de fuga pela escada à direita seta para baixo de PVC 30 x 15cm. Fornecimento e instalação.</t>
  </si>
  <si>
    <t>Placa fotoluminescente rota de fuga pela escada à esquerda seta para baixo de PVC 30 x 15cm. Fornecimento e instalação.</t>
  </si>
  <si>
    <t>Placa fotoluminescente rota de fuga pela escada à esquerda seta para cima de PVC 24 x 12cm. Fornecimento e instalação.</t>
  </si>
  <si>
    <t>Placa fotoluminescente rota de fuga seta para baixo à direita de PVC 24x12cm. Fornecimento e instalação.</t>
  </si>
  <si>
    <t>Placa fotoluminescente rota de fuga seta para baixo à esquerda de PVC 30x15cm. Fornecimento e instalação.</t>
  </si>
  <si>
    <t>Placa fotoluminescente rota de fuga seta para baixo de PVC 24 x 12cm. Fornecimento e instalação.</t>
  </si>
  <si>
    <t>Placa fotoluminescente rota de fuga seta para esquerda de PVC 30x15cm. Fornecimento e instalação.</t>
  </si>
  <si>
    <t>Placa fotoluminescente saída de emergência de PVC 30x15cm. Fornecimento e instalação.</t>
  </si>
  <si>
    <t>Placa fotoluminescente saída duas faces de PVC 24 x 12cm. Fornecimento e instalação.</t>
  </si>
  <si>
    <t>Placa fotoluminescente saída seta para cima de PVC 25 x 16cm. Fornecimento e instalação.</t>
  </si>
  <si>
    <t>Placa fotoluminescente saída seta para direita de PVC 25x16cm. Fornecimento e instalação.</t>
  </si>
  <si>
    <t>Placa fotoluminescente saída seta para esquerda de PVC 25x16cm. Fornecimento e instalação.</t>
  </si>
  <si>
    <t>Placa fotoluminescente saída seta para lateral duas faces de PVC 50 x 32cm. Fornecimento e instalação.</t>
  </si>
  <si>
    <t>Placa fotoluminescente sprinkler de PVC 20 x 20cm. Fornecimento e instalação.</t>
  </si>
  <si>
    <t>Placa letra (E) para extintor em coluna de PVC 40 x 30cm. Fornecimento e instalação.</t>
  </si>
  <si>
    <t>Placa letra (H) para hidrante em coluna de PVC 40 x 30cm. Fornecimento e instalação.</t>
  </si>
  <si>
    <t>Placa lotação máxima de pessoas de PVC 40 x 20cm. Fornecimento e instalação.</t>
  </si>
  <si>
    <t>Placa proibido colocar materiais de PVC 20 x 20cm. Fornecimento e instalação.</t>
  </si>
  <si>
    <t>Placa saída de PVC 29 x 20cm. Fornecimento e instalação.</t>
  </si>
  <si>
    <t>Placa saída emergência de PVC 29 x 20cm. Fornecimento e instalação.</t>
  </si>
  <si>
    <t>Placa saída seta para direita de PVC 29 x 20cm. Fornecimento e instalação.</t>
  </si>
  <si>
    <t>Placa saída seta para direita duas faces de PVC 29 x 20cm. Fornecimento e instalação.</t>
  </si>
  <si>
    <t>Placa saída seta para esquerda de PVC 29 x 20cm. Fornecimento e instalação.</t>
  </si>
  <si>
    <t>Placa saída seta para esquerda e direita de PVC 29 x 20cm. Fornecimento e instalação.</t>
  </si>
  <si>
    <t>Válvula de Botijão P-13 Final de Linha 1/2 pol. Fornecimento e instalação.</t>
  </si>
  <si>
    <t>Adaptador Storz rosca fêmea para 11FPP 2.1/2" para 1.1/2" em latão. Fornecimento e instalação.</t>
  </si>
  <si>
    <t>Adaptador Storz rosca macho para 11FPP em latão 2.1/2 pol. para 2.1/2 pol. Fornecimento e instalação.</t>
  </si>
  <si>
    <t>Caixa metálica (recalque coluna) sobrepor 40x40x20cm. Fornecimento e instalação.</t>
  </si>
  <si>
    <t>Caixa metálica de mangueira de sobrepor com visor dupla 120 x 90 x 30cm. Fornecimento e instalação.</t>
  </si>
  <si>
    <t>Caixa metálica de mangueira embutir com visor 75 x 45 x 17cm. Fornecimento e instalação.</t>
  </si>
  <si>
    <t>Canopla para sprinkler 1/2 pol. Aço inoxidável. Fornecimento e instalação.</t>
  </si>
  <si>
    <t>Chave dupla Storz 2.1/2" e 1.1/2" para mangueira de incêndio em latão. Fornecimento e instalação.</t>
  </si>
  <si>
    <t>Mangueira de incêndio predial tipo 1 - 1.1/2 pol. x 15m. Fornecimento e instalação.</t>
  </si>
  <si>
    <t>Mangueira de incêndio predial tipo 1 - 1.1/2 pol. x 20m. Fornecimento e instalação.</t>
  </si>
  <si>
    <t>Mangueira de incêndio predial tipo 1 - 1.1/2 pol. x 30m. Fornecimento e instalação.</t>
  </si>
  <si>
    <t>Mangueira de incêndio predial tipo 2 - 1.1/2 pol. x 15m. Fornecimento e instalação.</t>
  </si>
  <si>
    <t>Mangueira de incêndio predial tipo 2 - 1.1/2 pol. x 20m. Fornecimento e instalação.</t>
  </si>
  <si>
    <t>Mangueira de incêndio predial tipo 2 - 1.1/2 pol. x 30m. Fornecimento e instalação.</t>
  </si>
  <si>
    <t>Manômetro glicerina 63mm BSP 0 a 4 Bar vertical. Fornecimento e instalação.</t>
  </si>
  <si>
    <t>Manômetro vertical corpo aço 60mm 0 a 21 KG/CM2. Fornecimento e instalação.</t>
  </si>
  <si>
    <t>Porta caixa metálica para mangueira de embutir 45x75x17cm. Fornecimento e instalação.</t>
  </si>
  <si>
    <t>Porta corta fogo resistente a 90 minutos de incêndio (P90). Pintura eletrostática na cor Branca.  Pode ser instalada para abertura tanto para o lado esquerdo quanto para o lado direito. Inclui folha, marco/batente chumbado, dobradiças tipo mola e fechadura sem chave. Espessura da folha: 5cm. Espessura Chapa da Folha: 0,65mm. Espessura Batente: 1,25mm. Material Interno: Manta Fibrocerâmica. Produzida atendendo a NBR 11742. Medias: 210 x 90 cm. Instalado</t>
  </si>
  <si>
    <t>Tampão cego Storz com corrente em latão 1.1/2 pol. Fornecimento e instalação.</t>
  </si>
  <si>
    <t>Tampão cego Storz com corrente em latão 2.1/2 pol. Fornecimento e instalação.</t>
  </si>
  <si>
    <t>Vedação para conexões Storz 1.1/2". Fornecimento e instalação.</t>
  </si>
  <si>
    <t>Visor 21x22cm com adesivo incêndio para caixa de mangueira. Fornecimento e instalação.</t>
  </si>
  <si>
    <t>Serviço de teste de estanqueidade da rede de gás GLP - Restaurante Universitário/Laboratório. Emissão de laudo e documento de responsabilidade técnica.</t>
  </si>
  <si>
    <t>Serviço de teste do sistema de alarme - Preço por bloco. Emissão de laudo e documento de responsabilidade técnica.</t>
  </si>
  <si>
    <t>Serviço de teste do sistema de balizamento de saída - Preço por bloco. Emissão de laudo e documento de responsabilidade técnica.</t>
  </si>
  <si>
    <t>Serviço de teste do sistema de proteção contra descargas atmosféricas - Preço por bloco. Emissão de laudo e documento de responsabilidade técnica.</t>
  </si>
  <si>
    <t>Serviço de teste do sistema hidráulico preventivo de incêndio - Preço por bloco. Emissão de laudo e documento de responsabilidade técnica.</t>
  </si>
  <si>
    <t>Serviço de teste hidrostático em mangueira de incêndio. Emissão de laudo e documento de responsabilidade técnica.</t>
  </si>
  <si>
    <t>Treinamento de combate a incêndio compreendendo: quantidade de participantes 20; carga horária do treinamento 04h; apresentação de classes de incêndio, técnicas de combate à incêndio, uso de extintores, de mangueiras, simulador de gás, pós-extinção das chamas e rescaldo, com fornecimento dos materiais para as simulações.. Fornecimento e instalação.</t>
  </si>
  <si>
    <t>Acionador manual convencional IP66 24V. Fornecimento e instalação.</t>
  </si>
  <si>
    <t>Avisador sonoro e visual Endereçável IP 20- LED; 90dB; 24V - nbr 17240:210</t>
  </si>
  <si>
    <t>Avisador sonoro e visual Endereçável IP 66- LED; 90dB; 24V - nbr 17240:210</t>
  </si>
  <si>
    <t>Caixa de abrigo metálica para extintor P4, P6, P8, P12 e CO2. Fornecimento e instalação.</t>
  </si>
  <si>
    <t>Válvula extintor CO2 4/6 kg. Fornecimento e instalação.360</t>
  </si>
  <si>
    <t>Placa fotoluminescente barrilete incêndio de PVC 24 x 12cm. Fornecimento e instalação.</t>
  </si>
  <si>
    <t>Placa fotoluminescente central de incêndio de PVC 24 x 12cm. Fornecimento e instalação.</t>
  </si>
  <si>
    <t>Placa fotoluminescente escada pressurizada 24 x 12cm de PVC. Fornecimento e instalação.</t>
  </si>
  <si>
    <t>Placa fotoluminescente extintor de pó ABC de PVC 20 x 8cm. Fornecimento e instalação.</t>
  </si>
  <si>
    <t>Placa fotoluminescente extintor sobre rodas de PVC 20 x 20cm. Fornecimento e instalação.</t>
  </si>
  <si>
    <t>Placa fotoluminescente hidrante de PVC 20x20cm. Fornecimento e instalação.</t>
  </si>
  <si>
    <t>Placa fotoluminescente indicativa de andares de PVC 20 x 10cm. Fornecimento e instalação.</t>
  </si>
  <si>
    <t>Placa fotoluminescente mangueira de PVC 20x20cm. Fornecimento e instalação.</t>
  </si>
  <si>
    <t>Placa fotoluminescente porta corta fogo mantenha fechada de PVC 24 x 12cm. Fornecimento e instalação.</t>
  </si>
  <si>
    <t>Placa fotoluminescente porta corta fogo não obstruir de PVC 30 x 15cm. Fornecimento e instalação.</t>
  </si>
  <si>
    <t>Placa fotoluminescente rota de fuga cadeirante seta para lateral duas faces de PVC 30 x 15cm. Fornecimento e instalação.</t>
  </si>
  <si>
    <t>Placa fotoluminescente rota de fuga pela escada à direita seta para cima de PVC 30x15cm. Fornecimento e instalação.</t>
  </si>
  <si>
    <t>Placa fotoluminescente rota de fuga porta corta fogo aperte/empurre de PVC 40 x 15cm. Fornecimento e instalação.</t>
  </si>
  <si>
    <t>Placa fotoluminescente rota de fuga seta para cima à direita de PVC 48x24cm. Fornecimento e instalação.</t>
  </si>
  <si>
    <t>Placa fotoluminescente rota de fuga seta para cima à esquerda de PVC 24 x 12cm. Fornecimento e instalação.</t>
  </si>
  <si>
    <t>Placa fotoluminescente rota de fuga seta para cima de PVC 24 x 12cm. Fornecimento e instalação.</t>
  </si>
  <si>
    <t>Placa fotoluminescente rota de fuga seta para direita de PVC 30x15cm. Fornecimento e instalação.</t>
  </si>
  <si>
    <t>Placa salvamento de PVC 26,5 x 26,5cm. Fornecimento e instalação.</t>
  </si>
  <si>
    <t>Placa seta hidrante recalque de PVC 15 x 37,5cm. Fornecimento e instalação.</t>
  </si>
  <si>
    <t>Placa válvula corte do gás em caso de emergência de PVC 15 x 15cm. Fornecimento e instalação.</t>
  </si>
  <si>
    <t>Conjunto 2 chicotes pig tail P-45. Fornecimento e instalação.</t>
  </si>
  <si>
    <t>Conjunto 2P-45 Liquigás. Fornecimento e instalação.</t>
  </si>
  <si>
    <t>Mini - válvula dupla vedação 1/2 NPT x 1/2 NPT. Fornecimento e instalação.</t>
  </si>
  <si>
    <t>Registro 1/4 NPT x 3/8 SAE. Fornecimento e instalação.</t>
  </si>
  <si>
    <t>Registro bloqueio rápido 90° - 1/2 NPT (E) x 1/2 NPT (E). Fornecimento e instalação.</t>
  </si>
  <si>
    <t>Registro corta fogo 1/2 pol. (M) para Saída Dupla 3/8 pol. Fornecimento e instalação.</t>
  </si>
  <si>
    <t>Registro corta fogo 1/2 pol. (M) x 1/2 pol. (F). Fornecimento e instalação.</t>
  </si>
  <si>
    <t>Registro corta fogo 1/2 pol. (M) x 1/2 pol. (M) 90°. Fornecimento e instalação.</t>
  </si>
  <si>
    <t>Registro corta fogo 3/8 pol. (M) x 3/8 7,0 BAR. Fornecimento e instalação.</t>
  </si>
  <si>
    <t>Registro corta fogo 90° 7,0 BAR. Fornecimento e instalação.</t>
  </si>
  <si>
    <t>Registro corta fogo duplo 1/2 pol. Fornecimento e instalação.</t>
  </si>
  <si>
    <t>Registro esfera 90° 1/2 NPT (E) x 1/2 NPT (E). Fornecimento e instalação.</t>
  </si>
  <si>
    <t>Registro NPT 1/4" x 1/2" BSP. Fornecimento e instalação.</t>
  </si>
  <si>
    <t>Registro NPT 1/4" x 3/8" TM. Fornecimento e instalação.</t>
  </si>
  <si>
    <t>Registro NPT 3/8" x 3/8" SAE. Fornecimento e instalação.</t>
  </si>
  <si>
    <t>Registro NPT 3/8" x 3/8" TM. Fornecimento e instalação.</t>
  </si>
  <si>
    <t>Registro rápido (E) NPT 1/2" x 1/2" NPT (E). Fornecimento e instalação.</t>
  </si>
  <si>
    <t>Registro rápido 1/2 NPT (E) x TC 3/8. Fornecimento e instalação.</t>
  </si>
  <si>
    <t>Registro rápido 1/8 NPT (I) x 1/8 NPT (E). Fornecimento e instalação.</t>
  </si>
  <si>
    <t>Registro rápido NPT (E) 1/4" x 3/8" TC. Fornecimento e instalação.</t>
  </si>
  <si>
    <t>Registro rápido NPT 1/8 pol. x 1/8 pol. NPT. Fornecimento e instalação.</t>
  </si>
  <si>
    <t>Torneira de latão (I) NPT 1/8" x 1/8" NPT (E). Fornecimento e instalação.</t>
  </si>
  <si>
    <t>Torneira de latão (I) NPT 1/8" x 1/8" NPT (I). Fornecimento e instalação.</t>
  </si>
  <si>
    <t>Válvula de esfera latão - PN40 - haste amarela 1 pol. Fornecimento e instalação.</t>
  </si>
  <si>
    <t>Válvula de esfera tripartida passagem plena 1.1/2 pol.. Fornecimento e instalação.</t>
  </si>
  <si>
    <t>Válvula de retenção P-45 1/2 x 7/16. Fornecimento e instalação.</t>
  </si>
  <si>
    <t>Válvula retenção P-190 1/2 pol. x 1/2 pol. Fornecimento e instalação.</t>
  </si>
  <si>
    <t>Adaptador Storsz para rosca globo 5FPP em latao 1.1/2 pol. para 2.1/2 pol. Fornecimento e instalação.</t>
  </si>
  <si>
    <t>Adaptador Storsz para rosca globo 5FPP em latao 2.1/2 pol. para 2.1/2 pol. Fornecimento e instalação.</t>
  </si>
  <si>
    <t>Caixa metálica mangueira sobrepor 45x75x17cm com visor. Fornecimento e instalação.</t>
  </si>
  <si>
    <t>Mangotinho com esguicho e engate de rosca 20m. Fornecimento e instalação.</t>
  </si>
  <si>
    <t>Carga em extintor espuma mecânica 10 L. Fornecimento e instalação.</t>
  </si>
  <si>
    <t>Placa fotoluminescente saída de emergência de PVC 30x15cm. Fornecimento e instalação.pla</t>
  </si>
  <si>
    <t>APAG</t>
  </si>
  <si>
    <t>INTELBRAS </t>
  </si>
  <si>
    <t>UNIPOWER </t>
  </si>
  <si>
    <t>APAG </t>
  </si>
  <si>
    <t>METASAL </t>
  </si>
  <si>
    <t>MARAGNA </t>
  </si>
  <si>
    <t>EXTANG</t>
  </si>
  <si>
    <t>MIFIRE</t>
  </si>
  <si>
    <t>MERCOSUL </t>
  </si>
  <si>
    <t>LUXPRIME </t>
  </si>
  <si>
    <t>SEGURIMAX </t>
  </si>
  <si>
    <t>TUDOGAS </t>
  </si>
  <si>
    <t>GPM </t>
  </si>
  <si>
    <t xml:space="preserve">SKOP </t>
  </si>
  <si>
    <t> FAMABRAS</t>
  </si>
  <si>
    <t> JCL </t>
  </si>
  <si>
    <t>SCALA </t>
  </si>
  <si>
    <t>PEÇA </t>
  </si>
  <si>
    <t>SERVIÇO </t>
  </si>
  <si>
    <t>UNIPOWER</t>
  </si>
  <si>
    <t>METASAL</t>
  </si>
  <si>
    <t>MARAGNA</t>
  </si>
  <si>
    <t>MERCOSUL</t>
  </si>
  <si>
    <t> ULTRAGAZ </t>
  </si>
  <si>
    <t>HAMBOR </t>
  </si>
  <si>
    <t>SKOP </t>
  </si>
  <si>
    <t>FAMABRAS </t>
  </si>
  <si>
    <t>SERVIÇO</t>
  </si>
  <si>
    <t> PEÇA</t>
  </si>
  <si>
    <t>PEÇA</t>
  </si>
  <si>
    <t> SERVIÇO</t>
  </si>
  <si>
    <t> EXTANG </t>
  </si>
  <si>
    <t>MIFIRE </t>
  </si>
  <si>
    <t xml:space="preserve">SERVIÇO </t>
  </si>
  <si>
    <t> MIFIRE </t>
  </si>
  <si>
    <t>EXTANG </t>
  </si>
  <si>
    <t> PEÇA </t>
  </si>
  <si>
    <t> SERVIÇO </t>
  </si>
  <si>
    <t> APAG</t>
  </si>
  <si>
    <t>30.24</t>
  </si>
  <si>
    <t>Qtde Registrada</t>
  </si>
  <si>
    <t>Qtde Utilizada</t>
  </si>
  <si>
    <t>Saldo</t>
  </si>
  <si>
    <t>VIGÊNCIA DA ATA:
13/02/2025 a 13/02/2026</t>
  </si>
  <si>
    <t>Valor Registrado</t>
  </si>
  <si>
    <t>Valor Utilizado</t>
  </si>
  <si>
    <t>Valor Total da Ata com Aditivo</t>
  </si>
  <si>
    <t>% Aditivos</t>
  </si>
  <si>
    <t>% Utilizado</t>
  </si>
  <si>
    <t xml:space="preserve">Resumo Atualizado em </t>
  </si>
  <si>
    <t>PREGÃO: 1062/2024</t>
  </si>
  <si>
    <t>VIGÊNCIA DA ATA: 13/02/2025 a 13/02/2026</t>
  </si>
  <si>
    <t>GRUPO-CLASSE</t>
  </si>
  <si>
    <t>CÓDIGO</t>
  </si>
  <si>
    <r>
      <t>PEÇA</t>
    </r>
    <r>
      <rPr>
        <sz val="11"/>
        <color rgb="FF000000"/>
        <rFont val="Calibri"/>
        <family val="2"/>
        <scheme val="minor"/>
      </rPr>
      <t> </t>
    </r>
  </si>
  <si>
    <r>
      <t>INTELBRAS</t>
    </r>
    <r>
      <rPr>
        <sz val="11"/>
        <color rgb="FF000000"/>
        <rFont val="Calibri"/>
        <family val="2"/>
        <scheme val="minor"/>
      </rPr>
      <t> </t>
    </r>
  </si>
  <si>
    <r>
      <t>LUXPRIME</t>
    </r>
    <r>
      <rPr>
        <sz val="11"/>
        <color rgb="FF000000"/>
        <rFont val="Calibri"/>
        <family val="2"/>
        <scheme val="minor"/>
      </rPr>
      <t> </t>
    </r>
  </si>
  <si>
    <r>
      <t>TUDOGAS</t>
    </r>
    <r>
      <rPr>
        <sz val="11"/>
        <color rgb="FF000000"/>
        <rFont val="Calibri"/>
        <family val="2"/>
        <scheme val="minor"/>
      </rPr>
      <t> </t>
    </r>
  </si>
  <si>
    <t>5705</t>
  </si>
  <si>
    <t xml:space="preserve"> AF/OS nº  0581/2025</t>
  </si>
  <si>
    <t xml:space="preserve"> AF/OS nº  1448/2025</t>
  </si>
  <si>
    <t>Cedido por CEFID</t>
  </si>
  <si>
    <t xml:space="preserve"> AF/OS nº       171/2025</t>
  </si>
  <si>
    <t xml:space="preserve"> AF/OS nº  1344/2025</t>
  </si>
  <si>
    <t xml:space="preserve"> AF/OS nº  1345/2025</t>
  </si>
  <si>
    <t xml:space="preserve"> AF/OS nº  283/2025</t>
  </si>
  <si>
    <t xml:space="preserve"> AF/OS nº  490/2025</t>
  </si>
  <si>
    <t xml:space="preserve"> AF/OS nº  701/2025</t>
  </si>
  <si>
    <t xml:space="preserve"> AF/OS nº  1464/2025</t>
  </si>
  <si>
    <t xml:space="preserve"> AF/OS nº  1480/2025</t>
  </si>
  <si>
    <t>AF nº 0519/2025</t>
  </si>
  <si>
    <t xml:space="preserve"> AF nº  1501/2025</t>
  </si>
  <si>
    <t xml:space="preserve"> AF/OS nº  278/2025</t>
  </si>
  <si>
    <t xml:space="preserve"> AF/OS nº  267/2025</t>
  </si>
  <si>
    <t xml:space="preserve"> AF/OS nº  486/2025</t>
  </si>
  <si>
    <t xml:space="preserve"> AF/OS nº  247/2025</t>
  </si>
  <si>
    <t xml:space="preserve"> AF/OS nº  0875/2025</t>
  </si>
  <si>
    <t xml:space="preserve"> AF/OS nº  1865/2025</t>
  </si>
  <si>
    <t xml:space="preserve"> AF/OS nº  0132/2026</t>
  </si>
  <si>
    <t>PROCESSO: 34478/2024</t>
  </si>
  <si>
    <t xml:space="preserve"> AF nº 2356/2025</t>
  </si>
  <si>
    <t xml:space="preserve"> AF/OS nº  2692/2025</t>
  </si>
  <si>
    <t xml:space="preserve"> AF/OS nº  1513/2025</t>
  </si>
  <si>
    <t xml:space="preserve"> AF/OS nº  2/2026</t>
  </si>
  <si>
    <t xml:space="preserve"> AF/OS nº  1514/2025</t>
  </si>
  <si>
    <t xml:space="preserve"> AF/OS nº  1757/2025</t>
  </si>
  <si>
    <t xml:space="preserve"> AF/OS nº  106/2026 APAG - SGPe 2899/2026 </t>
  </si>
  <si>
    <t xml:space="preserve"> AF/OS nº  177/2026 APAG</t>
  </si>
  <si>
    <t xml:space="preserve"> AF/OS nº  2161/2025</t>
  </si>
  <si>
    <t xml:space="preserve"> AF/OS nº  2677/2025</t>
  </si>
  <si>
    <t xml:space="preserve"> AF/OS nº  62/2026</t>
  </si>
  <si>
    <t xml:space="preserve"> AF/OS nº  122/2026</t>
  </si>
  <si>
    <t xml:space="preserve"> AF/OS nº  2402/2025</t>
  </si>
  <si>
    <t xml:space="preserve"> AF/OS nº  166/2026</t>
  </si>
  <si>
    <t xml:space="preserve"> AF/OS nº  2395/2025   APAG</t>
  </si>
  <si>
    <t>Supressão        1ª TA - AF 486</t>
  </si>
  <si>
    <t xml:space="preserve"> AF nº  120/2026
APAG</t>
  </si>
  <si>
    <t xml:space="preserve"> AF nº  
163/2026
APAG</t>
  </si>
  <si>
    <t xml:space="preserve"> AF/OS nº  1721/2025</t>
  </si>
  <si>
    <t xml:space="preserve"> AF/OS nº  77/2026</t>
  </si>
  <si>
    <t xml:space="preserve"> AF/OS nº  2910/2025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</si>
</sst>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2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* #,##0.00_);_(* \(#,##0.00\);_(* \-??_);_(@_)"/>
    <numFmt numFmtId="166" formatCode="#,##0;[Red]#,##0"/>
    <numFmt numFmtId="167" formatCode="_-* #,##0.00\ &quot;€&quot;_-;\-* #,##0.00\ &quot;€&quot;_-;_-* &quot;-&quot;??\ &quot;€&quot;_-;_-@_-"/>
    <numFmt numFmtId="168" formatCode="_(&quot;R$ &quot;* #,##0.00_);_(&quot;R$ &quot;* \(#,##0.00\);_(&quot;R$ &quot;* \-??_);_(@_)"/>
    <numFmt numFmtId="169" formatCode="[$R$-416]\ #,##0.00;\-[$R$-416]\ #,##0.00"/>
    <numFmt numFmtId="170" formatCode="&quot;R$&quot;#,##0.00"/>
    <numFmt numFmtId="174" formatCode="_-&quot;R$&quot;\ * #,##0.00_-;\-&quot;R$&quot;\ * #,##0.00_-;_-&quot;R$&quot;\ * &quot;-&quot;??_-;_-@_-"/>
    <numFmt numFmtId="175" formatCode="_-* #,##0.00_-;\-* #,##0.00_-;_-* &quot;-&quot;??_-;_-@_-"/>
  </numFmts>
  <fonts count="20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color indexed="56"/>
      <name val="Cambria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b/>
      <sz val="15"/>
      <name val="Calibri"/>
      <family val="2"/>
      <scheme val="minor"/>
    </font>
    <font>
      <sz val="10"/>
      <name val="Arial"/>
      <family val="2"/>
    </font>
    <font>
      <sz val="12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charset val="1"/>
    </font>
    <font>
      <b/>
      <sz val="9"/>
      <color indexed="81"/>
      <name val="Segoe UI"/>
      <family val="2"/>
    </font>
  </fonts>
  <fills count="20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10"/>
        <bgColor indexed="10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26"/>
      </patternFill>
    </fill>
    <fill>
      <patternFill patternType="solid">
        <fgColor indexed="5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79998168889431442"/>
        <bgColor indexed="10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CFFFF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6" fillId="0" borderId="0"/>
    <xf numFmtId="164" fontId="6" fillId="0" borderId="0" applyFill="0" applyBorder="0" applyAlignment="0" applyProtection="0"/>
    <xf numFmtId="165" fontId="6" fillId="0" borderId="0" applyFill="0" applyBorder="0" applyAlignment="0" applyProtection="0"/>
    <xf numFmtId="0" fontId="7" fillId="0" borderId="0" applyNumberFormat="0" applyFill="0" applyBorder="0" applyAlignment="0" applyProtection="0"/>
    <xf numFmtId="44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6" fillId="0" borderId="0"/>
    <xf numFmtId="0" fontId="6" fillId="0" borderId="0"/>
    <xf numFmtId="0" fontId="5" fillId="0" borderId="0"/>
    <xf numFmtId="44" fontId="5" fillId="0" borderId="0" applyFont="0" applyFill="0" applyBorder="0" applyAlignment="0" applyProtection="0"/>
    <xf numFmtId="168" fontId="6" fillId="0" borderId="0" applyFill="0" applyBorder="0" applyAlignment="0" applyProtection="0"/>
    <xf numFmtId="165" fontId="6" fillId="0" borderId="0" applyFill="0" applyBorder="0" applyAlignment="0" applyProtection="0"/>
    <xf numFmtId="44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174" fontId="6" fillId="0" borderId="0" applyFont="0" applyFill="0" applyBorder="0" applyAlignment="0" applyProtection="0"/>
    <xf numFmtId="175" fontId="6" fillId="0" borderId="0" applyFill="0" applyBorder="0" applyAlignment="0" applyProtection="0"/>
    <xf numFmtId="175" fontId="6" fillId="0" borderId="0" applyFill="0" applyBorder="0" applyAlignment="0" applyProtection="0"/>
    <xf numFmtId="0" fontId="1" fillId="0" borderId="0"/>
    <xf numFmtId="174" fontId="1" fillId="0" borderId="0" applyFont="0" applyFill="0" applyBorder="0" applyAlignment="0" applyProtection="0"/>
    <xf numFmtId="174" fontId="6" fillId="0" borderId="0" applyFont="0" applyFill="0" applyBorder="0" applyAlignment="0" applyProtection="0"/>
    <xf numFmtId="175" fontId="6" fillId="0" borderId="0" applyFill="0" applyBorder="0" applyAlignment="0" applyProtection="0"/>
    <xf numFmtId="175" fontId="6" fillId="0" borderId="0" applyFill="0" applyBorder="0" applyAlignment="0" applyProtection="0"/>
    <xf numFmtId="0" fontId="1" fillId="0" borderId="0"/>
    <xf numFmtId="174" fontId="1" fillId="0" borderId="0" applyFont="0" applyFill="0" applyBorder="0" applyAlignment="0" applyProtection="0"/>
    <xf numFmtId="174" fontId="6" fillId="0" borderId="0" applyFont="0" applyFill="0" applyBorder="0" applyAlignment="0" applyProtection="0"/>
    <xf numFmtId="175" fontId="6" fillId="0" borderId="0" applyFill="0" applyBorder="0" applyAlignment="0" applyProtection="0"/>
    <xf numFmtId="175" fontId="6" fillId="0" borderId="0" applyFill="0" applyBorder="0" applyAlignment="0" applyProtection="0"/>
    <xf numFmtId="0" fontId="1" fillId="0" borderId="0"/>
    <xf numFmtId="174" fontId="1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199">
    <xf numFmtId="0" fontId="0" fillId="0" borderId="0" xfId="0"/>
    <xf numFmtId="0" fontId="8" fillId="0" borderId="0" xfId="1" applyFont="1"/>
    <xf numFmtId="0" fontId="8" fillId="0" borderId="0" xfId="1" applyFont="1" applyAlignment="1">
      <alignment vertical="center"/>
    </xf>
    <xf numFmtId="0" fontId="8" fillId="0" borderId="0" xfId="1" applyFont="1" applyAlignment="1">
      <alignment horizontal="center" vertical="center" wrapText="1"/>
    </xf>
    <xf numFmtId="0" fontId="9" fillId="0" borderId="0" xfId="1" applyFont="1" applyAlignment="1">
      <alignment horizontal="center" vertical="center" wrapText="1"/>
    </xf>
    <xf numFmtId="0" fontId="8" fillId="0" borderId="0" xfId="1" applyFont="1" applyProtection="1">
      <protection locked="0"/>
    </xf>
    <xf numFmtId="4" fontId="9" fillId="0" borderId="0" xfId="1" applyNumberFormat="1" applyFont="1" applyAlignment="1">
      <alignment horizontal="center" vertical="center"/>
    </xf>
    <xf numFmtId="0" fontId="9" fillId="0" borderId="0" xfId="1" applyFont="1" applyAlignment="1">
      <alignment horizontal="center" vertical="center"/>
    </xf>
    <xf numFmtId="166" fontId="9" fillId="0" borderId="0" xfId="0" applyNumberFormat="1" applyFont="1" applyAlignment="1">
      <alignment horizontal="center" vertical="center" wrapText="1"/>
    </xf>
    <xf numFmtId="3" fontId="8" fillId="0" borderId="0" xfId="1" applyNumberFormat="1" applyFont="1" applyProtection="1">
      <protection locked="0"/>
    </xf>
    <xf numFmtId="0" fontId="8" fillId="0" borderId="0" xfId="1" applyFont="1" applyAlignment="1">
      <alignment horizontal="center" vertical="center"/>
    </xf>
    <xf numFmtId="44" fontId="8" fillId="0" borderId="0" xfId="5" applyFont="1" applyFill="1" applyAlignment="1">
      <alignment horizontal="left" vertical="center"/>
    </xf>
    <xf numFmtId="44" fontId="9" fillId="2" borderId="11" xfId="5" applyFont="1" applyFill="1" applyBorder="1" applyAlignment="1" applyProtection="1">
      <alignment horizontal="center" vertical="center" wrapText="1"/>
    </xf>
    <xf numFmtId="0" fontId="9" fillId="6" borderId="10" xfId="0" applyFont="1" applyFill="1" applyBorder="1" applyAlignment="1">
      <alignment horizontal="center" vertical="center" wrapText="1"/>
    </xf>
    <xf numFmtId="166" fontId="9" fillId="4" borderId="1" xfId="0" applyNumberFormat="1" applyFont="1" applyFill="1" applyBorder="1" applyAlignment="1">
      <alignment horizontal="center" vertical="center" wrapText="1"/>
    </xf>
    <xf numFmtId="166" fontId="9" fillId="4" borderId="2" xfId="0" applyNumberFormat="1" applyFont="1" applyFill="1" applyBorder="1" applyAlignment="1">
      <alignment horizontal="center" vertical="center" wrapText="1"/>
    </xf>
    <xf numFmtId="166" fontId="9" fillId="4" borderId="3" xfId="0" applyNumberFormat="1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3" fontId="9" fillId="3" borderId="1" xfId="1" applyNumberFormat="1" applyFont="1" applyFill="1" applyBorder="1" applyAlignment="1" applyProtection="1">
      <alignment horizontal="center" vertical="center"/>
      <protection locked="0"/>
    </xf>
    <xf numFmtId="3" fontId="9" fillId="3" borderId="2" xfId="1" applyNumberFormat="1" applyFont="1" applyFill="1" applyBorder="1" applyAlignment="1" applyProtection="1">
      <alignment horizontal="center" vertical="center"/>
      <protection locked="0"/>
    </xf>
    <xf numFmtId="3" fontId="9" fillId="3" borderId="3" xfId="1" applyNumberFormat="1" applyFont="1" applyFill="1" applyBorder="1" applyAlignment="1" applyProtection="1">
      <alignment horizontal="center" vertical="center"/>
      <protection locked="0"/>
    </xf>
    <xf numFmtId="3" fontId="8" fillId="0" borderId="1" xfId="1" applyNumberFormat="1" applyFont="1" applyBorder="1" applyAlignment="1" applyProtection="1">
      <alignment horizontal="center" vertical="center"/>
      <protection locked="0"/>
    </xf>
    <xf numFmtId="3" fontId="8" fillId="0" borderId="2" xfId="1" applyNumberFormat="1" applyFont="1" applyBorder="1" applyAlignment="1" applyProtection="1">
      <alignment horizontal="center" vertical="center"/>
      <protection locked="0"/>
    </xf>
    <xf numFmtId="3" fontId="8" fillId="0" borderId="3" xfId="1" applyNumberFormat="1" applyFont="1" applyBorder="1" applyAlignment="1" applyProtection="1">
      <alignment horizontal="center" vertical="center"/>
      <protection locked="0"/>
    </xf>
    <xf numFmtId="3" fontId="8" fillId="0" borderId="5" xfId="1" applyNumberFormat="1" applyFont="1" applyBorder="1" applyAlignment="1" applyProtection="1">
      <alignment horizontal="center" vertical="center"/>
      <protection locked="0"/>
    </xf>
    <xf numFmtId="3" fontId="8" fillId="0" borderId="6" xfId="1" applyNumberFormat="1" applyFont="1" applyBorder="1" applyAlignment="1" applyProtection="1">
      <alignment horizontal="center" vertical="center"/>
      <protection locked="0"/>
    </xf>
    <xf numFmtId="3" fontId="8" fillId="0" borderId="8" xfId="1" applyNumberFormat="1" applyFont="1" applyBorder="1" applyAlignment="1" applyProtection="1">
      <alignment horizontal="center" vertical="center"/>
      <protection locked="0"/>
    </xf>
    <xf numFmtId="0" fontId="9" fillId="2" borderId="9" xfId="1" applyFont="1" applyFill="1" applyBorder="1" applyAlignment="1" applyProtection="1">
      <alignment horizontal="center" vertical="center"/>
      <protection locked="0"/>
    </xf>
    <xf numFmtId="0" fontId="9" fillId="2" borderId="11" xfId="1" applyFont="1" applyFill="1" applyBorder="1" applyAlignment="1" applyProtection="1">
      <alignment horizontal="center" vertical="center"/>
      <protection locked="0"/>
    </xf>
    <xf numFmtId="0" fontId="9" fillId="2" borderId="11" xfId="1" applyFont="1" applyFill="1" applyBorder="1" applyAlignment="1" applyProtection="1">
      <alignment horizontal="center" vertical="center" wrapText="1"/>
      <protection locked="0"/>
    </xf>
    <xf numFmtId="0" fontId="9" fillId="2" borderId="11" xfId="1" applyFont="1" applyFill="1" applyBorder="1" applyAlignment="1">
      <alignment horizontal="center" vertical="center" wrapText="1"/>
    </xf>
    <xf numFmtId="166" fontId="9" fillId="2" borderId="11" xfId="1" applyNumberFormat="1" applyFont="1" applyFill="1" applyBorder="1" applyAlignment="1">
      <alignment horizontal="center" vertical="center" wrapText="1"/>
    </xf>
    <xf numFmtId="0" fontId="9" fillId="2" borderId="13" xfId="1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/>
    </xf>
    <xf numFmtId="0" fontId="8" fillId="8" borderId="3" xfId="0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/>
    </xf>
    <xf numFmtId="0" fontId="8" fillId="9" borderId="2" xfId="0" applyFont="1" applyFill="1" applyBorder="1" applyAlignment="1">
      <alignment horizontal="center" vertical="center"/>
    </xf>
    <xf numFmtId="0" fontId="8" fillId="9" borderId="3" xfId="0" applyFont="1" applyFill="1" applyBorder="1" applyAlignment="1">
      <alignment horizontal="center" vertical="center"/>
    </xf>
    <xf numFmtId="166" fontId="9" fillId="12" borderId="1" xfId="0" applyNumberFormat="1" applyFont="1" applyFill="1" applyBorder="1" applyAlignment="1">
      <alignment horizontal="center" vertical="center" wrapText="1"/>
    </xf>
    <xf numFmtId="166" fontId="9" fillId="12" borderId="3" xfId="0" applyNumberFormat="1" applyFont="1" applyFill="1" applyBorder="1" applyAlignment="1">
      <alignment horizontal="center" vertical="center" wrapText="1"/>
    </xf>
    <xf numFmtId="166" fontId="9" fillId="12" borderId="2" xfId="0" applyNumberFormat="1" applyFont="1" applyFill="1" applyBorder="1" applyAlignment="1">
      <alignment horizontal="center" vertical="center" wrapText="1"/>
    </xf>
    <xf numFmtId="44" fontId="8" fillId="15" borderId="1" xfId="1" applyNumberFormat="1" applyFont="1" applyFill="1" applyBorder="1" applyAlignment="1">
      <alignment vertical="center"/>
    </xf>
    <xf numFmtId="0" fontId="9" fillId="2" borderId="20" xfId="1" applyFont="1" applyFill="1" applyBorder="1" applyAlignment="1" applyProtection="1">
      <alignment horizontal="center" vertical="center"/>
      <protection locked="0"/>
    </xf>
    <xf numFmtId="0" fontId="9" fillId="2" borderId="21" xfId="1" applyFont="1" applyFill="1" applyBorder="1" applyAlignment="1" applyProtection="1">
      <alignment horizontal="center" vertical="center"/>
      <protection locked="0"/>
    </xf>
    <xf numFmtId="0" fontId="9" fillId="2" borderId="21" xfId="0" applyFont="1" applyFill="1" applyBorder="1" applyAlignment="1">
      <alignment horizontal="center" vertical="center" wrapText="1"/>
    </xf>
    <xf numFmtId="0" fontId="9" fillId="2" borderId="21" xfId="1" applyFont="1" applyFill="1" applyBorder="1" applyAlignment="1" applyProtection="1">
      <alignment horizontal="center" vertical="center" wrapText="1"/>
      <protection locked="0"/>
    </xf>
    <xf numFmtId="0" fontId="9" fillId="2" borderId="21" xfId="1" applyFont="1" applyFill="1" applyBorder="1" applyAlignment="1">
      <alignment horizontal="center" vertical="center" wrapText="1"/>
    </xf>
    <xf numFmtId="44" fontId="9" fillId="2" borderId="21" xfId="5" applyFont="1" applyFill="1" applyBorder="1" applyAlignment="1" applyProtection="1">
      <alignment horizontal="center" vertical="center" wrapText="1"/>
    </xf>
    <xf numFmtId="166" fontId="9" fillId="2" borderId="21" xfId="1" applyNumberFormat="1" applyFont="1" applyFill="1" applyBorder="1" applyAlignment="1">
      <alignment horizontal="center" vertical="center" wrapText="1"/>
    </xf>
    <xf numFmtId="44" fontId="8" fillId="15" borderId="6" xfId="1" applyNumberFormat="1" applyFont="1" applyFill="1" applyBorder="1" applyAlignment="1">
      <alignment vertical="center"/>
    </xf>
    <xf numFmtId="44" fontId="8" fillId="15" borderId="3" xfId="1" applyNumberFormat="1" applyFont="1" applyFill="1" applyBorder="1" applyAlignment="1">
      <alignment vertical="center"/>
    </xf>
    <xf numFmtId="44" fontId="8" fillId="15" borderId="8" xfId="1" applyNumberFormat="1" applyFont="1" applyFill="1" applyBorder="1" applyAlignment="1">
      <alignment vertical="center"/>
    </xf>
    <xf numFmtId="0" fontId="9" fillId="0" borderId="25" xfId="1" applyFont="1" applyBorder="1" applyAlignment="1" applyProtection="1">
      <alignment horizontal="center"/>
      <protection locked="0"/>
    </xf>
    <xf numFmtId="0" fontId="9" fillId="0" borderId="26" xfId="1" applyFont="1" applyBorder="1" applyAlignment="1" applyProtection="1">
      <alignment horizontal="center"/>
      <protection locked="0"/>
    </xf>
    <xf numFmtId="166" fontId="9" fillId="0" borderId="26" xfId="0" applyNumberFormat="1" applyFont="1" applyBorder="1" applyAlignment="1">
      <alignment horizontal="center" vertical="center" wrapText="1"/>
    </xf>
    <xf numFmtId="44" fontId="9" fillId="0" borderId="26" xfId="5" applyFont="1" applyBorder="1" applyAlignment="1">
      <alignment horizontal="center"/>
    </xf>
    <xf numFmtId="44" fontId="9" fillId="0" borderId="27" xfId="5" applyFont="1" applyBorder="1" applyAlignment="1">
      <alignment horizontal="center"/>
    </xf>
    <xf numFmtId="44" fontId="8" fillId="15" borderId="2" xfId="1" applyNumberFormat="1" applyFont="1" applyFill="1" applyBorder="1" applyAlignment="1">
      <alignment vertical="center"/>
    </xf>
    <xf numFmtId="44" fontId="8" fillId="15" borderId="5" xfId="1" applyNumberFormat="1" applyFont="1" applyFill="1" applyBorder="1" applyAlignment="1">
      <alignment vertical="center"/>
    </xf>
    <xf numFmtId="44" fontId="9" fillId="2" borderId="21" xfId="12" applyFont="1" applyFill="1" applyBorder="1" applyAlignment="1" applyProtection="1">
      <alignment horizontal="center" vertical="center" wrapText="1"/>
    </xf>
    <xf numFmtId="44" fontId="9" fillId="2" borderId="28" xfId="12" applyFont="1" applyFill="1" applyBorder="1" applyAlignment="1" applyProtection="1">
      <alignment horizontal="center" vertical="center" wrapText="1"/>
    </xf>
    <xf numFmtId="3" fontId="9" fillId="11" borderId="2" xfId="1" applyNumberFormat="1" applyFont="1" applyFill="1" applyBorder="1" applyAlignment="1" applyProtection="1">
      <alignment horizontal="center" vertical="center"/>
      <protection locked="0"/>
    </xf>
    <xf numFmtId="0" fontId="14" fillId="8" borderId="14" xfId="1" applyFont="1" applyFill="1" applyBorder="1" applyAlignment="1">
      <alignment vertical="center" wrapText="1" shrinkToFit="1"/>
    </xf>
    <xf numFmtId="0" fontId="15" fillId="10" borderId="2" xfId="0" applyFont="1" applyFill="1" applyBorder="1" applyAlignment="1">
      <alignment horizontal="center" vertical="center" wrapText="1"/>
    </xf>
    <xf numFmtId="0" fontId="8" fillId="10" borderId="4" xfId="0" applyFont="1" applyFill="1" applyBorder="1" applyAlignment="1">
      <alignment horizontal="center" vertical="center" wrapText="1"/>
    </xf>
    <xf numFmtId="0" fontId="8" fillId="10" borderId="2" xfId="0" applyFont="1" applyFill="1" applyBorder="1" applyAlignment="1">
      <alignment vertical="center" wrapText="1"/>
    </xf>
    <xf numFmtId="0" fontId="14" fillId="8" borderId="2" xfId="1" applyFont="1" applyFill="1" applyBorder="1" applyAlignment="1">
      <alignment horizontal="center" vertical="center" wrapText="1" shrinkToFit="1"/>
    </xf>
    <xf numFmtId="8" fontId="8" fillId="10" borderId="2" xfId="0" applyNumberFormat="1" applyFont="1" applyFill="1" applyBorder="1" applyAlignment="1">
      <alignment horizontal="center" vertical="center" wrapText="1"/>
    </xf>
    <xf numFmtId="0" fontId="14" fillId="8" borderId="29" xfId="1" applyFont="1" applyFill="1" applyBorder="1" applyAlignment="1">
      <alignment vertical="center" wrapText="1" shrinkToFit="1"/>
    </xf>
    <xf numFmtId="0" fontId="15" fillId="10" borderId="1" xfId="0" applyFont="1" applyFill="1" applyBorder="1" applyAlignment="1">
      <alignment horizontal="center" vertical="center" wrapText="1"/>
    </xf>
    <xf numFmtId="0" fontId="16" fillId="10" borderId="19" xfId="0" applyFont="1" applyFill="1" applyBorder="1" applyAlignment="1">
      <alignment horizontal="center" vertical="center" wrapText="1"/>
    </xf>
    <xf numFmtId="0" fontId="16" fillId="10" borderId="1" xfId="0" applyFont="1" applyFill="1" applyBorder="1" applyAlignment="1">
      <alignment vertical="center" wrapText="1"/>
    </xf>
    <xf numFmtId="0" fontId="14" fillId="8" borderId="1" xfId="1" applyFont="1" applyFill="1" applyBorder="1" applyAlignment="1">
      <alignment horizontal="center" vertical="center" wrapText="1" shrinkToFit="1"/>
    </xf>
    <xf numFmtId="8" fontId="16" fillId="10" borderId="1" xfId="0" applyNumberFormat="1" applyFont="1" applyFill="1" applyBorder="1" applyAlignment="1">
      <alignment horizontal="center" vertical="center" wrapText="1"/>
    </xf>
    <xf numFmtId="0" fontId="8" fillId="10" borderId="1" xfId="0" applyFont="1" applyFill="1" applyBorder="1" applyAlignment="1">
      <alignment vertical="center" wrapText="1"/>
    </xf>
    <xf numFmtId="0" fontId="14" fillId="8" borderId="29" xfId="1" applyFont="1" applyFill="1" applyBorder="1" applyAlignment="1">
      <alignment vertical="center" wrapText="1"/>
    </xf>
    <xf numFmtId="0" fontId="14" fillId="8" borderId="1" xfId="1" applyFont="1" applyFill="1" applyBorder="1" applyAlignment="1">
      <alignment horizontal="center" vertical="center" wrapText="1"/>
    </xf>
    <xf numFmtId="0" fontId="14" fillId="8" borderId="42" xfId="1" applyFont="1" applyFill="1" applyBorder="1" applyAlignment="1">
      <alignment vertical="center" wrapText="1"/>
    </xf>
    <xf numFmtId="0" fontId="15" fillId="10" borderId="3" xfId="0" applyFont="1" applyFill="1" applyBorder="1" applyAlignment="1">
      <alignment horizontal="center" vertical="center" wrapText="1"/>
    </xf>
    <xf numFmtId="0" fontId="16" fillId="10" borderId="7" xfId="0" applyFont="1" applyFill="1" applyBorder="1" applyAlignment="1">
      <alignment horizontal="center" vertical="center" wrapText="1"/>
    </xf>
    <xf numFmtId="0" fontId="16" fillId="10" borderId="3" xfId="0" applyFont="1" applyFill="1" applyBorder="1" applyAlignment="1">
      <alignment vertical="center" wrapText="1"/>
    </xf>
    <xf numFmtId="0" fontId="14" fillId="8" borderId="3" xfId="1" applyFont="1" applyFill="1" applyBorder="1" applyAlignment="1">
      <alignment horizontal="center" vertical="center" wrapText="1"/>
    </xf>
    <xf numFmtId="8" fontId="16" fillId="10" borderId="3" xfId="0" applyNumberFormat="1" applyFont="1" applyFill="1" applyBorder="1" applyAlignment="1">
      <alignment horizontal="center" vertical="center" wrapText="1"/>
    </xf>
    <xf numFmtId="0" fontId="14" fillId="9" borderId="2" xfId="1" applyFont="1" applyFill="1" applyBorder="1" applyAlignment="1">
      <alignment vertical="center" wrapText="1"/>
    </xf>
    <xf numFmtId="0" fontId="8" fillId="9" borderId="2" xfId="0" applyFont="1" applyFill="1" applyBorder="1" applyAlignment="1">
      <alignment horizontal="center" vertical="center" wrapText="1"/>
    </xf>
    <xf numFmtId="0" fontId="8" fillId="9" borderId="2" xfId="0" applyFont="1" applyFill="1" applyBorder="1" applyAlignment="1">
      <alignment vertical="center" wrapText="1"/>
    </xf>
    <xf numFmtId="0" fontId="14" fillId="9" borderId="2" xfId="1" applyFont="1" applyFill="1" applyBorder="1" applyAlignment="1">
      <alignment horizontal="center" vertical="center" wrapText="1"/>
    </xf>
    <xf numFmtId="8" fontId="8" fillId="9" borderId="2" xfId="0" applyNumberFormat="1" applyFont="1" applyFill="1" applyBorder="1" applyAlignment="1">
      <alignment horizontal="center" vertical="center" wrapText="1"/>
    </xf>
    <xf numFmtId="0" fontId="14" fillId="9" borderId="1" xfId="1" applyFont="1" applyFill="1" applyBorder="1" applyAlignment="1">
      <alignment vertical="center" wrapText="1" shrinkToFit="1"/>
    </xf>
    <xf numFmtId="0" fontId="16" fillId="9" borderId="1" xfId="0" applyFont="1" applyFill="1" applyBorder="1" applyAlignment="1">
      <alignment horizontal="center" vertical="center" wrapText="1"/>
    </xf>
    <xf numFmtId="0" fontId="16" fillId="9" borderId="1" xfId="0" applyFont="1" applyFill="1" applyBorder="1" applyAlignment="1">
      <alignment vertical="center" wrapText="1"/>
    </xf>
    <xf numFmtId="0" fontId="14" fillId="9" borderId="1" xfId="1" applyFont="1" applyFill="1" applyBorder="1" applyAlignment="1">
      <alignment horizontal="center" vertical="center" wrapText="1" shrinkToFit="1"/>
    </xf>
    <xf numFmtId="8" fontId="16" fillId="9" borderId="1" xfId="0" applyNumberFormat="1" applyFont="1" applyFill="1" applyBorder="1" applyAlignment="1">
      <alignment horizontal="center" vertical="center" wrapText="1"/>
    </xf>
    <xf numFmtId="0" fontId="14" fillId="9" borderId="1" xfId="1" applyFont="1" applyFill="1" applyBorder="1" applyAlignment="1">
      <alignment vertical="center" wrapText="1"/>
    </xf>
    <xf numFmtId="0" fontId="14" fillId="9" borderId="1" xfId="1" applyFont="1" applyFill="1" applyBorder="1" applyAlignment="1">
      <alignment horizontal="center" vertical="center" wrapText="1"/>
    </xf>
    <xf numFmtId="0" fontId="8" fillId="9" borderId="1" xfId="0" applyFont="1" applyFill="1" applyBorder="1" applyAlignment="1">
      <alignment vertical="center" wrapText="1"/>
    </xf>
    <xf numFmtId="0" fontId="14" fillId="9" borderId="3" xfId="1" applyFont="1" applyFill="1" applyBorder="1" applyAlignment="1">
      <alignment vertical="center" wrapText="1"/>
    </xf>
    <xf numFmtId="0" fontId="16" fillId="9" borderId="3" xfId="0" applyFont="1" applyFill="1" applyBorder="1" applyAlignment="1">
      <alignment horizontal="center" vertical="center" wrapText="1"/>
    </xf>
    <xf numFmtId="0" fontId="16" fillId="9" borderId="3" xfId="0" applyFont="1" applyFill="1" applyBorder="1" applyAlignment="1">
      <alignment vertical="center" wrapText="1"/>
    </xf>
    <xf numFmtId="0" fontId="14" fillId="9" borderId="3" xfId="1" applyFont="1" applyFill="1" applyBorder="1" applyAlignment="1">
      <alignment horizontal="center" vertical="center" wrapText="1"/>
    </xf>
    <xf numFmtId="8" fontId="16" fillId="9" borderId="3" xfId="0" applyNumberFormat="1" applyFont="1" applyFill="1" applyBorder="1" applyAlignment="1">
      <alignment horizontal="center" vertical="center" wrapText="1"/>
    </xf>
    <xf numFmtId="0" fontId="14" fillId="8" borderId="2" xfId="1" applyFont="1" applyFill="1" applyBorder="1" applyAlignment="1">
      <alignment vertical="center" wrapText="1"/>
    </xf>
    <xf numFmtId="0" fontId="8" fillId="10" borderId="2" xfId="0" applyFont="1" applyFill="1" applyBorder="1" applyAlignment="1">
      <alignment horizontal="center" vertical="center" wrapText="1"/>
    </xf>
    <xf numFmtId="0" fontId="14" fillId="8" borderId="2" xfId="1" applyFont="1" applyFill="1" applyBorder="1" applyAlignment="1">
      <alignment horizontal="center" vertical="center" wrapText="1"/>
    </xf>
    <xf numFmtId="0" fontId="14" fillId="8" borderId="1" xfId="1" applyFont="1" applyFill="1" applyBorder="1" applyAlignment="1">
      <alignment vertical="center" wrapText="1" shrinkToFit="1"/>
    </xf>
    <xf numFmtId="0" fontId="16" fillId="10" borderId="1" xfId="0" applyFont="1" applyFill="1" applyBorder="1" applyAlignment="1">
      <alignment horizontal="center" vertical="center" wrapText="1"/>
    </xf>
    <xf numFmtId="0" fontId="14" fillId="8" borderId="3" xfId="1" applyFont="1" applyFill="1" applyBorder="1" applyAlignment="1">
      <alignment vertical="center" wrapText="1" shrinkToFit="1"/>
    </xf>
    <xf numFmtId="0" fontId="16" fillId="10" borderId="3" xfId="0" applyFont="1" applyFill="1" applyBorder="1" applyAlignment="1">
      <alignment horizontal="center" vertical="center" wrapText="1"/>
    </xf>
    <xf numFmtId="0" fontId="14" fillId="8" borderId="3" xfId="1" applyFont="1" applyFill="1" applyBorder="1" applyAlignment="1">
      <alignment horizontal="center" vertical="center" wrapText="1" shrinkToFit="1"/>
    </xf>
    <xf numFmtId="0" fontId="14" fillId="9" borderId="2" xfId="1" applyFont="1" applyFill="1" applyBorder="1" applyAlignment="1">
      <alignment vertical="center" wrapText="1" shrinkToFit="1"/>
    </xf>
    <xf numFmtId="0" fontId="14" fillId="9" borderId="2" xfId="1" applyFont="1" applyFill="1" applyBorder="1" applyAlignment="1">
      <alignment horizontal="center" vertical="center" wrapText="1" shrinkToFit="1"/>
    </xf>
    <xf numFmtId="0" fontId="14" fillId="9" borderId="3" xfId="1" applyFont="1" applyFill="1" applyBorder="1" applyAlignment="1">
      <alignment vertical="center" wrapText="1" shrinkToFit="1"/>
    </xf>
    <xf numFmtId="0" fontId="14" fillId="9" borderId="3" xfId="1" applyFont="1" applyFill="1" applyBorder="1" applyAlignment="1">
      <alignment horizontal="center" vertical="center" wrapText="1" shrinkToFit="1"/>
    </xf>
    <xf numFmtId="0" fontId="14" fillId="8" borderId="2" xfId="1" applyFont="1" applyFill="1" applyBorder="1" applyAlignment="1">
      <alignment vertical="center" wrapText="1" shrinkToFit="1"/>
    </xf>
    <xf numFmtId="0" fontId="14" fillId="8" borderId="1" xfId="1" applyFont="1" applyFill="1" applyBorder="1" applyAlignment="1">
      <alignment vertical="center" wrapText="1"/>
    </xf>
    <xf numFmtId="0" fontId="14" fillId="8" borderId="3" xfId="1" applyFont="1" applyFill="1" applyBorder="1" applyAlignment="1">
      <alignment vertical="center" wrapText="1"/>
    </xf>
    <xf numFmtId="0" fontId="2" fillId="14" borderId="2" xfId="0" applyFont="1" applyFill="1" applyBorder="1" applyAlignment="1">
      <alignment horizontal="center" vertical="center" wrapText="1"/>
    </xf>
    <xf numFmtId="3" fontId="2" fillId="13" borderId="2" xfId="0" applyNumberFormat="1" applyFont="1" applyFill="1" applyBorder="1" applyAlignment="1">
      <alignment horizontal="center" vertical="center" wrapText="1"/>
    </xf>
    <xf numFmtId="0" fontId="2" fillId="14" borderId="1" xfId="0" applyFont="1" applyFill="1" applyBorder="1" applyAlignment="1">
      <alignment horizontal="center" vertical="center" wrapText="1"/>
    </xf>
    <xf numFmtId="0" fontId="2" fillId="13" borderId="19" xfId="0" applyFont="1" applyFill="1" applyBorder="1" applyAlignment="1">
      <alignment horizontal="center" vertical="center" wrapText="1"/>
    </xf>
    <xf numFmtId="0" fontId="2" fillId="14" borderId="19" xfId="0" applyFont="1" applyFill="1" applyBorder="1" applyAlignment="1">
      <alignment horizontal="center" vertical="center" wrapText="1"/>
    </xf>
    <xf numFmtId="0" fontId="2" fillId="14" borderId="7" xfId="0" applyFont="1" applyFill="1" applyBorder="1" applyAlignment="1">
      <alignment horizontal="center" vertical="center" wrapText="1"/>
    </xf>
    <xf numFmtId="0" fontId="2" fillId="13" borderId="7" xfId="0" applyFont="1" applyFill="1" applyBorder="1" applyAlignment="1">
      <alignment horizontal="center" vertical="center" wrapText="1"/>
    </xf>
    <xf numFmtId="0" fontId="2" fillId="14" borderId="4" xfId="0" applyFont="1" applyFill="1" applyBorder="1" applyAlignment="1">
      <alignment horizontal="center" vertical="center" wrapText="1"/>
    </xf>
    <xf numFmtId="0" fontId="2" fillId="13" borderId="4" xfId="0" applyFont="1" applyFill="1" applyBorder="1" applyAlignment="1">
      <alignment horizontal="center" vertical="center" wrapText="1"/>
    </xf>
    <xf numFmtId="0" fontId="14" fillId="9" borderId="43" xfId="1" applyFont="1" applyFill="1" applyBorder="1" applyAlignment="1">
      <alignment horizontal="center" vertical="center" wrapText="1"/>
    </xf>
    <xf numFmtId="0" fontId="2" fillId="7" borderId="4" xfId="0" applyFont="1" applyFill="1" applyBorder="1" applyAlignment="1">
      <alignment horizontal="center" vertical="center" wrapText="1"/>
    </xf>
    <xf numFmtId="0" fontId="2" fillId="7" borderId="19" xfId="0" applyFont="1" applyFill="1" applyBorder="1" applyAlignment="1">
      <alignment horizontal="center" vertical="center" wrapText="1"/>
    </xf>
    <xf numFmtId="0" fontId="2" fillId="7" borderId="7" xfId="0" applyFont="1" applyFill="1" applyBorder="1" applyAlignment="1">
      <alignment horizontal="center" vertical="center" wrapText="1"/>
    </xf>
    <xf numFmtId="14" fontId="9" fillId="2" borderId="11" xfId="1" applyNumberFormat="1" applyFont="1" applyFill="1" applyBorder="1" applyAlignment="1" applyProtection="1">
      <alignment horizontal="center" vertical="center" wrapText="1"/>
      <protection locked="0"/>
    </xf>
    <xf numFmtId="170" fontId="8" fillId="0" borderId="0" xfId="1" applyNumberFormat="1" applyFont="1"/>
    <xf numFmtId="3" fontId="8" fillId="17" borderId="1" xfId="1" applyNumberFormat="1" applyFont="1" applyFill="1" applyBorder="1" applyAlignment="1" applyProtection="1">
      <alignment horizontal="center" vertical="center"/>
      <protection locked="0"/>
    </xf>
    <xf numFmtId="44" fontId="8" fillId="0" borderId="0" xfId="15" applyFont="1"/>
    <xf numFmtId="3" fontId="8" fillId="18" borderId="1" xfId="1" applyNumberFormat="1" applyFont="1" applyFill="1" applyBorder="1" applyAlignment="1" applyProtection="1">
      <alignment horizontal="center" vertical="center"/>
      <protection locked="0"/>
    </xf>
    <xf numFmtId="44" fontId="8" fillId="0" borderId="0" xfId="1" applyNumberFormat="1" applyFont="1"/>
    <xf numFmtId="14" fontId="9" fillId="19" borderId="11" xfId="1" applyNumberFormat="1" applyFont="1" applyFill="1" applyBorder="1" applyAlignment="1" applyProtection="1">
      <alignment horizontal="center" vertical="center" wrapText="1"/>
      <protection locked="0"/>
    </xf>
    <xf numFmtId="16" fontId="9" fillId="19" borderId="11" xfId="1" applyNumberFormat="1" applyFont="1" applyFill="1" applyBorder="1" applyAlignment="1" applyProtection="1">
      <alignment horizontal="center" vertical="center" wrapText="1"/>
      <protection locked="0"/>
    </xf>
    <xf numFmtId="0" fontId="9" fillId="19" borderId="11" xfId="1" applyFont="1" applyFill="1" applyBorder="1" applyAlignment="1" applyProtection="1">
      <alignment horizontal="center" vertical="center" wrapText="1"/>
      <protection locked="0"/>
    </xf>
    <xf numFmtId="4" fontId="8" fillId="0" borderId="1" xfId="1" applyNumberFormat="1" applyFont="1" applyBorder="1" applyAlignment="1" applyProtection="1">
      <alignment horizontal="center" vertical="center"/>
      <protection locked="0"/>
    </xf>
    <xf numFmtId="0" fontId="9" fillId="2" borderId="36" xfId="1" applyFont="1" applyFill="1" applyBorder="1" applyAlignment="1" applyProtection="1">
      <alignment horizontal="center" vertical="center" wrapText="1"/>
      <protection locked="0"/>
    </xf>
    <xf numFmtId="0" fontId="9" fillId="2" borderId="38" xfId="1" applyFont="1" applyFill="1" applyBorder="1" applyAlignment="1" applyProtection="1">
      <alignment horizontal="center" vertical="center" wrapText="1"/>
      <protection locked="0"/>
    </xf>
    <xf numFmtId="3" fontId="8" fillId="0" borderId="44" xfId="1" applyNumberFormat="1" applyFont="1" applyBorder="1" applyAlignment="1" applyProtection="1">
      <alignment horizontal="center" vertical="center"/>
      <protection locked="0"/>
    </xf>
    <xf numFmtId="14" fontId="9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11" fillId="8" borderId="10" xfId="0" applyFont="1" applyFill="1" applyBorder="1" applyAlignment="1">
      <alignment horizontal="center" vertical="center" wrapText="1"/>
    </xf>
    <xf numFmtId="0" fontId="11" fillId="8" borderId="23" xfId="0" applyFont="1" applyFill="1" applyBorder="1" applyAlignment="1">
      <alignment horizontal="center" vertical="center" wrapText="1"/>
    </xf>
    <xf numFmtId="0" fontId="11" fillId="8" borderId="22" xfId="0" applyFont="1" applyFill="1" applyBorder="1" applyAlignment="1">
      <alignment horizontal="center" vertical="center" wrapText="1"/>
    </xf>
    <xf numFmtId="0" fontId="11" fillId="8" borderId="2" xfId="0" applyFont="1" applyFill="1" applyBorder="1" applyAlignment="1">
      <alignment horizontal="center" vertical="center" wrapText="1"/>
    </xf>
    <xf numFmtId="0" fontId="11" fillId="8" borderId="1" xfId="0" applyFont="1" applyFill="1" applyBorder="1" applyAlignment="1">
      <alignment horizontal="center" vertical="center" wrapText="1"/>
    </xf>
    <xf numFmtId="0" fontId="11" fillId="8" borderId="3" xfId="0" applyFont="1" applyFill="1" applyBorder="1" applyAlignment="1">
      <alignment horizontal="center" vertical="center" wrapText="1"/>
    </xf>
    <xf numFmtId="0" fontId="11" fillId="9" borderId="10" xfId="0" applyFont="1" applyFill="1" applyBorder="1" applyAlignment="1">
      <alignment horizontal="center" vertical="center" wrapText="1"/>
    </xf>
    <xf numFmtId="0" fontId="11" fillId="9" borderId="23" xfId="0" applyFont="1" applyFill="1" applyBorder="1" applyAlignment="1">
      <alignment horizontal="center" vertical="center" wrapText="1"/>
    </xf>
    <xf numFmtId="0" fontId="11" fillId="9" borderId="22" xfId="0" applyFont="1" applyFill="1" applyBorder="1" applyAlignment="1">
      <alignment horizontal="center" vertical="center" wrapText="1"/>
    </xf>
    <xf numFmtId="0" fontId="11" fillId="9" borderId="2" xfId="0" applyFont="1" applyFill="1" applyBorder="1" applyAlignment="1">
      <alignment horizontal="center" vertical="center" wrapText="1"/>
    </xf>
    <xf numFmtId="0" fontId="11" fillId="9" borderId="1" xfId="0" applyFont="1" applyFill="1" applyBorder="1" applyAlignment="1">
      <alignment horizontal="center" vertical="center" wrapText="1"/>
    </xf>
    <xf numFmtId="0" fontId="11" fillId="9" borderId="3" xfId="0" applyFont="1" applyFill="1" applyBorder="1" applyAlignment="1">
      <alignment horizontal="center" vertical="center" wrapText="1"/>
    </xf>
    <xf numFmtId="0" fontId="9" fillId="6" borderId="2" xfId="0" applyFont="1" applyFill="1" applyBorder="1" applyAlignment="1">
      <alignment horizontal="center" vertical="center" wrapText="1"/>
    </xf>
    <xf numFmtId="0" fontId="9" fillId="6" borderId="5" xfId="0" applyFont="1" applyFill="1" applyBorder="1" applyAlignment="1">
      <alignment horizontal="center" vertical="center" wrapText="1"/>
    </xf>
    <xf numFmtId="0" fontId="9" fillId="6" borderId="22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9" fillId="6" borderId="8" xfId="0" applyFont="1" applyFill="1" applyBorder="1" applyAlignment="1">
      <alignment horizontal="center" vertical="center" wrapText="1"/>
    </xf>
    <xf numFmtId="0" fontId="13" fillId="16" borderId="29" xfId="1" applyFont="1" applyFill="1" applyBorder="1" applyAlignment="1" applyProtection="1">
      <alignment horizontal="center" vertical="center"/>
      <protection locked="0"/>
    </xf>
    <xf numFmtId="0" fontId="13" fillId="16" borderId="30" xfId="1" applyFont="1" applyFill="1" applyBorder="1" applyAlignment="1" applyProtection="1">
      <alignment horizontal="center" vertical="center"/>
      <protection locked="0"/>
    </xf>
    <xf numFmtId="0" fontId="13" fillId="16" borderId="19" xfId="1" applyFont="1" applyFill="1" applyBorder="1" applyAlignment="1" applyProtection="1">
      <alignment horizontal="center" vertical="center"/>
      <protection locked="0"/>
    </xf>
    <xf numFmtId="0" fontId="13" fillId="16" borderId="33" xfId="1" applyFont="1" applyFill="1" applyBorder="1" applyAlignment="1" applyProtection="1">
      <alignment horizontal="center" vertical="center"/>
      <protection locked="0"/>
    </xf>
    <xf numFmtId="0" fontId="13" fillId="16" borderId="34" xfId="1" applyFont="1" applyFill="1" applyBorder="1" applyAlignment="1" applyProtection="1">
      <alignment horizontal="center" vertical="center"/>
      <protection locked="0"/>
    </xf>
    <xf numFmtId="0" fontId="13" fillId="16" borderId="24" xfId="1" applyFont="1" applyFill="1" applyBorder="1" applyAlignment="1" applyProtection="1">
      <alignment horizontal="center" vertical="center"/>
      <protection locked="0"/>
    </xf>
    <xf numFmtId="0" fontId="9" fillId="6" borderId="14" xfId="0" applyFont="1" applyFill="1" applyBorder="1" applyAlignment="1">
      <alignment horizontal="center" vertical="center" wrapText="1"/>
    </xf>
    <xf numFmtId="0" fontId="9" fillId="6" borderId="4" xfId="0" applyFont="1" applyFill="1" applyBorder="1" applyAlignment="1">
      <alignment horizontal="center" vertical="center" wrapText="1"/>
    </xf>
    <xf numFmtId="0" fontId="8" fillId="16" borderId="1" xfId="1" applyFont="1" applyFill="1" applyBorder="1" applyAlignment="1">
      <alignment horizontal="left" vertical="center" wrapText="1"/>
    </xf>
    <xf numFmtId="9" fontId="8" fillId="16" borderId="1" xfId="26" applyFont="1" applyFill="1" applyBorder="1" applyAlignment="1" applyProtection="1">
      <alignment horizontal="left" vertical="center"/>
      <protection locked="0"/>
    </xf>
    <xf numFmtId="2" fontId="8" fillId="16" borderId="1" xfId="1" applyNumberFormat="1" applyFont="1" applyFill="1" applyBorder="1" applyAlignment="1">
      <alignment horizontal="left" vertical="center"/>
    </xf>
    <xf numFmtId="169" fontId="8" fillId="16" borderId="1" xfId="1" applyNumberFormat="1" applyFont="1" applyFill="1" applyBorder="1" applyAlignment="1" applyProtection="1">
      <alignment horizontal="left" vertical="center"/>
      <protection locked="0"/>
    </xf>
    <xf numFmtId="0" fontId="8" fillId="16" borderId="1" xfId="1" applyFont="1" applyFill="1" applyBorder="1" applyAlignment="1">
      <alignment horizontal="justify" vertical="center" wrapText="1"/>
    </xf>
    <xf numFmtId="0" fontId="13" fillId="16" borderId="31" xfId="1" applyFont="1" applyFill="1" applyBorder="1" applyAlignment="1" applyProtection="1">
      <alignment horizontal="center" vertical="center"/>
      <protection locked="0"/>
    </xf>
    <xf numFmtId="0" fontId="13" fillId="16" borderId="35" xfId="1" applyFont="1" applyFill="1" applyBorder="1" applyAlignment="1" applyProtection="1">
      <alignment horizontal="center" vertical="center"/>
      <protection locked="0"/>
    </xf>
    <xf numFmtId="0" fontId="13" fillId="16" borderId="32" xfId="1" applyFont="1" applyFill="1" applyBorder="1" applyAlignment="1" applyProtection="1">
      <alignment horizontal="center" vertical="center"/>
      <protection locked="0"/>
    </xf>
    <xf numFmtId="49" fontId="9" fillId="5" borderId="11" xfId="1" applyNumberFormat="1" applyFont="1" applyFill="1" applyBorder="1" applyAlignment="1" applyProtection="1">
      <alignment horizontal="center" vertical="center" wrapText="1"/>
      <protection locked="0"/>
    </xf>
    <xf numFmtId="49" fontId="9" fillId="5" borderId="12" xfId="1" applyNumberFormat="1" applyFont="1" applyFill="1" applyBorder="1" applyAlignment="1" applyProtection="1">
      <alignment horizontal="center" vertical="center" wrapText="1"/>
      <protection locked="0"/>
    </xf>
    <xf numFmtId="49" fontId="9" fillId="5" borderId="13" xfId="1" applyNumberFormat="1" applyFont="1" applyFill="1" applyBorder="1" applyAlignment="1" applyProtection="1">
      <alignment horizontal="center" vertical="center" wrapText="1"/>
      <protection locked="0"/>
    </xf>
    <xf numFmtId="49" fontId="9" fillId="5" borderId="18" xfId="1" applyNumberFormat="1" applyFont="1" applyFill="1" applyBorder="1" applyAlignment="1" applyProtection="1">
      <alignment horizontal="center" vertical="center" wrapText="1"/>
      <protection locked="0"/>
    </xf>
    <xf numFmtId="0" fontId="9" fillId="6" borderId="16" xfId="0" applyFont="1" applyFill="1" applyBorder="1" applyAlignment="1">
      <alignment horizontal="center" vertical="center" wrapText="1"/>
    </xf>
    <xf numFmtId="0" fontId="9" fillId="6" borderId="17" xfId="0" applyFont="1" applyFill="1" applyBorder="1" applyAlignment="1">
      <alignment horizontal="center" vertical="center" wrapText="1"/>
    </xf>
    <xf numFmtId="0" fontId="9" fillId="6" borderId="7" xfId="0" applyFont="1" applyFill="1" applyBorder="1" applyAlignment="1">
      <alignment horizontal="center" vertical="center" wrapText="1"/>
    </xf>
    <xf numFmtId="0" fontId="9" fillId="6" borderId="15" xfId="0" applyFont="1" applyFill="1" applyBorder="1" applyAlignment="1">
      <alignment horizontal="center" vertical="center" wrapText="1"/>
    </xf>
    <xf numFmtId="0" fontId="9" fillId="6" borderId="36" xfId="0" applyFont="1" applyFill="1" applyBorder="1" applyAlignment="1">
      <alignment horizontal="center" vertical="center" wrapText="1"/>
    </xf>
    <xf numFmtId="0" fontId="9" fillId="6" borderId="37" xfId="0" applyFont="1" applyFill="1" applyBorder="1" applyAlignment="1">
      <alignment horizontal="center" vertical="center" wrapText="1"/>
    </xf>
    <xf numFmtId="0" fontId="9" fillId="6" borderId="38" xfId="0" applyFont="1" applyFill="1" applyBorder="1" applyAlignment="1">
      <alignment horizontal="center" vertical="center" wrapText="1"/>
    </xf>
    <xf numFmtId="0" fontId="9" fillId="6" borderId="39" xfId="0" applyFont="1" applyFill="1" applyBorder="1" applyAlignment="1">
      <alignment horizontal="center" vertical="center" wrapText="1"/>
    </xf>
    <xf numFmtId="0" fontId="9" fillId="6" borderId="40" xfId="0" applyFont="1" applyFill="1" applyBorder="1" applyAlignment="1">
      <alignment horizontal="center" vertical="center" wrapText="1"/>
    </xf>
    <xf numFmtId="0" fontId="9" fillId="6" borderId="41" xfId="0" applyFont="1" applyFill="1" applyBorder="1" applyAlignment="1">
      <alignment horizontal="center" vertical="center" wrapText="1"/>
    </xf>
    <xf numFmtId="49" fontId="9" fillId="7" borderId="11" xfId="1" applyNumberFormat="1" applyFont="1" applyFill="1" applyBorder="1" applyAlignment="1" applyProtection="1">
      <alignment horizontal="center" vertical="center" wrapText="1"/>
      <protection locked="0"/>
    </xf>
    <xf numFmtId="49" fontId="9" fillId="7" borderId="12" xfId="1" applyNumberFormat="1" applyFont="1" applyFill="1" applyBorder="1" applyAlignment="1" applyProtection="1">
      <alignment horizontal="center" vertical="center" wrapText="1"/>
      <protection locked="0"/>
    </xf>
    <xf numFmtId="49" fontId="9" fillId="5" borderId="21" xfId="1" applyNumberFormat="1" applyFont="1" applyFill="1" applyBorder="1" applyAlignment="1" applyProtection="1">
      <alignment horizontal="center" vertical="center" wrapText="1"/>
      <protection locked="0"/>
    </xf>
    <xf numFmtId="0" fontId="1" fillId="7" borderId="19" xfId="0" applyFont="1" applyFill="1" applyBorder="1" applyAlignment="1">
      <alignment horizontal="center" vertical="center" wrapText="1"/>
    </xf>
    <xf numFmtId="3" fontId="8" fillId="0" borderId="1" xfId="1" applyNumberFormat="1" applyFont="1" applyBorder="1" applyAlignment="1" applyProtection="1">
      <alignment horizontal="center" vertical="center"/>
      <protection locked="0"/>
    </xf>
    <xf numFmtId="3" fontId="8" fillId="0" borderId="2" xfId="1" applyNumberFormat="1" applyFont="1" applyBorder="1" applyAlignment="1" applyProtection="1">
      <alignment horizontal="center" vertical="center"/>
      <protection locked="0"/>
    </xf>
    <xf numFmtId="3" fontId="8" fillId="0" borderId="3" xfId="1" applyNumberFormat="1" applyFont="1" applyBorder="1" applyAlignment="1" applyProtection="1">
      <alignment horizontal="center" vertical="center"/>
      <protection locked="0"/>
    </xf>
    <xf numFmtId="14" fontId="9" fillId="2" borderId="11" xfId="1" applyNumberFormat="1" applyFont="1" applyFill="1" applyBorder="1" applyAlignment="1" applyProtection="1">
      <alignment horizontal="center" vertical="center" wrapText="1"/>
      <protection locked="0"/>
    </xf>
  </cellXfs>
  <cellStyles count="43">
    <cellStyle name="Moeda" xfId="5" builtinId="4"/>
    <cellStyle name="Moeda 2" xfId="6" xr:uid="{00000000-0005-0000-0000-000001000000}"/>
    <cellStyle name="Moeda 2 2" xfId="16" xr:uid="{00000000-0005-0000-0000-000002000000}"/>
    <cellStyle name="Moeda 3" xfId="12" xr:uid="{00000000-0005-0000-0000-000003000000}"/>
    <cellStyle name="Moeda 3 2" xfId="20" xr:uid="{00000000-0005-0000-0000-000004000000}"/>
    <cellStyle name="Moeda 3 2 2" xfId="36" xr:uid="{F5A8199A-700C-4B5C-85C5-926A56213FF7}"/>
    <cellStyle name="Moeda 3 3" xfId="25" xr:uid="{00000000-0005-0000-0000-000005000000}"/>
    <cellStyle name="Moeda 3 3 2" xfId="41" xr:uid="{2FB5FF3D-DABB-40E5-938C-3C85258FC2B8}"/>
    <cellStyle name="Moeda 3 4" xfId="31" xr:uid="{3B64DCC4-7F16-43B8-9988-0684954FE482}"/>
    <cellStyle name="Moeda 4" xfId="13" xr:uid="{00000000-0005-0000-0000-000006000000}"/>
    <cellStyle name="Moeda 5" xfId="15" xr:uid="{00000000-0005-0000-0000-000007000000}"/>
    <cellStyle name="Moeda 5 2" xfId="32" xr:uid="{5F97390B-3D5F-4390-A435-1EFCF0018B5E}"/>
    <cellStyle name="Moeda 6" xfId="21" xr:uid="{00000000-0005-0000-0000-000008000000}"/>
    <cellStyle name="Moeda 6 2" xfId="37" xr:uid="{350C823A-B495-4BF1-9361-EF523387C8E0}"/>
    <cellStyle name="Moeda 7" xfId="27" xr:uid="{8BFE26D2-5341-4AA6-A862-191EEA8F71FA}"/>
    <cellStyle name="Normal" xfId="0" builtinId="0"/>
    <cellStyle name="Normal 2" xfId="1" xr:uid="{00000000-0005-0000-0000-00000A000000}"/>
    <cellStyle name="Normal 2 2" xfId="10" xr:uid="{00000000-0005-0000-0000-00000B000000}"/>
    <cellStyle name="Normal 3" xfId="11" xr:uid="{00000000-0005-0000-0000-00000C000000}"/>
    <cellStyle name="Normal 3 2" xfId="19" xr:uid="{00000000-0005-0000-0000-00000D000000}"/>
    <cellStyle name="Normal 3 2 2" xfId="35" xr:uid="{A22C4853-F674-4610-8948-A95E59C5423B}"/>
    <cellStyle name="Normal 3 3" xfId="24" xr:uid="{00000000-0005-0000-0000-00000E000000}"/>
    <cellStyle name="Normal 3 3 2" xfId="40" xr:uid="{FDAAB805-5152-4E75-AF5C-35201B4E3182}"/>
    <cellStyle name="Normal 3 4" xfId="30" xr:uid="{2ECE3094-0DD6-4B40-854C-0E9A3BAA5FFD}"/>
    <cellStyle name="Normal 5" xfId="9" xr:uid="{00000000-0005-0000-0000-00000F000000}"/>
    <cellStyle name="Porcentagem" xfId="26" builtinId="5"/>
    <cellStyle name="Porcentagem 2" xfId="42" xr:uid="{BCDA9349-4AEB-47E4-B362-E0A5417A8F9C}"/>
    <cellStyle name="Separador de milhares 2" xfId="2" xr:uid="{00000000-0005-0000-0000-000011000000}"/>
    <cellStyle name="Separador de milhares 2 2" xfId="8" xr:uid="{00000000-0005-0000-0000-000012000000}"/>
    <cellStyle name="Separador de milhares 2 2 2" xfId="18" xr:uid="{00000000-0005-0000-0000-000013000000}"/>
    <cellStyle name="Separador de milhares 2 2 2 2" xfId="34" xr:uid="{268D26A7-9183-4D66-8E34-BF4626CD0FAC}"/>
    <cellStyle name="Separador de milhares 2 2 3" xfId="23" xr:uid="{00000000-0005-0000-0000-000014000000}"/>
    <cellStyle name="Separador de milhares 2 2 3 2" xfId="39" xr:uid="{4CFF40B1-20D4-4C62-BEF0-74ABBA23A273}"/>
    <cellStyle name="Separador de milhares 2 2 4" xfId="29" xr:uid="{F8044097-54D3-4B60-ACD8-784758038F89}"/>
    <cellStyle name="Separador de milhares 2 3" xfId="7" xr:uid="{00000000-0005-0000-0000-000015000000}"/>
    <cellStyle name="Separador de milhares 2 3 2" xfId="17" xr:uid="{00000000-0005-0000-0000-000016000000}"/>
    <cellStyle name="Separador de milhares 2 3 2 2" xfId="33" xr:uid="{42032D4D-1445-4EB2-B684-98D3B58AA801}"/>
    <cellStyle name="Separador de milhares 2 3 3" xfId="22" xr:uid="{00000000-0005-0000-0000-000017000000}"/>
    <cellStyle name="Separador de milhares 2 3 3 2" xfId="38" xr:uid="{8FC00969-2B85-4E13-9103-D7409CFF6DCD}"/>
    <cellStyle name="Separador de milhares 2 3 4" xfId="28" xr:uid="{8376142C-822E-401D-B6B8-EF8B9F76BF8C}"/>
    <cellStyle name="Separador de milhares 2 4" xfId="14" xr:uid="{00000000-0005-0000-0000-000018000000}"/>
    <cellStyle name="Separador de milhares 3" xfId="3" xr:uid="{00000000-0005-0000-0000-000019000000}"/>
    <cellStyle name="Título 5" xfId="4" xr:uid="{00000000-0005-0000-0000-00001A000000}"/>
  </cellStyles>
  <dxfs count="28776"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</dxfs>
  <tableStyles count="1" defaultTableStyle="TableStyleMedium9" defaultPivotStyle="PivotStyleLight16">
    <tableStyle name="Invisible" pivot="0" table="0" count="0" xr9:uid="{00000000-0011-0000-FFFF-FFFF00000000}"/>
  </tableStyles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rrowheads="1"/>
        </xdr:cNvSpPr>
      </xdr:nvSpPr>
      <xdr:spPr bwMode="auto">
        <a:xfrm>
          <a:off x="158115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1A11233E-2BB9-41A9-B8CB-094502AA2A38}"/>
            </a:ext>
          </a:extLst>
        </xdr:cNvPr>
        <xdr:cNvSpPr>
          <a:spLocks noChangeArrowheads="1"/>
        </xdr:cNvSpPr>
      </xdr:nvSpPr>
      <xdr:spPr bwMode="auto">
        <a:xfrm>
          <a:off x="160020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8152B935-587D-4E75-9187-C28C72B04C6B}"/>
            </a:ext>
          </a:extLst>
        </xdr:cNvPr>
        <xdr:cNvSpPr>
          <a:spLocks noChangeArrowheads="1"/>
        </xdr:cNvSpPr>
      </xdr:nvSpPr>
      <xdr:spPr bwMode="auto">
        <a:xfrm>
          <a:off x="160020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A81C7661-5851-4DE3-A63D-D16D32AE0AE4}"/>
            </a:ext>
          </a:extLst>
        </xdr:cNvPr>
        <xdr:cNvSpPr>
          <a:spLocks noChangeArrowheads="1"/>
        </xdr:cNvSpPr>
      </xdr:nvSpPr>
      <xdr:spPr bwMode="auto">
        <a:xfrm>
          <a:off x="160020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67C2F42D-B44A-4F7E-B418-02B386C7916A}"/>
            </a:ext>
          </a:extLst>
        </xdr:cNvPr>
        <xdr:cNvSpPr>
          <a:spLocks noChangeArrowheads="1"/>
        </xdr:cNvSpPr>
      </xdr:nvSpPr>
      <xdr:spPr bwMode="auto">
        <a:xfrm>
          <a:off x="160020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626CB715-D0DC-4DD3-BCDE-35C19AF10EE8}"/>
            </a:ext>
          </a:extLst>
        </xdr:cNvPr>
        <xdr:cNvSpPr>
          <a:spLocks noChangeArrowheads="1"/>
        </xdr:cNvSpPr>
      </xdr:nvSpPr>
      <xdr:spPr bwMode="auto">
        <a:xfrm>
          <a:off x="160020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10C6F8E6-379A-46FE-A6E9-15E0864B16DD}"/>
            </a:ext>
          </a:extLst>
        </xdr:cNvPr>
        <xdr:cNvSpPr>
          <a:spLocks noChangeArrowheads="1"/>
        </xdr:cNvSpPr>
      </xdr:nvSpPr>
      <xdr:spPr bwMode="auto">
        <a:xfrm>
          <a:off x="160020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37FD06FE-7B93-4D79-B8B7-14260F4DC9AE}"/>
            </a:ext>
          </a:extLst>
        </xdr:cNvPr>
        <xdr:cNvSpPr>
          <a:spLocks noChangeArrowheads="1"/>
        </xdr:cNvSpPr>
      </xdr:nvSpPr>
      <xdr:spPr bwMode="auto">
        <a:xfrm>
          <a:off x="160020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E5D9AC31-2E2D-4599-9913-37BABBD84133}"/>
            </a:ext>
          </a:extLst>
        </xdr:cNvPr>
        <xdr:cNvSpPr>
          <a:spLocks noChangeArrowheads="1"/>
        </xdr:cNvSpPr>
      </xdr:nvSpPr>
      <xdr:spPr bwMode="auto">
        <a:xfrm>
          <a:off x="160020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DAA37102-62DE-46A6-AB2A-72BD00E2C3A8}"/>
            </a:ext>
          </a:extLst>
        </xdr:cNvPr>
        <xdr:cNvSpPr>
          <a:spLocks noChangeArrowheads="1"/>
        </xdr:cNvSpPr>
      </xdr:nvSpPr>
      <xdr:spPr bwMode="auto">
        <a:xfrm>
          <a:off x="160020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D0259516-D6AB-42A7-BB32-B2D5E1C9267B}"/>
            </a:ext>
          </a:extLst>
        </xdr:cNvPr>
        <xdr:cNvSpPr>
          <a:spLocks noChangeArrowheads="1"/>
        </xdr:cNvSpPr>
      </xdr:nvSpPr>
      <xdr:spPr bwMode="auto">
        <a:xfrm>
          <a:off x="160020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932948B6-AD7A-496C-AC1D-D366FD4B9C96}"/>
            </a:ext>
          </a:extLst>
        </xdr:cNvPr>
        <xdr:cNvSpPr>
          <a:spLocks noChangeArrowheads="1"/>
        </xdr:cNvSpPr>
      </xdr:nvSpPr>
      <xdr:spPr bwMode="auto">
        <a:xfrm>
          <a:off x="160020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550B9061-F446-4EEB-BC35-6FFB36FA80B9}"/>
            </a:ext>
          </a:extLst>
        </xdr:cNvPr>
        <xdr:cNvSpPr>
          <a:spLocks noChangeArrowheads="1"/>
        </xdr:cNvSpPr>
      </xdr:nvSpPr>
      <xdr:spPr bwMode="auto">
        <a:xfrm>
          <a:off x="160020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8F165615-3FBA-4FEF-A092-9ADE83388F47}"/>
            </a:ext>
          </a:extLst>
        </xdr:cNvPr>
        <xdr:cNvSpPr>
          <a:spLocks noChangeArrowheads="1"/>
        </xdr:cNvSpPr>
      </xdr:nvSpPr>
      <xdr:spPr bwMode="auto">
        <a:xfrm>
          <a:off x="160020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5D819DC6-3805-4A00-8853-337E72BCD841}"/>
            </a:ext>
          </a:extLst>
        </xdr:cNvPr>
        <xdr:cNvSpPr>
          <a:spLocks noChangeArrowheads="1"/>
        </xdr:cNvSpPr>
      </xdr:nvSpPr>
      <xdr:spPr bwMode="auto">
        <a:xfrm>
          <a:off x="160020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" name="Retângulo de cantos arredondados 1">
          <a:extLst>
            <a:ext uri="{FF2B5EF4-FFF2-40B4-BE49-F238E27FC236}">
              <a16:creationId xmlns:a16="http://schemas.microsoft.com/office/drawing/2014/main" id="{AD72356E-E8F4-42A9-8BF4-C7281DDACF33}"/>
            </a:ext>
          </a:extLst>
        </xdr:cNvPr>
        <xdr:cNvSpPr>
          <a:spLocks noChangeArrowheads="1"/>
        </xdr:cNvSpPr>
      </xdr:nvSpPr>
      <xdr:spPr bwMode="auto">
        <a:xfrm>
          <a:off x="160020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Q456"/>
  <sheetViews>
    <sheetView showGridLines="0" zoomScale="85" zoomScaleNormal="85" workbookViewId="0">
      <pane xSplit="4" ySplit="3" topLeftCell="E4" activePane="bottomRight" state="frozen"/>
      <selection activeCell="H22" sqref="H22"/>
      <selection pane="topRight" activeCell="H22" sqref="H22"/>
      <selection pane="bottomLeft" activeCell="H22" sqref="H22"/>
      <selection pane="bottomRight" activeCell="H22" sqref="H22"/>
    </sheetView>
  </sheetViews>
  <sheetFormatPr defaultColWidth="9.7109375" defaultRowHeight="15" x14ac:dyDescent="0.25"/>
  <cols>
    <col min="1" max="1" width="17.7109375" style="3" customWidth="1"/>
    <col min="2" max="2" width="6.28515625" style="4" customWidth="1"/>
    <col min="3" max="3" width="6.42578125" style="6" customWidth="1"/>
    <col min="4" max="4" width="63.28515625" style="7" customWidth="1"/>
    <col min="5" max="6" width="14" style="7" customWidth="1"/>
    <col min="7" max="7" width="12.28515625" style="6" customWidth="1"/>
    <col min="8" max="8" width="17.7109375" style="7" customWidth="1"/>
    <col min="9" max="9" width="13.5703125" style="7" customWidth="1"/>
    <col min="10" max="10" width="10.28515625" style="10" customWidth="1"/>
    <col min="11" max="11" width="8.42578125" style="10" customWidth="1"/>
    <col min="12" max="12" width="14.85546875" style="11" customWidth="1"/>
    <col min="13" max="14" width="10.85546875" style="5" customWidth="1"/>
    <col min="15" max="15" width="17" style="8" customWidth="1"/>
    <col min="16" max="17" width="18.7109375" style="1" customWidth="1"/>
    <col min="18" max="16384" width="9.7109375" style="1"/>
  </cols>
  <sheetData>
    <row r="1" spans="1:17" ht="30" customHeight="1" x14ac:dyDescent="0.25">
      <c r="A1" s="13" t="s">
        <v>318</v>
      </c>
      <c r="B1" s="167" t="s">
        <v>289</v>
      </c>
      <c r="C1" s="168"/>
      <c r="D1" s="156" t="s">
        <v>15</v>
      </c>
      <c r="E1" s="156"/>
      <c r="F1" s="156"/>
      <c r="G1" s="156"/>
      <c r="H1" s="156"/>
      <c r="I1" s="156"/>
      <c r="J1" s="156"/>
      <c r="K1" s="156"/>
      <c r="L1" s="156"/>
      <c r="M1" s="156" t="s">
        <v>290</v>
      </c>
      <c r="N1" s="156"/>
      <c r="O1" s="156"/>
      <c r="P1" s="156"/>
      <c r="Q1" s="157"/>
    </row>
    <row r="2" spans="1:17" ht="15.75" customHeight="1" thickBot="1" x14ac:dyDescent="0.3">
      <c r="A2" s="158" t="s">
        <v>14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60"/>
    </row>
    <row r="3" spans="1:17" s="2" customFormat="1" ht="30.75" thickBot="1" x14ac:dyDescent="0.25">
      <c r="A3" s="43" t="s">
        <v>3</v>
      </c>
      <c r="B3" s="44" t="s">
        <v>1</v>
      </c>
      <c r="C3" s="45" t="s">
        <v>5</v>
      </c>
      <c r="D3" s="45" t="s">
        <v>7</v>
      </c>
      <c r="E3" s="45" t="s">
        <v>291</v>
      </c>
      <c r="F3" s="45" t="s">
        <v>292</v>
      </c>
      <c r="G3" s="45" t="s">
        <v>8</v>
      </c>
      <c r="H3" s="45" t="s">
        <v>10</v>
      </c>
      <c r="I3" s="45" t="s">
        <v>12</v>
      </c>
      <c r="J3" s="46" t="s">
        <v>4</v>
      </c>
      <c r="K3" s="47" t="s">
        <v>13</v>
      </c>
      <c r="L3" s="48" t="s">
        <v>6</v>
      </c>
      <c r="M3" s="47" t="s">
        <v>279</v>
      </c>
      <c r="N3" s="49" t="s">
        <v>280</v>
      </c>
      <c r="O3" s="49" t="s">
        <v>281</v>
      </c>
      <c r="P3" s="60" t="s">
        <v>283</v>
      </c>
      <c r="Q3" s="61" t="s">
        <v>284</v>
      </c>
    </row>
    <row r="4" spans="1:17" ht="26.25" customHeight="1" x14ac:dyDescent="0.25">
      <c r="A4" s="144" t="s">
        <v>239</v>
      </c>
      <c r="B4" s="147">
        <v>1</v>
      </c>
      <c r="C4" s="33">
        <v>1</v>
      </c>
      <c r="D4" s="63" t="s">
        <v>28</v>
      </c>
      <c r="E4" s="64">
        <v>5705</v>
      </c>
      <c r="F4" s="64">
        <v>122505011</v>
      </c>
      <c r="G4" s="65" t="s">
        <v>293</v>
      </c>
      <c r="H4" s="66" t="s">
        <v>294</v>
      </c>
      <c r="I4" s="67" t="s">
        <v>24</v>
      </c>
      <c r="J4" s="67">
        <v>30</v>
      </c>
      <c r="K4" s="67">
        <v>30</v>
      </c>
      <c r="L4" s="68">
        <v>51.45</v>
      </c>
      <c r="M4" s="117">
        <v>13</v>
      </c>
      <c r="N4" s="118">
        <f>SUM(CEAD!M4-CEAD!N4,CEART!M4-CEART!N4,CEFID!M4-CEFID!N4,CESFI!M4-CESFI!N4,ESAG!M4-ESAG!N4,FAED!M4-FAED!N4,MUSEU!M4-MUSEU!N4,REITORIA!M4-REITORIA!N4,CERES!M4-CERES!N4)</f>
        <v>0</v>
      </c>
      <c r="O4" s="62">
        <f>M4-N4</f>
        <v>13</v>
      </c>
      <c r="P4" s="58">
        <f>L4*M4</f>
        <v>668.85</v>
      </c>
      <c r="Q4" s="59">
        <f>L4*N4</f>
        <v>0</v>
      </c>
    </row>
    <row r="5" spans="1:17" ht="25.5" customHeight="1" x14ac:dyDescent="0.25">
      <c r="A5" s="145"/>
      <c r="B5" s="148"/>
      <c r="C5" s="34">
        <v>2</v>
      </c>
      <c r="D5" s="69" t="s">
        <v>29</v>
      </c>
      <c r="E5" s="70">
        <v>5705</v>
      </c>
      <c r="F5" s="70">
        <v>122505011</v>
      </c>
      <c r="G5" s="71" t="s">
        <v>256</v>
      </c>
      <c r="H5" s="72" t="s">
        <v>240</v>
      </c>
      <c r="I5" s="73" t="s">
        <v>24</v>
      </c>
      <c r="J5" s="73">
        <v>30</v>
      </c>
      <c r="K5" s="73">
        <v>30</v>
      </c>
      <c r="L5" s="74">
        <v>51.9</v>
      </c>
      <c r="M5" s="119">
        <v>13</v>
      </c>
      <c r="N5" s="120">
        <f>SUM(CEAD!M5-CEAD!N5,CEART!M5-CEART!N5,CEFID!M5-CEFID!N5,CESFI!M5-CESFI!N5,ESAG!M5-ESAG!N5,FAED!M5-FAED!N5,MUSEU!M5-MUSEU!N5,REITORIA!M5-REITORIA!N5,CERES!M5-CERES!N5)</f>
        <v>0</v>
      </c>
      <c r="O5" s="39">
        <f t="shared" ref="O5:O68" si="0">M5-N5</f>
        <v>13</v>
      </c>
      <c r="P5" s="42">
        <f t="shared" ref="P5:P68" si="1">L5*M5</f>
        <v>674.69999999999993</v>
      </c>
      <c r="Q5" s="50">
        <f t="shared" ref="Q5:Q68" si="2">L5*N5</f>
        <v>0</v>
      </c>
    </row>
    <row r="6" spans="1:17" ht="19.5" customHeight="1" x14ac:dyDescent="0.25">
      <c r="A6" s="145"/>
      <c r="B6" s="148"/>
      <c r="C6" s="34">
        <v>3</v>
      </c>
      <c r="D6" s="69" t="s">
        <v>30</v>
      </c>
      <c r="E6" s="70">
        <v>5705</v>
      </c>
      <c r="F6" s="70">
        <v>122505011</v>
      </c>
      <c r="G6" s="71" t="s">
        <v>256</v>
      </c>
      <c r="H6" s="72" t="s">
        <v>240</v>
      </c>
      <c r="I6" s="73" t="s">
        <v>24</v>
      </c>
      <c r="J6" s="73">
        <v>30</v>
      </c>
      <c r="K6" s="73">
        <v>30</v>
      </c>
      <c r="L6" s="74">
        <v>106.12</v>
      </c>
      <c r="M6" s="119">
        <v>5</v>
      </c>
      <c r="N6" s="120">
        <f>SUM(CEAD!M6-CEAD!N6,CEART!M6-CEART!N6,CEFID!M6-CEFID!N6,CESFI!M6-CESFI!N6,ESAG!M6-ESAG!N6,FAED!M6-FAED!N6,MUSEU!M6-MUSEU!N6,REITORIA!M6-REITORIA!N6,CERES!M6-CERES!N6)</f>
        <v>5</v>
      </c>
      <c r="O6" s="39">
        <f t="shared" si="0"/>
        <v>0</v>
      </c>
      <c r="P6" s="42">
        <f t="shared" si="1"/>
        <v>530.6</v>
      </c>
      <c r="Q6" s="50">
        <f t="shared" si="2"/>
        <v>530.6</v>
      </c>
    </row>
    <row r="7" spans="1:17" ht="25.5" customHeight="1" x14ac:dyDescent="0.25">
      <c r="A7" s="145"/>
      <c r="B7" s="148"/>
      <c r="C7" s="34">
        <v>4</v>
      </c>
      <c r="D7" s="69" t="s">
        <v>31</v>
      </c>
      <c r="E7" s="70">
        <v>5705</v>
      </c>
      <c r="F7" s="70">
        <v>122505011</v>
      </c>
      <c r="G7" s="71" t="s">
        <v>256</v>
      </c>
      <c r="H7" s="72" t="s">
        <v>240</v>
      </c>
      <c r="I7" s="73" t="s">
        <v>24</v>
      </c>
      <c r="J7" s="73">
        <v>30</v>
      </c>
      <c r="K7" s="73">
        <v>30</v>
      </c>
      <c r="L7" s="74">
        <v>374.18</v>
      </c>
      <c r="M7" s="119">
        <v>5</v>
      </c>
      <c r="N7" s="120">
        <f>SUM(CEAD!M7-CEAD!N7,CEART!M7-CEART!N7,CEFID!M7-CEFID!N7,CESFI!M7-CESFI!N7,ESAG!M7-ESAG!N7,FAED!M7-FAED!N7,MUSEU!M7-MUSEU!N7,REITORIA!M7-REITORIA!N7,CERES!M7-CERES!N7)</f>
        <v>4</v>
      </c>
      <c r="O7" s="39">
        <f t="shared" si="0"/>
        <v>1</v>
      </c>
      <c r="P7" s="42">
        <f t="shared" si="1"/>
        <v>1870.9</v>
      </c>
      <c r="Q7" s="50">
        <f t="shared" si="2"/>
        <v>1496.72</v>
      </c>
    </row>
    <row r="8" spans="1:17" ht="25.5" customHeight="1" x14ac:dyDescent="0.25">
      <c r="A8" s="145"/>
      <c r="B8" s="148"/>
      <c r="C8" s="34">
        <v>5</v>
      </c>
      <c r="D8" s="69" t="s">
        <v>32</v>
      </c>
      <c r="E8" s="70">
        <v>2806</v>
      </c>
      <c r="F8" s="70">
        <v>26298094</v>
      </c>
      <c r="G8" s="71" t="s">
        <v>256</v>
      </c>
      <c r="H8" s="72" t="s">
        <v>241</v>
      </c>
      <c r="I8" s="73" t="s">
        <v>24</v>
      </c>
      <c r="J8" s="73">
        <v>30</v>
      </c>
      <c r="K8" s="73">
        <v>30</v>
      </c>
      <c r="L8" s="74">
        <v>99.14</v>
      </c>
      <c r="M8" s="119">
        <v>6</v>
      </c>
      <c r="N8" s="120">
        <f>SUM(CEAD!M8-CEAD!N8,CEART!M8-CEART!N8,CEFID!M8-CEFID!N8,CESFI!M8-CESFI!N8,ESAG!M8-ESAG!N8,FAED!M8-FAED!N8,MUSEU!M8-MUSEU!N8,REITORIA!M8-REITORIA!N8,CERES!M8-CERES!N8)</f>
        <v>1</v>
      </c>
      <c r="O8" s="39">
        <f t="shared" si="0"/>
        <v>5</v>
      </c>
      <c r="P8" s="42">
        <f t="shared" si="1"/>
        <v>594.84</v>
      </c>
      <c r="Q8" s="50">
        <f t="shared" si="2"/>
        <v>99.14</v>
      </c>
    </row>
    <row r="9" spans="1:17" ht="25.5" customHeight="1" x14ac:dyDescent="0.25">
      <c r="A9" s="145"/>
      <c r="B9" s="148"/>
      <c r="C9" s="34">
        <v>6</v>
      </c>
      <c r="D9" s="69" t="s">
        <v>33</v>
      </c>
      <c r="E9" s="70">
        <v>2806</v>
      </c>
      <c r="F9" s="70">
        <v>26298094</v>
      </c>
      <c r="G9" s="71" t="s">
        <v>256</v>
      </c>
      <c r="H9" s="72" t="s">
        <v>241</v>
      </c>
      <c r="I9" s="73" t="s">
        <v>24</v>
      </c>
      <c r="J9" s="73">
        <v>30</v>
      </c>
      <c r="K9" s="73">
        <v>30</v>
      </c>
      <c r="L9" s="74">
        <v>97.92</v>
      </c>
      <c r="M9" s="119">
        <v>1</v>
      </c>
      <c r="N9" s="120">
        <f>SUM(CEAD!M9-CEAD!N9,CEART!M9-CEART!N9,CEFID!M9-CEFID!N9,CESFI!M9-CESFI!N9,ESAG!M9-ESAG!N9,FAED!M9-FAED!N9,MUSEU!M9-MUSEU!N9,REITORIA!M9-REITORIA!N9,CERES!M9-CERES!N9)</f>
        <v>1</v>
      </c>
      <c r="O9" s="39">
        <f t="shared" si="0"/>
        <v>0</v>
      </c>
      <c r="P9" s="42">
        <f t="shared" si="1"/>
        <v>97.92</v>
      </c>
      <c r="Q9" s="50">
        <f t="shared" si="2"/>
        <v>97.92</v>
      </c>
    </row>
    <row r="10" spans="1:17" ht="25.5" customHeight="1" x14ac:dyDescent="0.25">
      <c r="A10" s="145"/>
      <c r="B10" s="148"/>
      <c r="C10" s="34">
        <v>7</v>
      </c>
      <c r="D10" s="69" t="s">
        <v>34</v>
      </c>
      <c r="E10" s="70">
        <v>5705</v>
      </c>
      <c r="F10" s="70">
        <v>504220739</v>
      </c>
      <c r="G10" s="71" t="s">
        <v>256</v>
      </c>
      <c r="H10" s="72" t="s">
        <v>240</v>
      </c>
      <c r="I10" s="73" t="s">
        <v>24</v>
      </c>
      <c r="J10" s="73">
        <v>30</v>
      </c>
      <c r="K10" s="73">
        <v>30</v>
      </c>
      <c r="L10" s="74">
        <v>65.459999999999994</v>
      </c>
      <c r="M10" s="119">
        <v>12</v>
      </c>
      <c r="N10" s="120">
        <f>SUM(CEAD!M10-CEAD!N10,CEART!M10-CEART!N10,CEFID!M10-CEFID!N10,CESFI!M10-CESFI!N10,ESAG!M10-ESAG!N10,FAED!M10-FAED!N10,MUSEU!M10-MUSEU!N10,REITORIA!M10-REITORIA!N10,CERES!M10-CERES!N10)</f>
        <v>0</v>
      </c>
      <c r="O10" s="39">
        <f t="shared" si="0"/>
        <v>12</v>
      </c>
      <c r="P10" s="42">
        <f t="shared" si="1"/>
        <v>785.52</v>
      </c>
      <c r="Q10" s="50">
        <f t="shared" si="2"/>
        <v>0</v>
      </c>
    </row>
    <row r="11" spans="1:17" ht="25.5" customHeight="1" x14ac:dyDescent="0.25">
      <c r="A11" s="145"/>
      <c r="B11" s="148"/>
      <c r="C11" s="34">
        <v>8</v>
      </c>
      <c r="D11" s="69" t="s">
        <v>35</v>
      </c>
      <c r="E11" s="70">
        <v>5705</v>
      </c>
      <c r="F11" s="70">
        <v>31836007</v>
      </c>
      <c r="G11" s="71" t="s">
        <v>256</v>
      </c>
      <c r="H11" s="72" t="s">
        <v>240</v>
      </c>
      <c r="I11" s="73" t="s">
        <v>24</v>
      </c>
      <c r="J11" s="73">
        <v>30</v>
      </c>
      <c r="K11" s="73">
        <v>30</v>
      </c>
      <c r="L11" s="74">
        <v>595.6</v>
      </c>
      <c r="M11" s="119">
        <v>2</v>
      </c>
      <c r="N11" s="120">
        <f>SUM(CEAD!M11-CEAD!N11,CEART!M11-CEART!N11,CEFID!M11-CEFID!N11,CESFI!M11-CESFI!N11,ESAG!M11-ESAG!N11,FAED!M11-FAED!N11,MUSEU!M11-MUSEU!N11,REITORIA!M11-REITORIA!N11,CERES!M11-CERES!N11)</f>
        <v>0</v>
      </c>
      <c r="O11" s="39">
        <f t="shared" si="0"/>
        <v>2</v>
      </c>
      <c r="P11" s="42">
        <f t="shared" si="1"/>
        <v>1191.2</v>
      </c>
      <c r="Q11" s="50">
        <f t="shared" si="2"/>
        <v>0</v>
      </c>
    </row>
    <row r="12" spans="1:17" ht="25.5" customHeight="1" x14ac:dyDescent="0.25">
      <c r="A12" s="145"/>
      <c r="B12" s="148"/>
      <c r="C12" s="34">
        <v>9</v>
      </c>
      <c r="D12" s="69" t="s">
        <v>36</v>
      </c>
      <c r="E12" s="70">
        <v>5705</v>
      </c>
      <c r="F12" s="70">
        <v>31836007</v>
      </c>
      <c r="G12" s="71" t="s">
        <v>256</v>
      </c>
      <c r="H12" s="72" t="s">
        <v>240</v>
      </c>
      <c r="I12" s="73" t="s">
        <v>24</v>
      </c>
      <c r="J12" s="73">
        <v>30</v>
      </c>
      <c r="K12" s="73">
        <v>30</v>
      </c>
      <c r="L12" s="74">
        <v>816.59</v>
      </c>
      <c r="M12" s="119">
        <v>3</v>
      </c>
      <c r="N12" s="120">
        <f>SUM(CEAD!M12-CEAD!N12,CEART!M12-CEART!N12,CEFID!M12-CEFID!N12,CESFI!M12-CESFI!N12,ESAG!M12-ESAG!N12,FAED!M12-FAED!N12,MUSEU!M12-MUSEU!N12,REITORIA!M12-REITORIA!N12,CERES!M12-CERES!N12)</f>
        <v>0</v>
      </c>
      <c r="O12" s="39">
        <f t="shared" si="0"/>
        <v>3</v>
      </c>
      <c r="P12" s="42">
        <f t="shared" si="1"/>
        <v>2449.77</v>
      </c>
      <c r="Q12" s="50">
        <f t="shared" si="2"/>
        <v>0</v>
      </c>
    </row>
    <row r="13" spans="1:17" ht="25.5" customHeight="1" x14ac:dyDescent="0.25">
      <c r="A13" s="145"/>
      <c r="B13" s="148"/>
      <c r="C13" s="34">
        <v>10</v>
      </c>
      <c r="D13" s="69" t="s">
        <v>37</v>
      </c>
      <c r="E13" s="70">
        <v>5705</v>
      </c>
      <c r="F13" s="70">
        <v>31836009</v>
      </c>
      <c r="G13" s="71" t="s">
        <v>256</v>
      </c>
      <c r="H13" s="72" t="s">
        <v>240</v>
      </c>
      <c r="I13" s="73" t="s">
        <v>24</v>
      </c>
      <c r="J13" s="73">
        <v>30</v>
      </c>
      <c r="K13" s="73">
        <v>30</v>
      </c>
      <c r="L13" s="74">
        <v>1241.5999999999999</v>
      </c>
      <c r="M13" s="119">
        <v>3</v>
      </c>
      <c r="N13" s="120">
        <f>SUM(CEAD!M13-CEAD!N13,CEART!M13-CEART!N13,CEFID!M13-CEFID!N13,CESFI!M13-CESFI!N13,ESAG!M13-ESAG!N13,FAED!M13-FAED!N13,MUSEU!M13-MUSEU!N13,REITORIA!M13-REITORIA!N13,CERES!M13-CERES!N13)</f>
        <v>0</v>
      </c>
      <c r="O13" s="39">
        <f t="shared" si="0"/>
        <v>3</v>
      </c>
      <c r="P13" s="42">
        <f t="shared" si="1"/>
        <v>3724.7999999999997</v>
      </c>
      <c r="Q13" s="50">
        <f t="shared" si="2"/>
        <v>0</v>
      </c>
    </row>
    <row r="14" spans="1:17" ht="25.5" customHeight="1" x14ac:dyDescent="0.25">
      <c r="A14" s="145"/>
      <c r="B14" s="148"/>
      <c r="C14" s="34">
        <v>11</v>
      </c>
      <c r="D14" s="69" t="s">
        <v>38</v>
      </c>
      <c r="E14" s="70">
        <v>5705</v>
      </c>
      <c r="F14" s="70">
        <v>31836009</v>
      </c>
      <c r="G14" s="71" t="s">
        <v>256</v>
      </c>
      <c r="H14" s="72" t="s">
        <v>21</v>
      </c>
      <c r="I14" s="73" t="s">
        <v>24</v>
      </c>
      <c r="J14" s="73">
        <v>30</v>
      </c>
      <c r="K14" s="73">
        <v>30</v>
      </c>
      <c r="L14" s="74">
        <v>2169.59</v>
      </c>
      <c r="M14" s="119">
        <v>2</v>
      </c>
      <c r="N14" s="120">
        <f>SUM(CEAD!M14-CEAD!N14,CEART!M14-CEART!N14,CEFID!M14-CEFID!N14,CESFI!M14-CESFI!N14,ESAG!M14-ESAG!N14,FAED!M14-FAED!N14,MUSEU!M14-MUSEU!N14,REITORIA!M14-REITORIA!N14,CERES!M14-CERES!N14)</f>
        <v>0</v>
      </c>
      <c r="O14" s="39">
        <f t="shared" si="0"/>
        <v>2</v>
      </c>
      <c r="P14" s="42">
        <f t="shared" si="1"/>
        <v>4339.18</v>
      </c>
      <c r="Q14" s="50">
        <f t="shared" si="2"/>
        <v>0</v>
      </c>
    </row>
    <row r="15" spans="1:17" ht="25.5" customHeight="1" x14ac:dyDescent="0.25">
      <c r="A15" s="145"/>
      <c r="B15" s="148"/>
      <c r="C15" s="34">
        <v>12</v>
      </c>
      <c r="D15" s="69" t="s">
        <v>39</v>
      </c>
      <c r="E15" s="70">
        <v>5705</v>
      </c>
      <c r="F15" s="70">
        <v>31836007</v>
      </c>
      <c r="G15" s="71" t="s">
        <v>256</v>
      </c>
      <c r="H15" s="75" t="s">
        <v>21</v>
      </c>
      <c r="I15" s="73" t="s">
        <v>24</v>
      </c>
      <c r="J15" s="73">
        <v>30</v>
      </c>
      <c r="K15" s="73">
        <v>30</v>
      </c>
      <c r="L15" s="74">
        <v>1424.62</v>
      </c>
      <c r="M15" s="119">
        <v>2</v>
      </c>
      <c r="N15" s="120">
        <f>SUM(CEAD!M15-CEAD!N15,CEART!M15-CEART!N15,CEFID!M15-CEFID!N15,CESFI!M15-CESFI!N15,ESAG!M15-ESAG!N15,FAED!M15-FAED!N15,MUSEU!M15-MUSEU!N15,REITORIA!M15-REITORIA!N15,CERES!M15-CERES!N15)</f>
        <v>0</v>
      </c>
      <c r="O15" s="39">
        <f t="shared" si="0"/>
        <v>2</v>
      </c>
      <c r="P15" s="42">
        <f t="shared" si="1"/>
        <v>2849.24</v>
      </c>
      <c r="Q15" s="50">
        <f t="shared" si="2"/>
        <v>0</v>
      </c>
    </row>
    <row r="16" spans="1:17" ht="25.5" customHeight="1" x14ac:dyDescent="0.25">
      <c r="A16" s="145"/>
      <c r="B16" s="148"/>
      <c r="C16" s="34">
        <v>13</v>
      </c>
      <c r="D16" s="69" t="s">
        <v>40</v>
      </c>
      <c r="E16" s="70">
        <v>5705</v>
      </c>
      <c r="F16" s="70">
        <v>31836007</v>
      </c>
      <c r="G16" s="71" t="s">
        <v>256</v>
      </c>
      <c r="H16" s="72" t="s">
        <v>21</v>
      </c>
      <c r="I16" s="73" t="s">
        <v>24</v>
      </c>
      <c r="J16" s="73">
        <v>30</v>
      </c>
      <c r="K16" s="73">
        <v>30</v>
      </c>
      <c r="L16" s="74">
        <v>523.29</v>
      </c>
      <c r="M16" s="119">
        <v>2</v>
      </c>
      <c r="N16" s="120">
        <f>SUM(CEAD!M16-CEAD!N16,CEART!M16-CEART!N16,CEFID!M16-CEFID!N16,CESFI!M16-CESFI!N16,ESAG!M16-ESAG!N16,FAED!M16-FAED!N16,MUSEU!M16-MUSEU!N16,REITORIA!M16-REITORIA!N16,CERES!M16-CERES!N16)</f>
        <v>0</v>
      </c>
      <c r="O16" s="39">
        <f t="shared" si="0"/>
        <v>2</v>
      </c>
      <c r="P16" s="42">
        <f t="shared" si="1"/>
        <v>1046.58</v>
      </c>
      <c r="Q16" s="50">
        <f t="shared" si="2"/>
        <v>0</v>
      </c>
    </row>
    <row r="17" spans="1:17" ht="19.5" customHeight="1" x14ac:dyDescent="0.25">
      <c r="A17" s="145"/>
      <c r="B17" s="148"/>
      <c r="C17" s="34">
        <v>14</v>
      </c>
      <c r="D17" s="69" t="s">
        <v>41</v>
      </c>
      <c r="E17" s="70">
        <v>5705</v>
      </c>
      <c r="F17" s="70">
        <v>504220664</v>
      </c>
      <c r="G17" s="71" t="s">
        <v>256</v>
      </c>
      <c r="H17" s="72" t="s">
        <v>21</v>
      </c>
      <c r="I17" s="73" t="s">
        <v>24</v>
      </c>
      <c r="J17" s="73">
        <v>30</v>
      </c>
      <c r="K17" s="73">
        <v>30</v>
      </c>
      <c r="L17" s="74">
        <v>74.7</v>
      </c>
      <c r="M17" s="119">
        <v>3</v>
      </c>
      <c r="N17" s="120">
        <f>SUM(CEAD!M17-CEAD!N17,CEART!M17-CEART!N17,CEFID!M17-CEFID!N17,CESFI!M17-CESFI!N17,ESAG!M17-ESAG!N17,FAED!M17-FAED!N17,MUSEU!M17-MUSEU!N17,REITORIA!M17-REITORIA!N17,CERES!M17-CERES!N17)</f>
        <v>0</v>
      </c>
      <c r="O17" s="39">
        <f t="shared" si="0"/>
        <v>3</v>
      </c>
      <c r="P17" s="42">
        <f t="shared" si="1"/>
        <v>224.10000000000002</v>
      </c>
      <c r="Q17" s="50">
        <f t="shared" si="2"/>
        <v>0</v>
      </c>
    </row>
    <row r="18" spans="1:17" ht="25.5" customHeight="1" x14ac:dyDescent="0.25">
      <c r="A18" s="145"/>
      <c r="B18" s="148"/>
      <c r="C18" s="34">
        <v>15</v>
      </c>
      <c r="D18" s="69" t="s">
        <v>42</v>
      </c>
      <c r="E18" s="70">
        <v>5705</v>
      </c>
      <c r="F18" s="70">
        <v>504220665</v>
      </c>
      <c r="G18" s="71" t="s">
        <v>256</v>
      </c>
      <c r="H18" s="72" t="s">
        <v>21</v>
      </c>
      <c r="I18" s="73" t="s">
        <v>24</v>
      </c>
      <c r="J18" s="73">
        <v>30</v>
      </c>
      <c r="K18" s="73">
        <v>30</v>
      </c>
      <c r="L18" s="74">
        <v>192.28</v>
      </c>
      <c r="M18" s="119">
        <v>3</v>
      </c>
      <c r="N18" s="120">
        <f>SUM(CEAD!M18-CEAD!N18,CEART!M18-CEART!N18,CEFID!M18-CEFID!N18,CESFI!M18-CESFI!N18,ESAG!M18-ESAG!N18,FAED!M18-FAED!N18,MUSEU!M18-MUSEU!N18,REITORIA!M18-REITORIA!N18,CERES!M18-CERES!N18)</f>
        <v>0</v>
      </c>
      <c r="O18" s="39">
        <f t="shared" si="0"/>
        <v>3</v>
      </c>
      <c r="P18" s="42">
        <f t="shared" si="1"/>
        <v>576.84</v>
      </c>
      <c r="Q18" s="50">
        <f t="shared" si="2"/>
        <v>0</v>
      </c>
    </row>
    <row r="19" spans="1:17" ht="25.5" customHeight="1" x14ac:dyDescent="0.25">
      <c r="A19" s="145"/>
      <c r="B19" s="148"/>
      <c r="C19" s="34">
        <v>16</v>
      </c>
      <c r="D19" s="69" t="s">
        <v>43</v>
      </c>
      <c r="E19" s="70">
        <v>6109</v>
      </c>
      <c r="F19" s="70">
        <v>51535007</v>
      </c>
      <c r="G19" s="71" t="s">
        <v>256</v>
      </c>
      <c r="H19" s="72" t="s">
        <v>21</v>
      </c>
      <c r="I19" s="73" t="s">
        <v>24</v>
      </c>
      <c r="J19" s="73">
        <v>30</v>
      </c>
      <c r="K19" s="73">
        <v>30</v>
      </c>
      <c r="L19" s="74">
        <v>200</v>
      </c>
      <c r="M19" s="119">
        <v>7</v>
      </c>
      <c r="N19" s="120">
        <f>SUM(CEAD!M19-CEAD!N19,CEART!M19-CEART!N19,CEFID!M19-CEFID!N19,CESFI!M19-CESFI!N19,ESAG!M19-ESAG!N19,FAED!M19-FAED!N19,MUSEU!M19-MUSEU!N19,REITORIA!M19-REITORIA!N19,CERES!M19-CERES!N19)</f>
        <v>2</v>
      </c>
      <c r="O19" s="39">
        <f t="shared" si="0"/>
        <v>5</v>
      </c>
      <c r="P19" s="42">
        <f t="shared" si="1"/>
        <v>1400</v>
      </c>
      <c r="Q19" s="50">
        <f t="shared" si="2"/>
        <v>400</v>
      </c>
    </row>
    <row r="20" spans="1:17" ht="25.5" customHeight="1" x14ac:dyDescent="0.25">
      <c r="A20" s="145"/>
      <c r="B20" s="148"/>
      <c r="C20" s="34">
        <v>17</v>
      </c>
      <c r="D20" s="69" t="s">
        <v>44</v>
      </c>
      <c r="E20" s="70">
        <v>5805</v>
      </c>
      <c r="F20" s="70">
        <v>122513014</v>
      </c>
      <c r="G20" s="71" t="s">
        <v>256</v>
      </c>
      <c r="H20" s="72" t="s">
        <v>21</v>
      </c>
      <c r="I20" s="73" t="s">
        <v>24</v>
      </c>
      <c r="J20" s="73">
        <v>30</v>
      </c>
      <c r="K20" s="73">
        <v>30</v>
      </c>
      <c r="L20" s="74">
        <v>2375.9899999999998</v>
      </c>
      <c r="M20" s="119">
        <v>1</v>
      </c>
      <c r="N20" s="120">
        <f>SUM(CEAD!M20-CEAD!N20,CEART!M20-CEART!N20,CEFID!M20-CEFID!N20,CESFI!M20-CESFI!N20,ESAG!M20-ESAG!N20,FAED!M20-FAED!N20,MUSEU!M20-MUSEU!N20,REITORIA!M20-REITORIA!N20,CERES!M20-CERES!N20)</f>
        <v>0</v>
      </c>
      <c r="O20" s="39">
        <f t="shared" si="0"/>
        <v>1</v>
      </c>
      <c r="P20" s="42">
        <f t="shared" si="1"/>
        <v>2375.9899999999998</v>
      </c>
      <c r="Q20" s="50">
        <f t="shared" si="2"/>
        <v>0</v>
      </c>
    </row>
    <row r="21" spans="1:17" ht="25.5" customHeight="1" x14ac:dyDescent="0.25">
      <c r="A21" s="145"/>
      <c r="B21" s="148"/>
      <c r="C21" s="34">
        <v>18</v>
      </c>
      <c r="D21" s="69" t="s">
        <v>45</v>
      </c>
      <c r="E21" s="70">
        <v>5805</v>
      </c>
      <c r="F21" s="70">
        <v>122513014</v>
      </c>
      <c r="G21" s="71" t="s">
        <v>256</v>
      </c>
      <c r="H21" s="72" t="s">
        <v>21</v>
      </c>
      <c r="I21" s="73" t="s">
        <v>24</v>
      </c>
      <c r="J21" s="73">
        <v>30</v>
      </c>
      <c r="K21" s="73">
        <v>30</v>
      </c>
      <c r="L21" s="74">
        <v>68.290000000000006</v>
      </c>
      <c r="M21" s="119">
        <v>2</v>
      </c>
      <c r="N21" s="120">
        <f>SUM(CEAD!M21-CEAD!N21,CEART!M21-CEART!N21,CEFID!M21-CEFID!N21,CESFI!M21-CESFI!N21,ESAG!M21-ESAG!N21,FAED!M21-FAED!N21,MUSEU!M21-MUSEU!N21,REITORIA!M21-REITORIA!N21,CERES!M21-CERES!N21)</f>
        <v>2</v>
      </c>
      <c r="O21" s="39">
        <f t="shared" si="0"/>
        <v>0</v>
      </c>
      <c r="P21" s="42">
        <f t="shared" si="1"/>
        <v>136.58000000000001</v>
      </c>
      <c r="Q21" s="50">
        <f t="shared" si="2"/>
        <v>136.58000000000001</v>
      </c>
    </row>
    <row r="22" spans="1:17" ht="25.5" customHeight="1" x14ac:dyDescent="0.25">
      <c r="A22" s="145"/>
      <c r="B22" s="148"/>
      <c r="C22" s="34">
        <v>19</v>
      </c>
      <c r="D22" s="69" t="s">
        <v>46</v>
      </c>
      <c r="E22" s="70">
        <v>5805</v>
      </c>
      <c r="F22" s="70">
        <v>122513014</v>
      </c>
      <c r="G22" s="71" t="s">
        <v>256</v>
      </c>
      <c r="H22" s="72" t="s">
        <v>21</v>
      </c>
      <c r="I22" s="73" t="s">
        <v>24</v>
      </c>
      <c r="J22" s="73">
        <v>30</v>
      </c>
      <c r="K22" s="73">
        <v>30</v>
      </c>
      <c r="L22" s="74">
        <v>164.9</v>
      </c>
      <c r="M22" s="119">
        <v>35</v>
      </c>
      <c r="N22" s="120">
        <f>SUM(CEAD!M22-CEAD!N22,CEART!M22-CEART!N22,CEFID!M22-CEFID!N22,CESFI!M22-CESFI!N22,ESAG!M22-ESAG!N22,FAED!M22-FAED!N22,MUSEU!M22-MUSEU!N22,REITORIA!M22-REITORIA!N22,CERES!M22-CERES!N22)</f>
        <v>0</v>
      </c>
      <c r="O22" s="39">
        <f t="shared" si="0"/>
        <v>35</v>
      </c>
      <c r="P22" s="42">
        <f t="shared" si="1"/>
        <v>5771.5</v>
      </c>
      <c r="Q22" s="50">
        <f t="shared" si="2"/>
        <v>0</v>
      </c>
    </row>
    <row r="23" spans="1:17" ht="25.5" customHeight="1" x14ac:dyDescent="0.25">
      <c r="A23" s="145"/>
      <c r="B23" s="148"/>
      <c r="C23" s="34">
        <v>20</v>
      </c>
      <c r="D23" s="69" t="s">
        <v>47</v>
      </c>
      <c r="E23" s="70">
        <v>5805</v>
      </c>
      <c r="F23" s="70">
        <v>122513014</v>
      </c>
      <c r="G23" s="71" t="s">
        <v>256</v>
      </c>
      <c r="H23" s="72" t="s">
        <v>21</v>
      </c>
      <c r="I23" s="73" t="s">
        <v>24</v>
      </c>
      <c r="J23" s="73">
        <v>30</v>
      </c>
      <c r="K23" s="73">
        <v>30</v>
      </c>
      <c r="L23" s="74">
        <v>133.5</v>
      </c>
      <c r="M23" s="119">
        <v>50</v>
      </c>
      <c r="N23" s="120">
        <f>SUM(CEAD!M23-CEAD!N23,CEART!M23-CEART!N23,CEFID!M23-CEFID!N23,CESFI!M23-CESFI!N23,ESAG!M23-ESAG!N23,FAED!M23-FAED!N23,MUSEU!M23-MUSEU!N23,REITORIA!M23-REITORIA!N23,CERES!M23-CERES!N23)</f>
        <v>0</v>
      </c>
      <c r="O23" s="39">
        <f t="shared" si="0"/>
        <v>50</v>
      </c>
      <c r="P23" s="42">
        <f t="shared" si="1"/>
        <v>6675</v>
      </c>
      <c r="Q23" s="50">
        <f t="shared" si="2"/>
        <v>0</v>
      </c>
    </row>
    <row r="24" spans="1:17" ht="25.5" customHeight="1" x14ac:dyDescent="0.25">
      <c r="A24" s="145"/>
      <c r="B24" s="148"/>
      <c r="C24" s="34">
        <v>21</v>
      </c>
      <c r="D24" s="69" t="s">
        <v>48</v>
      </c>
      <c r="E24" s="70">
        <v>5805</v>
      </c>
      <c r="F24" s="70">
        <v>122513014</v>
      </c>
      <c r="G24" s="71" t="s">
        <v>256</v>
      </c>
      <c r="H24" s="72" t="s">
        <v>240</v>
      </c>
      <c r="I24" s="73" t="s">
        <v>24</v>
      </c>
      <c r="J24" s="73">
        <v>30</v>
      </c>
      <c r="K24" s="73">
        <v>30</v>
      </c>
      <c r="L24" s="74">
        <v>174.12</v>
      </c>
      <c r="M24" s="119">
        <v>10</v>
      </c>
      <c r="N24" s="120">
        <f>SUM(CEAD!M24-CEAD!N24,CEART!M24-CEART!N24,CEFID!M24-CEFID!N24,CESFI!M24-CESFI!N24,ESAG!M24-ESAG!N24,FAED!M24-FAED!N24,MUSEU!M24-MUSEU!N24,REITORIA!M24-REITORIA!N24,CERES!M24-CERES!N24)</f>
        <v>0</v>
      </c>
      <c r="O24" s="39">
        <f t="shared" si="0"/>
        <v>10</v>
      </c>
      <c r="P24" s="42">
        <f t="shared" si="1"/>
        <v>1741.2</v>
      </c>
      <c r="Q24" s="50">
        <f t="shared" si="2"/>
        <v>0</v>
      </c>
    </row>
    <row r="25" spans="1:17" ht="19.5" customHeight="1" x14ac:dyDescent="0.25">
      <c r="A25" s="145"/>
      <c r="B25" s="148"/>
      <c r="C25" s="34">
        <v>22</v>
      </c>
      <c r="D25" s="69" t="s">
        <v>49</v>
      </c>
      <c r="E25" s="70">
        <v>5705</v>
      </c>
      <c r="F25" s="70">
        <v>504220666</v>
      </c>
      <c r="G25" s="71" t="s">
        <v>256</v>
      </c>
      <c r="H25" s="72" t="s">
        <v>240</v>
      </c>
      <c r="I25" s="73" t="s">
        <v>24</v>
      </c>
      <c r="J25" s="73">
        <v>30</v>
      </c>
      <c r="K25" s="73">
        <v>30</v>
      </c>
      <c r="L25" s="74">
        <v>1028.8499999999999</v>
      </c>
      <c r="M25" s="121">
        <v>6</v>
      </c>
      <c r="N25" s="120">
        <f>SUM(CEAD!M25-CEAD!N25,CEART!M25-CEART!N25,CEFID!M25-CEFID!N25,CESFI!M25-CESFI!N25,ESAG!M25-ESAG!N25,FAED!M25-FAED!N25,MUSEU!M25-MUSEU!N25,REITORIA!M25-REITORIA!N25,CERES!M25-CERES!N25)</f>
        <v>0</v>
      </c>
      <c r="O25" s="39">
        <f t="shared" si="0"/>
        <v>6</v>
      </c>
      <c r="P25" s="42">
        <f t="shared" si="1"/>
        <v>6173.0999999999995</v>
      </c>
      <c r="Q25" s="50">
        <f t="shared" si="2"/>
        <v>0</v>
      </c>
    </row>
    <row r="26" spans="1:17" ht="25.5" customHeight="1" x14ac:dyDescent="0.25">
      <c r="A26" s="145"/>
      <c r="B26" s="148"/>
      <c r="C26" s="34">
        <v>23</v>
      </c>
      <c r="D26" s="69" t="s">
        <v>50</v>
      </c>
      <c r="E26" s="70">
        <v>1305</v>
      </c>
      <c r="F26" s="70">
        <v>87661042</v>
      </c>
      <c r="G26" s="71" t="s">
        <v>256</v>
      </c>
      <c r="H26" s="72" t="s">
        <v>240</v>
      </c>
      <c r="I26" s="73" t="s">
        <v>24</v>
      </c>
      <c r="J26" s="73">
        <v>30</v>
      </c>
      <c r="K26" s="73">
        <v>30</v>
      </c>
      <c r="L26" s="74">
        <v>4200</v>
      </c>
      <c r="M26" s="121">
        <v>4</v>
      </c>
      <c r="N26" s="120">
        <f>SUM(CEAD!M26-CEAD!N26,CEART!M26-CEART!N26,CEFID!M26-CEFID!N26,CESFI!M26-CESFI!N26,ESAG!M26-ESAG!N26,FAED!M26-FAED!N26,MUSEU!M26-MUSEU!N26,REITORIA!M26-REITORIA!N26,CERES!M26-CERES!N26)</f>
        <v>0</v>
      </c>
      <c r="O26" s="39">
        <f t="shared" si="0"/>
        <v>4</v>
      </c>
      <c r="P26" s="42">
        <f t="shared" si="1"/>
        <v>16800</v>
      </c>
      <c r="Q26" s="50">
        <f t="shared" si="2"/>
        <v>0</v>
      </c>
    </row>
    <row r="27" spans="1:17" ht="25.5" customHeight="1" x14ac:dyDescent="0.25">
      <c r="A27" s="145"/>
      <c r="B27" s="148"/>
      <c r="C27" s="34">
        <v>24</v>
      </c>
      <c r="D27" s="69" t="s">
        <v>51</v>
      </c>
      <c r="E27" s="70">
        <v>5410</v>
      </c>
      <c r="F27" s="70">
        <v>26425022</v>
      </c>
      <c r="G27" s="71" t="s">
        <v>256</v>
      </c>
      <c r="H27" s="72" t="s">
        <v>242</v>
      </c>
      <c r="I27" s="73" t="s">
        <v>24</v>
      </c>
      <c r="J27" s="73">
        <v>30</v>
      </c>
      <c r="K27" s="73">
        <v>30</v>
      </c>
      <c r="L27" s="74">
        <v>2190</v>
      </c>
      <c r="M27" s="121">
        <v>1</v>
      </c>
      <c r="N27" s="120">
        <f>SUM(CEAD!M27-CEAD!N27,CEART!M27-CEART!N27,CEFID!M27-CEFID!N27,CESFI!M27-CESFI!N27,ESAG!M27-ESAG!N27,FAED!M27-FAED!N27,MUSEU!M27-MUSEU!N27,REITORIA!M27-REITORIA!N27,CERES!M27-CERES!N27)</f>
        <v>0</v>
      </c>
      <c r="O27" s="39">
        <f t="shared" si="0"/>
        <v>1</v>
      </c>
      <c r="P27" s="42">
        <f t="shared" si="1"/>
        <v>2190</v>
      </c>
      <c r="Q27" s="50">
        <f t="shared" si="2"/>
        <v>0</v>
      </c>
    </row>
    <row r="28" spans="1:17" ht="25.5" customHeight="1" x14ac:dyDescent="0.25">
      <c r="A28" s="145"/>
      <c r="B28" s="148"/>
      <c r="C28" s="34">
        <v>25</v>
      </c>
      <c r="D28" s="69" t="s">
        <v>52</v>
      </c>
      <c r="E28" s="70">
        <v>5806</v>
      </c>
      <c r="F28" s="70">
        <v>28800072</v>
      </c>
      <c r="G28" s="71" t="s">
        <v>256</v>
      </c>
      <c r="H28" s="72" t="s">
        <v>243</v>
      </c>
      <c r="I28" s="73" t="s">
        <v>24</v>
      </c>
      <c r="J28" s="73">
        <v>30</v>
      </c>
      <c r="K28" s="73">
        <v>30</v>
      </c>
      <c r="L28" s="74">
        <v>159</v>
      </c>
      <c r="M28" s="121">
        <v>3</v>
      </c>
      <c r="N28" s="120">
        <f>SUM(CEAD!M28-CEAD!N28,CEART!M28-CEART!N28,CEFID!M28-CEFID!N28,CESFI!M28-CESFI!N28,ESAG!M28-ESAG!N28,FAED!M28-FAED!N28,MUSEU!M28-MUSEU!N28,REITORIA!M28-REITORIA!N28,CERES!M28-CERES!N28)</f>
        <v>0</v>
      </c>
      <c r="O28" s="39">
        <f t="shared" si="0"/>
        <v>3</v>
      </c>
      <c r="P28" s="42">
        <f t="shared" si="1"/>
        <v>477</v>
      </c>
      <c r="Q28" s="50">
        <f t="shared" si="2"/>
        <v>0</v>
      </c>
    </row>
    <row r="29" spans="1:17" ht="25.5" customHeight="1" x14ac:dyDescent="0.25">
      <c r="A29" s="145"/>
      <c r="B29" s="148"/>
      <c r="C29" s="34">
        <v>26</v>
      </c>
      <c r="D29" s="69" t="s">
        <v>53</v>
      </c>
      <c r="E29" s="70">
        <v>5806</v>
      </c>
      <c r="F29" s="70">
        <v>28800072</v>
      </c>
      <c r="G29" s="71" t="s">
        <v>256</v>
      </c>
      <c r="H29" s="72" t="s">
        <v>243</v>
      </c>
      <c r="I29" s="73" t="s">
        <v>24</v>
      </c>
      <c r="J29" s="73">
        <v>30</v>
      </c>
      <c r="K29" s="73">
        <v>30</v>
      </c>
      <c r="L29" s="74">
        <v>152.4</v>
      </c>
      <c r="M29" s="121">
        <v>3</v>
      </c>
      <c r="N29" s="120">
        <f>SUM(CEAD!M29-CEAD!N29,CEART!M29-CEART!N29,CEFID!M29-CEFID!N29,CESFI!M29-CESFI!N29,ESAG!M29-ESAG!N29,FAED!M29-FAED!N29,MUSEU!M29-MUSEU!N29,REITORIA!M29-REITORIA!N29,CERES!M29-CERES!N29)</f>
        <v>0</v>
      </c>
      <c r="O29" s="39">
        <f t="shared" si="0"/>
        <v>3</v>
      </c>
      <c r="P29" s="42">
        <f t="shared" si="1"/>
        <v>457.20000000000005</v>
      </c>
      <c r="Q29" s="50">
        <f t="shared" si="2"/>
        <v>0</v>
      </c>
    </row>
    <row r="30" spans="1:17" ht="19.5" customHeight="1" x14ac:dyDescent="0.25">
      <c r="A30" s="145"/>
      <c r="B30" s="148"/>
      <c r="C30" s="34">
        <v>27</v>
      </c>
      <c r="D30" s="69" t="s">
        <v>54</v>
      </c>
      <c r="E30" s="70">
        <v>5806</v>
      </c>
      <c r="F30" s="70">
        <v>28800072</v>
      </c>
      <c r="G30" s="71" t="s">
        <v>256</v>
      </c>
      <c r="H30" s="72" t="s">
        <v>243</v>
      </c>
      <c r="I30" s="73" t="s">
        <v>24</v>
      </c>
      <c r="J30" s="73">
        <v>30</v>
      </c>
      <c r="K30" s="73">
        <v>30</v>
      </c>
      <c r="L30" s="74">
        <v>139</v>
      </c>
      <c r="M30" s="121">
        <v>9</v>
      </c>
      <c r="N30" s="120">
        <f>SUM(CEAD!M30-CEAD!N30,CEART!M30-CEART!N30,CEFID!M30-CEFID!N30,CESFI!M30-CESFI!N30,ESAG!M30-ESAG!N30,FAED!M30-FAED!N30,MUSEU!M30-MUSEU!N30,REITORIA!M30-REITORIA!N30,CERES!M30-CERES!N30)</f>
        <v>0</v>
      </c>
      <c r="O30" s="39">
        <f t="shared" si="0"/>
        <v>9</v>
      </c>
      <c r="P30" s="42">
        <f t="shared" si="1"/>
        <v>1251</v>
      </c>
      <c r="Q30" s="50">
        <f t="shared" si="2"/>
        <v>0</v>
      </c>
    </row>
    <row r="31" spans="1:17" ht="19.5" customHeight="1" x14ac:dyDescent="0.25">
      <c r="A31" s="145"/>
      <c r="B31" s="148"/>
      <c r="C31" s="34">
        <v>28</v>
      </c>
      <c r="D31" s="69" t="s">
        <v>55</v>
      </c>
      <c r="E31" s="70">
        <v>5806</v>
      </c>
      <c r="F31" s="70">
        <v>28800072</v>
      </c>
      <c r="G31" s="71" t="s">
        <v>256</v>
      </c>
      <c r="H31" s="72" t="s">
        <v>243</v>
      </c>
      <c r="I31" s="73" t="s">
        <v>24</v>
      </c>
      <c r="J31" s="73">
        <v>30</v>
      </c>
      <c r="K31" s="73">
        <v>30</v>
      </c>
      <c r="L31" s="74">
        <v>127.9</v>
      </c>
      <c r="M31" s="121">
        <v>7</v>
      </c>
      <c r="N31" s="120">
        <f>SUM(CEAD!M31-CEAD!N31,CEART!M31-CEART!N31,CEFID!M31-CEFID!N31,CESFI!M31-CESFI!N31,ESAG!M31-ESAG!N31,FAED!M31-FAED!N31,MUSEU!M31-MUSEU!N31,REITORIA!M31-REITORIA!N31,CERES!M31-CERES!N31)</f>
        <v>0</v>
      </c>
      <c r="O31" s="39">
        <f t="shared" si="0"/>
        <v>7</v>
      </c>
      <c r="P31" s="42">
        <f t="shared" si="1"/>
        <v>895.30000000000007</v>
      </c>
      <c r="Q31" s="50">
        <f t="shared" si="2"/>
        <v>0</v>
      </c>
    </row>
    <row r="32" spans="1:17" ht="25.5" customHeight="1" x14ac:dyDescent="0.25">
      <c r="A32" s="145"/>
      <c r="B32" s="148"/>
      <c r="C32" s="34">
        <v>29</v>
      </c>
      <c r="D32" s="69" t="s">
        <v>56</v>
      </c>
      <c r="E32" s="70">
        <v>5806</v>
      </c>
      <c r="F32" s="70">
        <v>28800072</v>
      </c>
      <c r="G32" s="71" t="s">
        <v>256</v>
      </c>
      <c r="H32" s="72" t="s">
        <v>243</v>
      </c>
      <c r="I32" s="73" t="s">
        <v>24</v>
      </c>
      <c r="J32" s="73">
        <v>30</v>
      </c>
      <c r="K32" s="73">
        <v>30</v>
      </c>
      <c r="L32" s="74">
        <v>200</v>
      </c>
      <c r="M32" s="121">
        <v>5</v>
      </c>
      <c r="N32" s="120">
        <f>SUM(CEAD!M32-CEAD!N32,CEART!M32-CEART!N32,CEFID!M32-CEFID!N32,CESFI!M32-CESFI!N32,ESAG!M32-ESAG!N32,FAED!M32-FAED!N32,MUSEU!M32-MUSEU!N32,REITORIA!M32-REITORIA!N32,CERES!M32-CERES!N32)</f>
        <v>0</v>
      </c>
      <c r="O32" s="39">
        <f t="shared" si="0"/>
        <v>5</v>
      </c>
      <c r="P32" s="42">
        <f t="shared" si="1"/>
        <v>1000</v>
      </c>
      <c r="Q32" s="50">
        <f t="shared" si="2"/>
        <v>0</v>
      </c>
    </row>
    <row r="33" spans="1:17" ht="19.5" customHeight="1" x14ac:dyDescent="0.25">
      <c r="A33" s="145"/>
      <c r="B33" s="148"/>
      <c r="C33" s="34">
        <v>30</v>
      </c>
      <c r="D33" s="69" t="s">
        <v>57</v>
      </c>
      <c r="E33" s="70">
        <v>5806</v>
      </c>
      <c r="F33" s="70">
        <v>28800013</v>
      </c>
      <c r="G33" s="71" t="s">
        <v>256</v>
      </c>
      <c r="H33" s="72" t="s">
        <v>239</v>
      </c>
      <c r="I33" s="73" t="s">
        <v>23</v>
      </c>
      <c r="J33" s="73">
        <v>30</v>
      </c>
      <c r="K33" s="73">
        <v>30</v>
      </c>
      <c r="L33" s="74">
        <v>49</v>
      </c>
      <c r="M33" s="121">
        <v>84</v>
      </c>
      <c r="N33" s="120">
        <f>SUM(CEAD!M33-CEAD!N33,CEART!M33-CEART!N33,CEFID!M33-CEFID!N33,CESFI!M33-CESFI!N33,ESAG!M33-ESAG!N33,FAED!M33-FAED!N33,MUSEU!M33-MUSEU!N33,REITORIA!M33-REITORIA!N33,CERES!M33-CERES!N33)</f>
        <v>74</v>
      </c>
      <c r="O33" s="39">
        <f t="shared" si="0"/>
        <v>10</v>
      </c>
      <c r="P33" s="42">
        <f t="shared" si="1"/>
        <v>4116</v>
      </c>
      <c r="Q33" s="50">
        <f t="shared" si="2"/>
        <v>3626</v>
      </c>
    </row>
    <row r="34" spans="1:17" ht="19.5" customHeight="1" x14ac:dyDescent="0.25">
      <c r="A34" s="145"/>
      <c r="B34" s="148"/>
      <c r="C34" s="34">
        <v>31</v>
      </c>
      <c r="D34" s="69" t="s">
        <v>58</v>
      </c>
      <c r="E34" s="70">
        <v>5806</v>
      </c>
      <c r="F34" s="70">
        <v>28800018</v>
      </c>
      <c r="G34" s="71" t="s">
        <v>256</v>
      </c>
      <c r="H34" s="75" t="s">
        <v>239</v>
      </c>
      <c r="I34" s="73" t="s">
        <v>23</v>
      </c>
      <c r="J34" s="73">
        <v>30</v>
      </c>
      <c r="K34" s="73">
        <v>30</v>
      </c>
      <c r="L34" s="74">
        <v>94.66</v>
      </c>
      <c r="M34" s="121">
        <v>79</v>
      </c>
      <c r="N34" s="120">
        <f>SUM(CEAD!M34-CEAD!N34,CEART!M34-CEART!N34,CEFID!M34-CEFID!N34,CESFI!M34-CESFI!N34,ESAG!M34-ESAG!N34,FAED!M34-FAED!N34,MUSEU!M34-MUSEU!N34,REITORIA!M34-REITORIA!N34,CERES!M34-CERES!N34)</f>
        <v>69</v>
      </c>
      <c r="O34" s="39">
        <f t="shared" si="0"/>
        <v>10</v>
      </c>
      <c r="P34" s="42">
        <f t="shared" si="1"/>
        <v>7478.1399999999994</v>
      </c>
      <c r="Q34" s="50">
        <f t="shared" si="2"/>
        <v>6531.54</v>
      </c>
    </row>
    <row r="35" spans="1:17" ht="19.5" customHeight="1" x14ac:dyDescent="0.25">
      <c r="A35" s="145"/>
      <c r="B35" s="148"/>
      <c r="C35" s="34">
        <v>32</v>
      </c>
      <c r="D35" s="69" t="s">
        <v>59</v>
      </c>
      <c r="E35" s="70">
        <v>5806</v>
      </c>
      <c r="F35" s="70">
        <v>28800019</v>
      </c>
      <c r="G35" s="71" t="s">
        <v>256</v>
      </c>
      <c r="H35" s="72" t="s">
        <v>239</v>
      </c>
      <c r="I35" s="73" t="s">
        <v>23</v>
      </c>
      <c r="J35" s="73">
        <v>30</v>
      </c>
      <c r="K35" s="73">
        <v>30</v>
      </c>
      <c r="L35" s="74">
        <v>34.19</v>
      </c>
      <c r="M35" s="121">
        <v>64</v>
      </c>
      <c r="N35" s="120">
        <f>SUM(CEAD!M35-CEAD!N35,CEART!M35-CEART!N35,CEFID!M35-CEFID!N35,CESFI!M35-CESFI!N35,ESAG!M35-ESAG!N35,FAED!M35-FAED!N35,MUSEU!M35-MUSEU!N35,REITORIA!M35-REITORIA!N35,CERES!M35-CERES!N35)</f>
        <v>52</v>
      </c>
      <c r="O35" s="39">
        <f t="shared" si="0"/>
        <v>12</v>
      </c>
      <c r="P35" s="42">
        <f t="shared" si="1"/>
        <v>2188.16</v>
      </c>
      <c r="Q35" s="50">
        <f t="shared" si="2"/>
        <v>1777.8799999999999</v>
      </c>
    </row>
    <row r="36" spans="1:17" ht="19.5" customHeight="1" x14ac:dyDescent="0.25">
      <c r="A36" s="145"/>
      <c r="B36" s="148"/>
      <c r="C36" s="34">
        <v>33</v>
      </c>
      <c r="D36" s="69" t="s">
        <v>60</v>
      </c>
      <c r="E36" s="70">
        <v>5806</v>
      </c>
      <c r="F36" s="70">
        <v>28800011</v>
      </c>
      <c r="G36" s="71" t="s">
        <v>256</v>
      </c>
      <c r="H36" s="72" t="s">
        <v>239</v>
      </c>
      <c r="I36" s="73" t="s">
        <v>23</v>
      </c>
      <c r="J36" s="73">
        <v>30</v>
      </c>
      <c r="K36" s="73">
        <v>30</v>
      </c>
      <c r="L36" s="74">
        <v>33.119999999999997</v>
      </c>
      <c r="M36" s="121">
        <v>63</v>
      </c>
      <c r="N36" s="120">
        <f>SUM(CEAD!M36-CEAD!N36,CEART!M36-CEART!N36,CEFID!M36-CEFID!N36,CESFI!M36-CESFI!N36,ESAG!M36-ESAG!N36,FAED!M36-FAED!N36,MUSEU!M36-MUSEU!N36,REITORIA!M36-REITORIA!N36,CERES!M36-CERES!N36)</f>
        <v>32</v>
      </c>
      <c r="O36" s="39">
        <f t="shared" si="0"/>
        <v>31</v>
      </c>
      <c r="P36" s="42">
        <f t="shared" si="1"/>
        <v>2086.56</v>
      </c>
      <c r="Q36" s="50">
        <f t="shared" si="2"/>
        <v>1059.8399999999999</v>
      </c>
    </row>
    <row r="37" spans="1:17" ht="19.5" customHeight="1" x14ac:dyDescent="0.25">
      <c r="A37" s="145"/>
      <c r="B37" s="148"/>
      <c r="C37" s="34">
        <v>34</v>
      </c>
      <c r="D37" s="69" t="s">
        <v>61</v>
      </c>
      <c r="E37" s="70">
        <v>5806</v>
      </c>
      <c r="F37" s="70">
        <v>28800011</v>
      </c>
      <c r="G37" s="71" t="s">
        <v>256</v>
      </c>
      <c r="H37" s="72" t="s">
        <v>239</v>
      </c>
      <c r="I37" s="73" t="s">
        <v>23</v>
      </c>
      <c r="J37" s="73">
        <v>30</v>
      </c>
      <c r="K37" s="73">
        <v>30</v>
      </c>
      <c r="L37" s="74">
        <v>54</v>
      </c>
      <c r="M37" s="121">
        <v>162</v>
      </c>
      <c r="N37" s="120">
        <f>SUM(CEAD!M37-CEAD!N37,CEART!M37-CEART!N37,CEFID!M37-CEFID!N37,CESFI!M37-CESFI!N37,ESAG!M37-ESAG!N37,FAED!M37-FAED!N37,MUSEU!M37-MUSEU!N37,REITORIA!M37-REITORIA!N37,CERES!M37-CERES!N37)</f>
        <v>162</v>
      </c>
      <c r="O37" s="39">
        <f t="shared" si="0"/>
        <v>0</v>
      </c>
      <c r="P37" s="42">
        <f t="shared" si="1"/>
        <v>8748</v>
      </c>
      <c r="Q37" s="50">
        <f t="shared" si="2"/>
        <v>8748</v>
      </c>
    </row>
    <row r="38" spans="1:17" ht="19.5" customHeight="1" x14ac:dyDescent="0.25">
      <c r="A38" s="145"/>
      <c r="B38" s="148"/>
      <c r="C38" s="34">
        <v>35</v>
      </c>
      <c r="D38" s="69" t="s">
        <v>62</v>
      </c>
      <c r="E38" s="70">
        <v>3601</v>
      </c>
      <c r="F38" s="70">
        <v>4200071</v>
      </c>
      <c r="G38" s="71" t="s">
        <v>256</v>
      </c>
      <c r="H38" s="72" t="s">
        <v>239</v>
      </c>
      <c r="I38" s="73" t="s">
        <v>23</v>
      </c>
      <c r="J38" s="73">
        <v>30</v>
      </c>
      <c r="K38" s="73">
        <v>30</v>
      </c>
      <c r="L38" s="74">
        <v>64.19</v>
      </c>
      <c r="M38" s="121">
        <v>24</v>
      </c>
      <c r="N38" s="120">
        <f>SUM(CEAD!M38-CEAD!N38,CEART!M38-CEART!N38,CEFID!M38-CEFID!N38,CESFI!M38-CESFI!N38,ESAG!M38-ESAG!N38,FAED!M38-FAED!N38,MUSEU!M38-MUSEU!N38,REITORIA!M38-REITORIA!N38,CERES!M38-CERES!N38)</f>
        <v>0</v>
      </c>
      <c r="O38" s="39">
        <f t="shared" si="0"/>
        <v>24</v>
      </c>
      <c r="P38" s="42">
        <f t="shared" si="1"/>
        <v>1540.56</v>
      </c>
      <c r="Q38" s="50">
        <f t="shared" si="2"/>
        <v>0</v>
      </c>
    </row>
    <row r="39" spans="1:17" ht="19.5" customHeight="1" x14ac:dyDescent="0.25">
      <c r="A39" s="145"/>
      <c r="B39" s="148"/>
      <c r="C39" s="34">
        <v>36</v>
      </c>
      <c r="D39" s="69" t="s">
        <v>63</v>
      </c>
      <c r="E39" s="70">
        <v>3601</v>
      </c>
      <c r="F39" s="70">
        <v>4200071</v>
      </c>
      <c r="G39" s="71" t="s">
        <v>256</v>
      </c>
      <c r="H39" s="72" t="s">
        <v>239</v>
      </c>
      <c r="I39" s="73" t="s">
        <v>23</v>
      </c>
      <c r="J39" s="73">
        <v>30</v>
      </c>
      <c r="K39" s="73">
        <v>30</v>
      </c>
      <c r="L39" s="74">
        <v>30</v>
      </c>
      <c r="M39" s="121">
        <v>102</v>
      </c>
      <c r="N39" s="120">
        <f>SUM(CEAD!M39-CEAD!N39,CEART!M39-CEART!N39,CEFID!M39-CEFID!N39,CESFI!M39-CESFI!N39,ESAG!M39-ESAG!N39,FAED!M39-FAED!N39,MUSEU!M39-MUSEU!N39,REITORIA!M39-REITORIA!N39,CERES!M39-CERES!N39)</f>
        <v>79</v>
      </c>
      <c r="O39" s="39">
        <f t="shared" si="0"/>
        <v>23</v>
      </c>
      <c r="P39" s="42">
        <f t="shared" si="1"/>
        <v>3060</v>
      </c>
      <c r="Q39" s="50">
        <f t="shared" si="2"/>
        <v>2370</v>
      </c>
    </row>
    <row r="40" spans="1:17" ht="19.5" customHeight="1" x14ac:dyDescent="0.25">
      <c r="A40" s="145"/>
      <c r="B40" s="148"/>
      <c r="C40" s="34">
        <v>37</v>
      </c>
      <c r="D40" s="69" t="s">
        <v>64</v>
      </c>
      <c r="E40" s="70">
        <v>5806</v>
      </c>
      <c r="F40" s="70">
        <v>28800093</v>
      </c>
      <c r="G40" s="71" t="s">
        <v>256</v>
      </c>
      <c r="H40" s="72" t="s">
        <v>239</v>
      </c>
      <c r="I40" s="73" t="s">
        <v>23</v>
      </c>
      <c r="J40" s="73">
        <v>30</v>
      </c>
      <c r="K40" s="73">
        <v>30</v>
      </c>
      <c r="L40" s="74">
        <v>65</v>
      </c>
      <c r="M40" s="121">
        <v>33</v>
      </c>
      <c r="N40" s="120">
        <f>SUM(CEAD!M40-CEAD!N40,CEART!M40-CEART!N40,CEFID!M40-CEFID!N40,CESFI!M40-CESFI!N40,ESAG!M40-ESAG!N40,FAED!M40-FAED!N40,MUSEU!M40-MUSEU!N40,REITORIA!M40-REITORIA!N40,CERES!M40-CERES!N40)</f>
        <v>1</v>
      </c>
      <c r="O40" s="39">
        <f t="shared" si="0"/>
        <v>32</v>
      </c>
      <c r="P40" s="42">
        <f t="shared" si="1"/>
        <v>2145</v>
      </c>
      <c r="Q40" s="50">
        <f t="shared" si="2"/>
        <v>65</v>
      </c>
    </row>
    <row r="41" spans="1:17" ht="19.5" customHeight="1" x14ac:dyDescent="0.25">
      <c r="A41" s="145"/>
      <c r="B41" s="148"/>
      <c r="C41" s="34">
        <v>38</v>
      </c>
      <c r="D41" s="69" t="s">
        <v>65</v>
      </c>
      <c r="E41" s="70">
        <v>5806</v>
      </c>
      <c r="F41" s="70">
        <v>28800093</v>
      </c>
      <c r="G41" s="71" t="s">
        <v>256</v>
      </c>
      <c r="H41" s="72" t="s">
        <v>239</v>
      </c>
      <c r="I41" s="73" t="s">
        <v>23</v>
      </c>
      <c r="J41" s="73">
        <v>30</v>
      </c>
      <c r="K41" s="73">
        <v>30</v>
      </c>
      <c r="L41" s="74">
        <v>42.72</v>
      </c>
      <c r="M41" s="121">
        <v>2</v>
      </c>
      <c r="N41" s="120">
        <f>SUM(CEAD!M41-CEAD!N41,CEART!M41-CEART!N41,CEFID!M41-CEFID!N41,CESFI!M41-CESFI!N41,ESAG!M41-ESAG!N41,FAED!M41-FAED!N41,MUSEU!M41-MUSEU!N41,REITORIA!M41-REITORIA!N41,CERES!M41-CERES!N41)</f>
        <v>1</v>
      </c>
      <c r="O41" s="39">
        <f t="shared" si="0"/>
        <v>1</v>
      </c>
      <c r="P41" s="42">
        <f t="shared" si="1"/>
        <v>85.44</v>
      </c>
      <c r="Q41" s="50">
        <f t="shared" si="2"/>
        <v>42.72</v>
      </c>
    </row>
    <row r="42" spans="1:17" ht="19.5" customHeight="1" x14ac:dyDescent="0.25">
      <c r="A42" s="145"/>
      <c r="B42" s="148"/>
      <c r="C42" s="34">
        <v>39</v>
      </c>
      <c r="D42" s="69" t="s">
        <v>66</v>
      </c>
      <c r="E42" s="70">
        <v>5806</v>
      </c>
      <c r="F42" s="70">
        <v>28800047</v>
      </c>
      <c r="G42" s="71" t="s">
        <v>256</v>
      </c>
      <c r="H42" s="72" t="s">
        <v>244</v>
      </c>
      <c r="I42" s="73" t="s">
        <v>24</v>
      </c>
      <c r="J42" s="73">
        <v>30</v>
      </c>
      <c r="K42" s="73">
        <v>30</v>
      </c>
      <c r="L42" s="74">
        <v>11.2</v>
      </c>
      <c r="M42" s="121">
        <v>24</v>
      </c>
      <c r="N42" s="120">
        <f>SUM(CEAD!M42-CEAD!N42,CEART!M42-CEART!N42,CEFID!M42-CEFID!N42,CESFI!M42-CESFI!N42,ESAG!M42-ESAG!N42,FAED!M42-FAED!N42,MUSEU!M42-MUSEU!N42,REITORIA!M42-REITORIA!N42,CERES!M42-CERES!N42)</f>
        <v>5</v>
      </c>
      <c r="O42" s="39">
        <f t="shared" si="0"/>
        <v>19</v>
      </c>
      <c r="P42" s="42">
        <f t="shared" si="1"/>
        <v>268.79999999999995</v>
      </c>
      <c r="Q42" s="50">
        <f t="shared" si="2"/>
        <v>56</v>
      </c>
    </row>
    <row r="43" spans="1:17" ht="38.25" x14ac:dyDescent="0.25">
      <c r="A43" s="145"/>
      <c r="B43" s="148"/>
      <c r="C43" s="34">
        <v>40</v>
      </c>
      <c r="D43" s="76" t="s">
        <v>67</v>
      </c>
      <c r="E43" s="70">
        <v>5806</v>
      </c>
      <c r="F43" s="70">
        <v>28800041</v>
      </c>
      <c r="G43" s="71" t="s">
        <v>256</v>
      </c>
      <c r="H43" s="72" t="s">
        <v>22</v>
      </c>
      <c r="I43" s="73" t="s">
        <v>24</v>
      </c>
      <c r="J43" s="77">
        <v>30</v>
      </c>
      <c r="K43" s="77">
        <v>30</v>
      </c>
      <c r="L43" s="74">
        <v>57.52</v>
      </c>
      <c r="M43" s="121">
        <v>6</v>
      </c>
      <c r="N43" s="120">
        <f>SUM(CEAD!M43-CEAD!N43,CEART!M43-CEART!N43,CEFID!M43-CEFID!N43,CESFI!M43-CESFI!N43,ESAG!M43-ESAG!N43,FAED!M43-FAED!N43,MUSEU!M43-MUSEU!N43,REITORIA!M43-REITORIA!N43,CERES!M43-CERES!N43)</f>
        <v>0</v>
      </c>
      <c r="O43" s="39">
        <f t="shared" si="0"/>
        <v>6</v>
      </c>
      <c r="P43" s="42">
        <f t="shared" si="1"/>
        <v>345.12</v>
      </c>
      <c r="Q43" s="50">
        <f t="shared" si="2"/>
        <v>0</v>
      </c>
    </row>
    <row r="44" spans="1:17" ht="19.5" customHeight="1" x14ac:dyDescent="0.25">
      <c r="A44" s="145"/>
      <c r="B44" s="148"/>
      <c r="C44" s="34">
        <v>41</v>
      </c>
      <c r="D44" s="76" t="s">
        <v>68</v>
      </c>
      <c r="E44" s="70">
        <v>5801</v>
      </c>
      <c r="F44" s="70">
        <v>122190013</v>
      </c>
      <c r="G44" s="71" t="s">
        <v>256</v>
      </c>
      <c r="H44" s="72" t="s">
        <v>245</v>
      </c>
      <c r="I44" s="73" t="s">
        <v>24</v>
      </c>
      <c r="J44" s="77">
        <v>30</v>
      </c>
      <c r="K44" s="77">
        <v>30</v>
      </c>
      <c r="L44" s="74">
        <v>160</v>
      </c>
      <c r="M44" s="121">
        <v>26</v>
      </c>
      <c r="N44" s="120">
        <f>SUM(CEAD!M44-CEAD!N44,CEART!M44-CEART!N44,CEFID!M44-CEFID!N44,CESFI!M44-CESFI!N44,ESAG!M44-ESAG!N44,FAED!M44-FAED!N44,MUSEU!M44-MUSEU!N44,REITORIA!M44-REITORIA!N44,CERES!M44-CERES!N44)</f>
        <v>2</v>
      </c>
      <c r="O44" s="39">
        <f t="shared" si="0"/>
        <v>24</v>
      </c>
      <c r="P44" s="42">
        <f t="shared" si="1"/>
        <v>4160</v>
      </c>
      <c r="Q44" s="50">
        <f t="shared" si="2"/>
        <v>320</v>
      </c>
    </row>
    <row r="45" spans="1:17" ht="19.5" customHeight="1" x14ac:dyDescent="0.25">
      <c r="A45" s="145"/>
      <c r="B45" s="148"/>
      <c r="C45" s="34">
        <v>42</v>
      </c>
      <c r="D45" s="76" t="s">
        <v>69</v>
      </c>
      <c r="E45" s="70">
        <v>5801</v>
      </c>
      <c r="F45" s="70">
        <v>122190005</v>
      </c>
      <c r="G45" s="71" t="s">
        <v>256</v>
      </c>
      <c r="H45" s="72" t="s">
        <v>246</v>
      </c>
      <c r="I45" s="73" t="s">
        <v>24</v>
      </c>
      <c r="J45" s="77">
        <v>30</v>
      </c>
      <c r="K45" s="77">
        <v>30</v>
      </c>
      <c r="L45" s="74">
        <v>577.1</v>
      </c>
      <c r="M45" s="121">
        <v>22</v>
      </c>
      <c r="N45" s="120">
        <f>SUM(CEAD!M45-CEAD!N45,CEART!M45-CEART!N45,CEFID!M45-CEFID!N45,CESFI!M45-CESFI!N45,ESAG!M45-ESAG!N45,FAED!M45-FAED!N45,MUSEU!M45-MUSEU!N45,REITORIA!M45-REITORIA!N45,CERES!M45-CERES!N45)</f>
        <v>4</v>
      </c>
      <c r="O45" s="39">
        <f t="shared" si="0"/>
        <v>18</v>
      </c>
      <c r="P45" s="42">
        <f t="shared" si="1"/>
        <v>12696.2</v>
      </c>
      <c r="Q45" s="50">
        <f t="shared" si="2"/>
        <v>2308.4</v>
      </c>
    </row>
    <row r="46" spans="1:17" ht="19.5" customHeight="1" x14ac:dyDescent="0.25">
      <c r="A46" s="145"/>
      <c r="B46" s="148"/>
      <c r="C46" s="34">
        <v>43</v>
      </c>
      <c r="D46" s="76" t="s">
        <v>70</v>
      </c>
      <c r="E46" s="70">
        <v>5801</v>
      </c>
      <c r="F46" s="70">
        <v>122190016</v>
      </c>
      <c r="G46" s="71" t="s">
        <v>256</v>
      </c>
      <c r="H46" s="72" t="s">
        <v>246</v>
      </c>
      <c r="I46" s="73" t="s">
        <v>24</v>
      </c>
      <c r="J46" s="77">
        <v>30</v>
      </c>
      <c r="K46" s="77">
        <v>30</v>
      </c>
      <c r="L46" s="74">
        <v>580</v>
      </c>
      <c r="M46" s="121">
        <v>17</v>
      </c>
      <c r="N46" s="120">
        <f>SUM(CEAD!M46-CEAD!N46,CEART!M46-CEART!N46,CEFID!M46-CEFID!N46,CESFI!M46-CESFI!N46,ESAG!M46-ESAG!N46,FAED!M46-FAED!N46,MUSEU!M46-MUSEU!N46,REITORIA!M46-REITORIA!N46,CERES!M46-CERES!N46)</f>
        <v>3</v>
      </c>
      <c r="O46" s="39">
        <f t="shared" si="0"/>
        <v>14</v>
      </c>
      <c r="P46" s="42">
        <f t="shared" si="1"/>
        <v>9860</v>
      </c>
      <c r="Q46" s="50">
        <f t="shared" si="2"/>
        <v>1740</v>
      </c>
    </row>
    <row r="47" spans="1:17" ht="19.5" customHeight="1" x14ac:dyDescent="0.25">
      <c r="A47" s="145"/>
      <c r="B47" s="148"/>
      <c r="C47" s="34">
        <v>44</v>
      </c>
      <c r="D47" s="76" t="s">
        <v>71</v>
      </c>
      <c r="E47" s="70">
        <v>5801</v>
      </c>
      <c r="F47" s="70">
        <v>122190015</v>
      </c>
      <c r="G47" s="71" t="s">
        <v>256</v>
      </c>
      <c r="H47" s="72" t="s">
        <v>245</v>
      </c>
      <c r="I47" s="73" t="s">
        <v>24</v>
      </c>
      <c r="J47" s="77">
        <v>30</v>
      </c>
      <c r="K47" s="77">
        <v>30</v>
      </c>
      <c r="L47" s="74">
        <v>292.01</v>
      </c>
      <c r="M47" s="121">
        <v>7</v>
      </c>
      <c r="N47" s="120">
        <f>SUM(CEAD!M47-CEAD!N47,CEART!M47-CEART!N47,CEFID!M47-CEFID!N47,CESFI!M47-CESFI!N47,ESAG!M47-ESAG!N47,FAED!M47-FAED!N47,MUSEU!M47-MUSEU!N47,REITORIA!M47-REITORIA!N47,CERES!M47-CERES!N47)</f>
        <v>0</v>
      </c>
      <c r="O47" s="39">
        <f t="shared" si="0"/>
        <v>7</v>
      </c>
      <c r="P47" s="42">
        <f t="shared" si="1"/>
        <v>2044.07</v>
      </c>
      <c r="Q47" s="50">
        <f t="shared" si="2"/>
        <v>0</v>
      </c>
    </row>
    <row r="48" spans="1:17" ht="19.5" customHeight="1" x14ac:dyDescent="0.25">
      <c r="A48" s="145"/>
      <c r="B48" s="148"/>
      <c r="C48" s="34">
        <v>45</v>
      </c>
      <c r="D48" s="69" t="s">
        <v>72</v>
      </c>
      <c r="E48" s="70">
        <v>5801</v>
      </c>
      <c r="F48" s="70">
        <v>122190015</v>
      </c>
      <c r="G48" s="71" t="s">
        <v>256</v>
      </c>
      <c r="H48" s="72" t="s">
        <v>245</v>
      </c>
      <c r="I48" s="73" t="s">
        <v>24</v>
      </c>
      <c r="J48" s="73">
        <v>30</v>
      </c>
      <c r="K48" s="73">
        <v>30</v>
      </c>
      <c r="L48" s="74">
        <v>239.9</v>
      </c>
      <c r="M48" s="121">
        <v>9</v>
      </c>
      <c r="N48" s="120">
        <f>SUM(CEAD!M48-CEAD!N48,CEART!M48-CEART!N48,CEFID!M48-CEFID!N48,CESFI!M48-CESFI!N48,ESAG!M48-ESAG!N48,FAED!M48-FAED!N48,MUSEU!M48-MUSEU!N48,REITORIA!M48-REITORIA!N48,CERES!M48-CERES!N48)</f>
        <v>3</v>
      </c>
      <c r="O48" s="39">
        <f t="shared" si="0"/>
        <v>6</v>
      </c>
      <c r="P48" s="42">
        <f t="shared" si="1"/>
        <v>2159.1</v>
      </c>
      <c r="Q48" s="50">
        <f t="shared" si="2"/>
        <v>719.7</v>
      </c>
    </row>
    <row r="49" spans="1:17" ht="19.5" customHeight="1" x14ac:dyDescent="0.25">
      <c r="A49" s="145"/>
      <c r="B49" s="148"/>
      <c r="C49" s="34">
        <v>46</v>
      </c>
      <c r="D49" s="69" t="s">
        <v>73</v>
      </c>
      <c r="E49" s="70">
        <v>5801</v>
      </c>
      <c r="F49" s="70">
        <v>122190005</v>
      </c>
      <c r="G49" s="71" t="s">
        <v>256</v>
      </c>
      <c r="H49" s="72" t="s">
        <v>245</v>
      </c>
      <c r="I49" s="73" t="s">
        <v>24</v>
      </c>
      <c r="J49" s="73">
        <v>30</v>
      </c>
      <c r="K49" s="73">
        <v>30</v>
      </c>
      <c r="L49" s="74">
        <v>186.37</v>
      </c>
      <c r="M49" s="121">
        <v>13</v>
      </c>
      <c r="N49" s="120">
        <f>SUM(CEAD!M49-CEAD!N49,CEART!M49-CEART!N49,CEFID!M49-CEFID!N49,CESFI!M49-CESFI!N49,ESAG!M49-ESAG!N49,FAED!M49-FAED!N49,MUSEU!M49-MUSEU!N49,REITORIA!M49-REITORIA!N49,CERES!M49-CERES!N49)</f>
        <v>0</v>
      </c>
      <c r="O49" s="39">
        <f t="shared" si="0"/>
        <v>13</v>
      </c>
      <c r="P49" s="42">
        <f t="shared" si="1"/>
        <v>2422.81</v>
      </c>
      <c r="Q49" s="50">
        <f t="shared" si="2"/>
        <v>0</v>
      </c>
    </row>
    <row r="50" spans="1:17" ht="19.5" customHeight="1" x14ac:dyDescent="0.25">
      <c r="A50" s="145"/>
      <c r="B50" s="148"/>
      <c r="C50" s="34">
        <v>47</v>
      </c>
      <c r="D50" s="69" t="s">
        <v>74</v>
      </c>
      <c r="E50" s="70">
        <v>5801</v>
      </c>
      <c r="F50" s="70">
        <v>122190005</v>
      </c>
      <c r="G50" s="71" t="s">
        <v>256</v>
      </c>
      <c r="H50" s="72" t="s">
        <v>245</v>
      </c>
      <c r="I50" s="73" t="s">
        <v>24</v>
      </c>
      <c r="J50" s="73">
        <v>30</v>
      </c>
      <c r="K50" s="73">
        <v>30</v>
      </c>
      <c r="L50" s="74">
        <v>140.86000000000001</v>
      </c>
      <c r="M50" s="121">
        <v>34</v>
      </c>
      <c r="N50" s="120">
        <f>SUM(CEAD!M50-CEAD!N50,CEART!M50-CEART!N50,CEFID!M50-CEFID!N50,CESFI!M50-CESFI!N50,ESAG!M50-ESAG!N50,FAED!M50-FAED!N50,MUSEU!M50-MUSEU!N50,REITORIA!M50-REITORIA!N50,CERES!M50-CERES!N50)</f>
        <v>6</v>
      </c>
      <c r="O50" s="39">
        <f t="shared" si="0"/>
        <v>28</v>
      </c>
      <c r="P50" s="42">
        <f t="shared" si="1"/>
        <v>4789.2400000000007</v>
      </c>
      <c r="Q50" s="50">
        <f t="shared" si="2"/>
        <v>845.16000000000008</v>
      </c>
    </row>
    <row r="51" spans="1:17" ht="19.5" customHeight="1" x14ac:dyDescent="0.25">
      <c r="A51" s="145"/>
      <c r="B51" s="148"/>
      <c r="C51" s="34">
        <v>48</v>
      </c>
      <c r="D51" s="69" t="s">
        <v>75</v>
      </c>
      <c r="E51" s="70">
        <v>5801</v>
      </c>
      <c r="F51" s="70">
        <v>122190016</v>
      </c>
      <c r="G51" s="71" t="s">
        <v>256</v>
      </c>
      <c r="H51" s="72" t="s">
        <v>245</v>
      </c>
      <c r="I51" s="73" t="s">
        <v>24</v>
      </c>
      <c r="J51" s="73">
        <v>30</v>
      </c>
      <c r="K51" s="73">
        <v>30</v>
      </c>
      <c r="L51" s="74">
        <v>236.68</v>
      </c>
      <c r="M51" s="121">
        <v>1</v>
      </c>
      <c r="N51" s="120">
        <f>SUM(CEAD!M51-CEAD!N51,CEART!M51-CEART!N51,CEFID!M51-CEFID!N51,CESFI!M51-CESFI!N51,ESAG!M51-ESAG!N51,FAED!M51-FAED!N51,MUSEU!M51-MUSEU!N51,REITORIA!M51-REITORIA!N51,CERES!M51-CERES!N51)</f>
        <v>0</v>
      </c>
      <c r="O51" s="39">
        <f t="shared" si="0"/>
        <v>1</v>
      </c>
      <c r="P51" s="42">
        <f t="shared" si="1"/>
        <v>236.68</v>
      </c>
      <c r="Q51" s="50">
        <f t="shared" si="2"/>
        <v>0</v>
      </c>
    </row>
    <row r="52" spans="1:17" ht="19.5" customHeight="1" x14ac:dyDescent="0.25">
      <c r="A52" s="145"/>
      <c r="B52" s="148"/>
      <c r="C52" s="34">
        <v>49</v>
      </c>
      <c r="D52" s="76" t="s">
        <v>76</v>
      </c>
      <c r="E52" s="70">
        <v>5801</v>
      </c>
      <c r="F52" s="70">
        <v>122190016</v>
      </c>
      <c r="G52" s="71" t="s">
        <v>256</v>
      </c>
      <c r="H52" s="72" t="s">
        <v>245</v>
      </c>
      <c r="I52" s="77" t="s">
        <v>24</v>
      </c>
      <c r="J52" s="77">
        <v>30</v>
      </c>
      <c r="K52" s="77">
        <v>30</v>
      </c>
      <c r="L52" s="74">
        <v>168.46</v>
      </c>
      <c r="M52" s="121">
        <v>31</v>
      </c>
      <c r="N52" s="120">
        <f>SUM(CEAD!M52-CEAD!N52,CEART!M52-CEART!N52,CEFID!M52-CEFID!N52,CESFI!M52-CESFI!N52,ESAG!M52-ESAG!N52,FAED!M52-FAED!N52,MUSEU!M52-MUSEU!N52,REITORIA!M52-REITORIA!N52,CERES!M52-CERES!N52)</f>
        <v>1</v>
      </c>
      <c r="O52" s="39">
        <f t="shared" si="0"/>
        <v>30</v>
      </c>
      <c r="P52" s="42">
        <f t="shared" si="1"/>
        <v>5222.26</v>
      </c>
      <c r="Q52" s="50">
        <f t="shared" si="2"/>
        <v>168.46</v>
      </c>
    </row>
    <row r="53" spans="1:17" ht="19.5" customHeight="1" x14ac:dyDescent="0.25">
      <c r="A53" s="145"/>
      <c r="B53" s="148"/>
      <c r="C53" s="34">
        <v>50</v>
      </c>
      <c r="D53" s="69" t="s">
        <v>77</v>
      </c>
      <c r="E53" s="70">
        <v>5801</v>
      </c>
      <c r="F53" s="70">
        <v>122190016</v>
      </c>
      <c r="G53" s="71" t="s">
        <v>256</v>
      </c>
      <c r="H53" s="72" t="s">
        <v>245</v>
      </c>
      <c r="I53" s="73" t="s">
        <v>24</v>
      </c>
      <c r="J53" s="73">
        <v>30</v>
      </c>
      <c r="K53" s="73">
        <v>30</v>
      </c>
      <c r="L53" s="74">
        <v>154.05000000000001</v>
      </c>
      <c r="M53" s="121">
        <v>25</v>
      </c>
      <c r="N53" s="120">
        <f>SUM(CEAD!M53-CEAD!N53,CEART!M53-CEART!N53,CEFID!M53-CEFID!N53,CESFI!M53-CESFI!N53,ESAG!M53-ESAG!N53,FAED!M53-FAED!N53,MUSEU!M53-MUSEU!N53,REITORIA!M53-REITORIA!N53,CERES!M53-CERES!N53)</f>
        <v>10</v>
      </c>
      <c r="O53" s="39">
        <f t="shared" si="0"/>
        <v>15</v>
      </c>
      <c r="P53" s="42">
        <f t="shared" si="1"/>
        <v>3851.2500000000005</v>
      </c>
      <c r="Q53" s="50">
        <f t="shared" si="2"/>
        <v>1540.5</v>
      </c>
    </row>
    <row r="54" spans="1:17" ht="19.5" customHeight="1" x14ac:dyDescent="0.25">
      <c r="A54" s="145"/>
      <c r="B54" s="148"/>
      <c r="C54" s="34">
        <v>51</v>
      </c>
      <c r="D54" s="76" t="s">
        <v>78</v>
      </c>
      <c r="E54" s="70">
        <v>5801</v>
      </c>
      <c r="F54" s="70">
        <v>122190017</v>
      </c>
      <c r="G54" s="71" t="s">
        <v>256</v>
      </c>
      <c r="H54" s="72" t="s">
        <v>245</v>
      </c>
      <c r="I54" s="77" t="s">
        <v>24</v>
      </c>
      <c r="J54" s="77">
        <v>30</v>
      </c>
      <c r="K54" s="77">
        <v>30</v>
      </c>
      <c r="L54" s="74">
        <v>226.63</v>
      </c>
      <c r="M54" s="121">
        <v>3</v>
      </c>
      <c r="N54" s="120">
        <f>SUM(CEAD!M54-CEAD!N54,CEART!M54-CEART!N54,CEFID!M54-CEFID!N54,CESFI!M54-CESFI!N54,ESAG!M54-ESAG!N54,FAED!M54-FAED!N54,MUSEU!M54-MUSEU!N54,REITORIA!M54-REITORIA!N54,CERES!M54-CERES!N54)</f>
        <v>3</v>
      </c>
      <c r="O54" s="39">
        <f t="shared" si="0"/>
        <v>0</v>
      </c>
      <c r="P54" s="42">
        <f t="shared" si="1"/>
        <v>679.89</v>
      </c>
      <c r="Q54" s="50">
        <f t="shared" si="2"/>
        <v>679.89</v>
      </c>
    </row>
    <row r="55" spans="1:17" ht="19.5" customHeight="1" x14ac:dyDescent="0.25">
      <c r="A55" s="145"/>
      <c r="B55" s="148"/>
      <c r="C55" s="34">
        <v>52</v>
      </c>
      <c r="D55" s="69" t="s">
        <v>79</v>
      </c>
      <c r="E55" s="70">
        <v>4905</v>
      </c>
      <c r="F55" s="70">
        <v>3565026</v>
      </c>
      <c r="G55" s="71" t="s">
        <v>256</v>
      </c>
      <c r="H55" s="72" t="s">
        <v>244</v>
      </c>
      <c r="I55" s="73" t="s">
        <v>24</v>
      </c>
      <c r="J55" s="73">
        <v>30</v>
      </c>
      <c r="K55" s="73">
        <v>30</v>
      </c>
      <c r="L55" s="74">
        <v>65.16</v>
      </c>
      <c r="M55" s="121">
        <v>85</v>
      </c>
      <c r="N55" s="120">
        <f>SUM(CEAD!M55-CEAD!N55,CEART!M55-CEART!N55,CEFID!M55-CEFID!N55,CESFI!M55-CESFI!N55,ESAG!M55-ESAG!N55,FAED!M55-FAED!N55,MUSEU!M55-MUSEU!N55,REITORIA!M55-REITORIA!N55,CERES!M55-CERES!N55)</f>
        <v>42</v>
      </c>
      <c r="O55" s="39">
        <f t="shared" si="0"/>
        <v>43</v>
      </c>
      <c r="P55" s="42">
        <f t="shared" si="1"/>
        <v>5538.5999999999995</v>
      </c>
      <c r="Q55" s="50">
        <f t="shared" si="2"/>
        <v>2736.72</v>
      </c>
    </row>
    <row r="56" spans="1:17" ht="19.5" customHeight="1" x14ac:dyDescent="0.25">
      <c r="A56" s="145"/>
      <c r="B56" s="148"/>
      <c r="C56" s="34">
        <v>53</v>
      </c>
      <c r="D56" s="69" t="s">
        <v>80</v>
      </c>
      <c r="E56" s="70">
        <v>5801</v>
      </c>
      <c r="F56" s="70">
        <v>81469013</v>
      </c>
      <c r="G56" s="71" t="s">
        <v>256</v>
      </c>
      <c r="H56" s="75" t="s">
        <v>244</v>
      </c>
      <c r="I56" s="73" t="s">
        <v>24</v>
      </c>
      <c r="J56" s="73">
        <v>30</v>
      </c>
      <c r="K56" s="73">
        <v>30</v>
      </c>
      <c r="L56" s="74">
        <v>15</v>
      </c>
      <c r="M56" s="121">
        <v>31</v>
      </c>
      <c r="N56" s="120">
        <f>SUM(CEAD!M56-CEAD!N56,CEART!M56-CEART!N56,CEFID!M56-CEFID!N56,CESFI!M56-CESFI!N56,ESAG!M56-ESAG!N56,FAED!M56-FAED!N56,MUSEU!M56-MUSEU!N56,REITORIA!M56-REITORIA!N56,CERES!M56-CERES!N56)</f>
        <v>9</v>
      </c>
      <c r="O56" s="39">
        <f t="shared" si="0"/>
        <v>22</v>
      </c>
      <c r="P56" s="42">
        <f t="shared" si="1"/>
        <v>465</v>
      </c>
      <c r="Q56" s="50">
        <f t="shared" si="2"/>
        <v>135</v>
      </c>
    </row>
    <row r="57" spans="1:17" ht="19.5" customHeight="1" x14ac:dyDescent="0.25">
      <c r="A57" s="145"/>
      <c r="B57" s="148"/>
      <c r="C57" s="34">
        <v>54</v>
      </c>
      <c r="D57" s="69" t="s">
        <v>81</v>
      </c>
      <c r="E57" s="70">
        <v>6111</v>
      </c>
      <c r="F57" s="70">
        <v>39110014</v>
      </c>
      <c r="G57" s="71" t="s">
        <v>256</v>
      </c>
      <c r="H57" s="72" t="s">
        <v>247</v>
      </c>
      <c r="I57" s="73" t="s">
        <v>24</v>
      </c>
      <c r="J57" s="73">
        <v>30</v>
      </c>
      <c r="K57" s="73">
        <v>30</v>
      </c>
      <c r="L57" s="74">
        <v>6.49</v>
      </c>
      <c r="M57" s="121">
        <v>55</v>
      </c>
      <c r="N57" s="120">
        <f>SUM(CEAD!M57-CEAD!N57,CEART!M57-CEART!N57,CEFID!M57-CEFID!N57,CESFI!M57-CESFI!N57,ESAG!M57-ESAG!N57,FAED!M57-FAED!N57,MUSEU!M57-MUSEU!N57,REITORIA!M57-REITORIA!N57,CERES!M57-CERES!N57)</f>
        <v>10</v>
      </c>
      <c r="O57" s="39">
        <f t="shared" si="0"/>
        <v>45</v>
      </c>
      <c r="P57" s="42">
        <f t="shared" si="1"/>
        <v>356.95</v>
      </c>
      <c r="Q57" s="50">
        <f t="shared" si="2"/>
        <v>64.900000000000006</v>
      </c>
    </row>
    <row r="58" spans="1:17" ht="19.5" customHeight="1" x14ac:dyDescent="0.25">
      <c r="A58" s="145"/>
      <c r="B58" s="148"/>
      <c r="C58" s="34">
        <v>55</v>
      </c>
      <c r="D58" s="69" t="s">
        <v>82</v>
      </c>
      <c r="E58" s="70">
        <v>410</v>
      </c>
      <c r="F58" s="70">
        <v>502680005</v>
      </c>
      <c r="G58" s="71" t="s">
        <v>256</v>
      </c>
      <c r="H58" s="72" t="s">
        <v>242</v>
      </c>
      <c r="I58" s="73" t="s">
        <v>17</v>
      </c>
      <c r="J58" s="73">
        <v>30</v>
      </c>
      <c r="K58" s="73">
        <v>30</v>
      </c>
      <c r="L58" s="74">
        <v>48</v>
      </c>
      <c r="M58" s="121">
        <v>24</v>
      </c>
      <c r="N58" s="120">
        <f>SUM(CEAD!M58-CEAD!N58,CEART!M58-CEART!N58,CEFID!M58-CEFID!N58,CESFI!M58-CESFI!N58,ESAG!M58-ESAG!N58,FAED!M58-FAED!N58,MUSEU!M58-MUSEU!N58,REITORIA!M58-REITORIA!N58,CERES!M58-CERES!N58)</f>
        <v>16</v>
      </c>
      <c r="O58" s="39">
        <f t="shared" si="0"/>
        <v>8</v>
      </c>
      <c r="P58" s="42">
        <f t="shared" si="1"/>
        <v>1152</v>
      </c>
      <c r="Q58" s="50">
        <f t="shared" si="2"/>
        <v>768</v>
      </c>
    </row>
    <row r="59" spans="1:17" ht="19.5" customHeight="1" x14ac:dyDescent="0.25">
      <c r="A59" s="145"/>
      <c r="B59" s="148"/>
      <c r="C59" s="34">
        <v>56</v>
      </c>
      <c r="D59" s="69" t="s">
        <v>83</v>
      </c>
      <c r="E59" s="70">
        <v>410</v>
      </c>
      <c r="F59" s="70">
        <v>502680005</v>
      </c>
      <c r="G59" s="71" t="s">
        <v>256</v>
      </c>
      <c r="H59" s="72" t="s">
        <v>242</v>
      </c>
      <c r="I59" s="73" t="s">
        <v>17</v>
      </c>
      <c r="J59" s="73">
        <v>30</v>
      </c>
      <c r="K59" s="73">
        <v>30</v>
      </c>
      <c r="L59" s="74">
        <v>1</v>
      </c>
      <c r="M59" s="121">
        <v>75</v>
      </c>
      <c r="N59" s="120">
        <f>SUM(CEAD!M59-CEAD!N59,CEART!M59-CEART!N59,CEFID!M59-CEFID!N59,CESFI!M59-CESFI!N59,ESAG!M59-ESAG!N59,FAED!M59-FAED!N59,MUSEU!M59-MUSEU!N59,REITORIA!M59-REITORIA!N59,CERES!M59-CERES!N59)</f>
        <v>23</v>
      </c>
      <c r="O59" s="39">
        <f t="shared" si="0"/>
        <v>52</v>
      </c>
      <c r="P59" s="42">
        <f t="shared" si="1"/>
        <v>75</v>
      </c>
      <c r="Q59" s="50">
        <f t="shared" si="2"/>
        <v>23</v>
      </c>
    </row>
    <row r="60" spans="1:17" ht="25.5" customHeight="1" x14ac:dyDescent="0.25">
      <c r="A60" s="145"/>
      <c r="B60" s="148"/>
      <c r="C60" s="34">
        <v>57</v>
      </c>
      <c r="D60" s="76" t="s">
        <v>16</v>
      </c>
      <c r="E60" s="70">
        <v>5806</v>
      </c>
      <c r="F60" s="70">
        <v>28800051</v>
      </c>
      <c r="G60" s="71" t="s">
        <v>256</v>
      </c>
      <c r="H60" s="72" t="s">
        <v>242</v>
      </c>
      <c r="I60" s="77" t="s">
        <v>17</v>
      </c>
      <c r="J60" s="77">
        <v>30</v>
      </c>
      <c r="K60" s="77">
        <v>30</v>
      </c>
      <c r="L60" s="74">
        <v>1</v>
      </c>
      <c r="M60" s="121">
        <v>11</v>
      </c>
      <c r="N60" s="120">
        <f>SUM(CEAD!M60-CEAD!N60,CEART!M60-CEART!N60,CEFID!M60-CEFID!N60,CESFI!M60-CESFI!N60,ESAG!M60-ESAG!N60,FAED!M60-FAED!N60,MUSEU!M60-MUSEU!N60,REITORIA!M60-REITORIA!N60,CERES!M60-CERES!N60)</f>
        <v>0</v>
      </c>
      <c r="O60" s="39">
        <f t="shared" si="0"/>
        <v>11</v>
      </c>
      <c r="P60" s="42">
        <f t="shared" si="1"/>
        <v>11</v>
      </c>
      <c r="Q60" s="50">
        <f t="shared" si="2"/>
        <v>0</v>
      </c>
    </row>
    <row r="61" spans="1:17" ht="19.5" customHeight="1" x14ac:dyDescent="0.25">
      <c r="A61" s="145"/>
      <c r="B61" s="148"/>
      <c r="C61" s="34">
        <v>58</v>
      </c>
      <c r="D61" s="76" t="s">
        <v>84</v>
      </c>
      <c r="E61" s="70">
        <v>410</v>
      </c>
      <c r="F61" s="70">
        <v>502680005</v>
      </c>
      <c r="G61" s="71" t="s">
        <v>256</v>
      </c>
      <c r="H61" s="72" t="s">
        <v>242</v>
      </c>
      <c r="I61" s="77" t="s">
        <v>17</v>
      </c>
      <c r="J61" s="77">
        <v>30</v>
      </c>
      <c r="K61" s="77">
        <v>30</v>
      </c>
      <c r="L61" s="74">
        <v>1</v>
      </c>
      <c r="M61" s="121">
        <v>42</v>
      </c>
      <c r="N61" s="120">
        <f>SUM(CEAD!M61-CEAD!N61,CEART!M61-CEART!N61,CEFID!M61-CEFID!N61,CESFI!M61-CESFI!N61,ESAG!M61-ESAG!N61,FAED!M61-FAED!N61,MUSEU!M61-MUSEU!N61,REITORIA!M61-REITORIA!N61,CERES!M61-CERES!N61)</f>
        <v>1</v>
      </c>
      <c r="O61" s="39">
        <f t="shared" si="0"/>
        <v>41</v>
      </c>
      <c r="P61" s="42">
        <f t="shared" si="1"/>
        <v>42</v>
      </c>
      <c r="Q61" s="50">
        <f t="shared" si="2"/>
        <v>1</v>
      </c>
    </row>
    <row r="62" spans="1:17" ht="19.5" customHeight="1" x14ac:dyDescent="0.25">
      <c r="A62" s="145"/>
      <c r="B62" s="148"/>
      <c r="C62" s="34">
        <v>59</v>
      </c>
      <c r="D62" s="69" t="s">
        <v>85</v>
      </c>
      <c r="E62" s="70">
        <v>410</v>
      </c>
      <c r="F62" s="70">
        <v>502680005</v>
      </c>
      <c r="G62" s="71" t="s">
        <v>256</v>
      </c>
      <c r="H62" s="72" t="s">
        <v>242</v>
      </c>
      <c r="I62" s="73" t="s">
        <v>17</v>
      </c>
      <c r="J62" s="73">
        <v>30</v>
      </c>
      <c r="K62" s="73">
        <v>30</v>
      </c>
      <c r="L62" s="74">
        <v>174.9</v>
      </c>
      <c r="M62" s="121">
        <v>2</v>
      </c>
      <c r="N62" s="120">
        <f>SUM(CEAD!M62-CEAD!N62,CEART!M62-CEART!N62,CEFID!M62-CEFID!N62,CESFI!M62-CESFI!N62,ESAG!M62-ESAG!N62,FAED!M62-FAED!N62,MUSEU!M62-MUSEU!N62,REITORIA!M62-REITORIA!N62,CERES!M62-CERES!N62)</f>
        <v>0</v>
      </c>
      <c r="O62" s="39">
        <f t="shared" si="0"/>
        <v>2</v>
      </c>
      <c r="P62" s="42">
        <f t="shared" si="1"/>
        <v>349.8</v>
      </c>
      <c r="Q62" s="50">
        <f t="shared" si="2"/>
        <v>0</v>
      </c>
    </row>
    <row r="63" spans="1:17" ht="19.5" customHeight="1" x14ac:dyDescent="0.25">
      <c r="A63" s="145"/>
      <c r="B63" s="148"/>
      <c r="C63" s="34">
        <v>60</v>
      </c>
      <c r="D63" s="69" t="s">
        <v>86</v>
      </c>
      <c r="E63" s="70">
        <v>410</v>
      </c>
      <c r="F63" s="70">
        <v>502680005</v>
      </c>
      <c r="G63" s="71" t="s">
        <v>256</v>
      </c>
      <c r="H63" s="72" t="s">
        <v>242</v>
      </c>
      <c r="I63" s="73" t="s">
        <v>17</v>
      </c>
      <c r="J63" s="73">
        <v>30</v>
      </c>
      <c r="K63" s="73">
        <v>30</v>
      </c>
      <c r="L63" s="74">
        <v>1</v>
      </c>
      <c r="M63" s="121">
        <v>34</v>
      </c>
      <c r="N63" s="120">
        <f>SUM(CEAD!M63-CEAD!N63,CEART!M63-CEART!N63,CEFID!M63-CEFID!N63,CESFI!M63-CESFI!N63,ESAG!M63-ESAG!N63,FAED!M63-FAED!N63,MUSEU!M63-MUSEU!N63,REITORIA!M63-REITORIA!N63,CERES!M63-CERES!N63)</f>
        <v>2</v>
      </c>
      <c r="O63" s="39">
        <f t="shared" si="0"/>
        <v>32</v>
      </c>
      <c r="P63" s="42">
        <f t="shared" si="1"/>
        <v>34</v>
      </c>
      <c r="Q63" s="50">
        <f t="shared" si="2"/>
        <v>2</v>
      </c>
    </row>
    <row r="64" spans="1:17" ht="19.5" customHeight="1" x14ac:dyDescent="0.25">
      <c r="A64" s="145"/>
      <c r="B64" s="148"/>
      <c r="C64" s="34">
        <v>61</v>
      </c>
      <c r="D64" s="69" t="s">
        <v>87</v>
      </c>
      <c r="E64" s="70">
        <v>410</v>
      </c>
      <c r="F64" s="70">
        <v>502680005</v>
      </c>
      <c r="G64" s="71" t="s">
        <v>256</v>
      </c>
      <c r="H64" s="72" t="s">
        <v>242</v>
      </c>
      <c r="I64" s="73" t="s">
        <v>17</v>
      </c>
      <c r="J64" s="73">
        <v>30</v>
      </c>
      <c r="K64" s="73">
        <v>30</v>
      </c>
      <c r="L64" s="74">
        <v>1</v>
      </c>
      <c r="M64" s="121">
        <v>225</v>
      </c>
      <c r="N64" s="120">
        <f>SUM(CEAD!M64-CEAD!N64,CEART!M64-CEART!N64,CEFID!M64-CEFID!N64,CESFI!M64-CESFI!N64,ESAG!M64-ESAG!N64,FAED!M64-FAED!N64,MUSEU!M64-MUSEU!N64,REITORIA!M64-REITORIA!N64,CERES!M64-CERES!N64)</f>
        <v>11</v>
      </c>
      <c r="O64" s="39">
        <f t="shared" si="0"/>
        <v>214</v>
      </c>
      <c r="P64" s="42">
        <f t="shared" si="1"/>
        <v>225</v>
      </c>
      <c r="Q64" s="50">
        <f t="shared" si="2"/>
        <v>11</v>
      </c>
    </row>
    <row r="65" spans="1:17" ht="19.5" customHeight="1" x14ac:dyDescent="0.25">
      <c r="A65" s="145"/>
      <c r="B65" s="148"/>
      <c r="C65" s="34">
        <v>62</v>
      </c>
      <c r="D65" s="69" t="s">
        <v>88</v>
      </c>
      <c r="E65" s="70">
        <v>410</v>
      </c>
      <c r="F65" s="70">
        <v>502680005</v>
      </c>
      <c r="G65" s="71" t="s">
        <v>256</v>
      </c>
      <c r="H65" s="72" t="s">
        <v>242</v>
      </c>
      <c r="I65" s="73" t="s">
        <v>17</v>
      </c>
      <c r="J65" s="73">
        <v>30</v>
      </c>
      <c r="K65" s="73">
        <v>30</v>
      </c>
      <c r="L65" s="74">
        <v>1</v>
      </c>
      <c r="M65" s="121">
        <v>60</v>
      </c>
      <c r="N65" s="120">
        <f>SUM(CEAD!M65-CEAD!N65,CEART!M65-CEART!N65,CEFID!M65-CEFID!N65,CESFI!M65-CESFI!N65,ESAG!M65-ESAG!N65,FAED!M65-FAED!N65,MUSEU!M65-MUSEU!N65,REITORIA!M65-REITORIA!N65,CERES!M65-CERES!N65)</f>
        <v>0</v>
      </c>
      <c r="O65" s="39">
        <f t="shared" si="0"/>
        <v>60</v>
      </c>
      <c r="P65" s="42">
        <f t="shared" si="1"/>
        <v>60</v>
      </c>
      <c r="Q65" s="50">
        <f t="shared" si="2"/>
        <v>0</v>
      </c>
    </row>
    <row r="66" spans="1:17" ht="19.5" customHeight="1" x14ac:dyDescent="0.25">
      <c r="A66" s="145"/>
      <c r="B66" s="148"/>
      <c r="C66" s="34">
        <v>63</v>
      </c>
      <c r="D66" s="69" t="s">
        <v>89</v>
      </c>
      <c r="E66" s="70">
        <v>410</v>
      </c>
      <c r="F66" s="70">
        <v>502680005</v>
      </c>
      <c r="G66" s="71" t="s">
        <v>256</v>
      </c>
      <c r="H66" s="72" t="s">
        <v>242</v>
      </c>
      <c r="I66" s="73" t="s">
        <v>17</v>
      </c>
      <c r="J66" s="73">
        <v>30</v>
      </c>
      <c r="K66" s="73">
        <v>30</v>
      </c>
      <c r="L66" s="74">
        <v>152.94999999999999</v>
      </c>
      <c r="M66" s="121">
        <v>7</v>
      </c>
      <c r="N66" s="120">
        <f>SUM(CEAD!M66-CEAD!N66,CEART!M66-CEART!N66,CEFID!M66-CEFID!N66,CESFI!M66-CESFI!N66,ESAG!M66-ESAG!N66,FAED!M66-FAED!N66,MUSEU!M66-MUSEU!N66,REITORIA!M66-REITORIA!N66,CERES!M66-CERES!N66)</f>
        <v>0</v>
      </c>
      <c r="O66" s="39">
        <f t="shared" si="0"/>
        <v>7</v>
      </c>
      <c r="P66" s="42">
        <f t="shared" si="1"/>
        <v>1070.6499999999999</v>
      </c>
      <c r="Q66" s="50">
        <f t="shared" si="2"/>
        <v>0</v>
      </c>
    </row>
    <row r="67" spans="1:17" ht="19.5" customHeight="1" x14ac:dyDescent="0.25">
      <c r="A67" s="145"/>
      <c r="B67" s="148"/>
      <c r="C67" s="34">
        <v>64</v>
      </c>
      <c r="D67" s="76" t="s">
        <v>90</v>
      </c>
      <c r="E67" s="70">
        <v>5705</v>
      </c>
      <c r="F67" s="70">
        <v>29866050</v>
      </c>
      <c r="G67" s="71" t="s">
        <v>256</v>
      </c>
      <c r="H67" s="72" t="s">
        <v>242</v>
      </c>
      <c r="I67" s="77" t="s">
        <v>24</v>
      </c>
      <c r="J67" s="77">
        <v>30</v>
      </c>
      <c r="K67" s="77">
        <v>30</v>
      </c>
      <c r="L67" s="74">
        <v>50.43</v>
      </c>
      <c r="M67" s="121">
        <v>35</v>
      </c>
      <c r="N67" s="120">
        <f>SUM(CEAD!M67-CEAD!N67,CEART!M67-CEART!N67,CEFID!M67-CEFID!N67,CESFI!M67-CESFI!N67,ESAG!M67-ESAG!N67,FAED!M67-FAED!N67,MUSEU!M67-MUSEU!N67,REITORIA!M67-REITORIA!N67,CERES!M67-CERES!N67)</f>
        <v>0</v>
      </c>
      <c r="O67" s="39">
        <f t="shared" si="0"/>
        <v>35</v>
      </c>
      <c r="P67" s="42">
        <f t="shared" si="1"/>
        <v>1765.05</v>
      </c>
      <c r="Q67" s="50">
        <f t="shared" si="2"/>
        <v>0</v>
      </c>
    </row>
    <row r="68" spans="1:17" ht="25.5" customHeight="1" x14ac:dyDescent="0.25">
      <c r="A68" s="145"/>
      <c r="B68" s="148"/>
      <c r="C68" s="34">
        <v>65</v>
      </c>
      <c r="D68" s="69" t="s">
        <v>91</v>
      </c>
      <c r="E68" s="70">
        <v>4703</v>
      </c>
      <c r="F68" s="70">
        <v>54380004</v>
      </c>
      <c r="G68" s="71" t="s">
        <v>256</v>
      </c>
      <c r="H68" s="72" t="s">
        <v>242</v>
      </c>
      <c r="I68" s="73" t="s">
        <v>24</v>
      </c>
      <c r="J68" s="73">
        <v>30</v>
      </c>
      <c r="K68" s="73">
        <v>30</v>
      </c>
      <c r="L68" s="74">
        <v>40.61</v>
      </c>
      <c r="M68" s="121">
        <v>61</v>
      </c>
      <c r="N68" s="120">
        <f>SUM(CEAD!M68-CEAD!N68,CEART!M68-CEART!N68,CEFID!M68-CEFID!N68,CESFI!M68-CESFI!N68,ESAG!M68-ESAG!N68,FAED!M68-FAED!N68,MUSEU!M68-MUSEU!N68,REITORIA!M68-REITORIA!N68,CERES!M68-CERES!N68)</f>
        <v>10</v>
      </c>
      <c r="O68" s="39">
        <f t="shared" si="0"/>
        <v>51</v>
      </c>
      <c r="P68" s="42">
        <f t="shared" si="1"/>
        <v>2477.21</v>
      </c>
      <c r="Q68" s="50">
        <f t="shared" si="2"/>
        <v>406.1</v>
      </c>
    </row>
    <row r="69" spans="1:17" ht="25.5" customHeight="1" x14ac:dyDescent="0.25">
      <c r="A69" s="145"/>
      <c r="B69" s="148"/>
      <c r="C69" s="34">
        <v>66</v>
      </c>
      <c r="D69" s="69" t="s">
        <v>92</v>
      </c>
      <c r="E69" s="70">
        <v>4703</v>
      </c>
      <c r="F69" s="70">
        <v>54380004</v>
      </c>
      <c r="G69" s="71" t="s">
        <v>256</v>
      </c>
      <c r="H69" s="72" t="s">
        <v>242</v>
      </c>
      <c r="I69" s="73" t="s">
        <v>24</v>
      </c>
      <c r="J69" s="73">
        <v>30</v>
      </c>
      <c r="K69" s="73">
        <v>30</v>
      </c>
      <c r="L69" s="74">
        <v>43.5</v>
      </c>
      <c r="M69" s="121">
        <v>16</v>
      </c>
      <c r="N69" s="120">
        <f>SUM(CEAD!M69-CEAD!N69,CEART!M69-CEART!N69,CEFID!M69-CEFID!N69,CESFI!M69-CESFI!N69,ESAG!M69-ESAG!N69,FAED!M69-FAED!N69,MUSEU!M69-MUSEU!N69,REITORIA!M69-REITORIA!N69,CERES!M69-CERES!N69)</f>
        <v>1</v>
      </c>
      <c r="O69" s="39">
        <f t="shared" ref="O69:O132" si="3">M69-N69</f>
        <v>15</v>
      </c>
      <c r="P69" s="42">
        <f t="shared" ref="P69:P132" si="4">L69*M69</f>
        <v>696</v>
      </c>
      <c r="Q69" s="50">
        <f t="shared" ref="Q69:Q132" si="5">L69*N69</f>
        <v>43.5</v>
      </c>
    </row>
    <row r="70" spans="1:17" ht="19.5" customHeight="1" x14ac:dyDescent="0.25">
      <c r="A70" s="145"/>
      <c r="B70" s="148"/>
      <c r="C70" s="34">
        <v>67</v>
      </c>
      <c r="D70" s="69" t="s">
        <v>93</v>
      </c>
      <c r="E70" s="70">
        <v>4703</v>
      </c>
      <c r="F70" s="70">
        <v>54380005</v>
      </c>
      <c r="G70" s="71" t="s">
        <v>256</v>
      </c>
      <c r="H70" s="72" t="s">
        <v>242</v>
      </c>
      <c r="I70" s="73" t="s">
        <v>24</v>
      </c>
      <c r="J70" s="73">
        <v>30</v>
      </c>
      <c r="K70" s="73">
        <v>30</v>
      </c>
      <c r="L70" s="74">
        <v>2</v>
      </c>
      <c r="M70" s="121">
        <v>98</v>
      </c>
      <c r="N70" s="120">
        <f>SUM(CEAD!M70-CEAD!N70,CEART!M70-CEART!N70,CEFID!M70-CEFID!N70,CESFI!M70-CESFI!N70,ESAG!M70-ESAG!N70,FAED!M70-FAED!N70,MUSEU!M70-MUSEU!N70,REITORIA!M70-REITORIA!N70,CERES!M70-CERES!N70)</f>
        <v>18</v>
      </c>
      <c r="O70" s="39">
        <f t="shared" si="3"/>
        <v>80</v>
      </c>
      <c r="P70" s="42">
        <f t="shared" si="4"/>
        <v>196</v>
      </c>
      <c r="Q70" s="50">
        <f t="shared" si="5"/>
        <v>36</v>
      </c>
    </row>
    <row r="71" spans="1:17" ht="19.5" customHeight="1" x14ac:dyDescent="0.25">
      <c r="A71" s="145"/>
      <c r="B71" s="148"/>
      <c r="C71" s="34">
        <v>68</v>
      </c>
      <c r="D71" s="76" t="s">
        <v>94</v>
      </c>
      <c r="E71" s="70">
        <v>5801</v>
      </c>
      <c r="F71" s="70">
        <v>118966002</v>
      </c>
      <c r="G71" s="71" t="s">
        <v>256</v>
      </c>
      <c r="H71" s="72" t="s">
        <v>247</v>
      </c>
      <c r="I71" s="77" t="s">
        <v>24</v>
      </c>
      <c r="J71" s="77">
        <v>30</v>
      </c>
      <c r="K71" s="77">
        <v>30</v>
      </c>
      <c r="L71" s="74">
        <v>99.8</v>
      </c>
      <c r="M71" s="121">
        <v>49</v>
      </c>
      <c r="N71" s="120">
        <f>SUM(CEAD!M71-CEAD!N71,CEART!M71-CEART!N71,CEFID!M71-CEFID!N71,CESFI!M71-CESFI!N71,ESAG!M71-ESAG!N71,FAED!M71-FAED!N71,MUSEU!M71-MUSEU!N71,REITORIA!M71-REITORIA!N71,CERES!M71-CERES!N71)</f>
        <v>4</v>
      </c>
      <c r="O71" s="39">
        <f t="shared" si="3"/>
        <v>45</v>
      </c>
      <c r="P71" s="42">
        <f t="shared" si="4"/>
        <v>4890.2</v>
      </c>
      <c r="Q71" s="50">
        <f t="shared" si="5"/>
        <v>399.2</v>
      </c>
    </row>
    <row r="72" spans="1:17" ht="19.5" customHeight="1" x14ac:dyDescent="0.25">
      <c r="A72" s="145"/>
      <c r="B72" s="148"/>
      <c r="C72" s="34">
        <v>69</v>
      </c>
      <c r="D72" s="76" t="s">
        <v>95</v>
      </c>
      <c r="E72" s="70">
        <v>5806</v>
      </c>
      <c r="F72" s="70">
        <v>28800081</v>
      </c>
      <c r="G72" s="71" t="s">
        <v>256</v>
      </c>
      <c r="H72" s="72" t="s">
        <v>247</v>
      </c>
      <c r="I72" s="77" t="s">
        <v>24</v>
      </c>
      <c r="J72" s="77">
        <v>30</v>
      </c>
      <c r="K72" s="77">
        <v>30</v>
      </c>
      <c r="L72" s="74">
        <v>42</v>
      </c>
      <c r="M72" s="121">
        <v>68</v>
      </c>
      <c r="N72" s="120">
        <f>SUM(CEAD!M72-CEAD!N72,CEART!M72-CEART!N72,CEFID!M72-CEFID!N72,CESFI!M72-CESFI!N72,ESAG!M72-ESAG!N72,FAED!M72-FAED!N72,MUSEU!M72-MUSEU!N72,REITORIA!M72-REITORIA!N72,CERES!M72-CERES!N72)</f>
        <v>8</v>
      </c>
      <c r="O72" s="39">
        <f t="shared" si="3"/>
        <v>60</v>
      </c>
      <c r="P72" s="42">
        <f t="shared" si="4"/>
        <v>2856</v>
      </c>
      <c r="Q72" s="50">
        <f t="shared" si="5"/>
        <v>336</v>
      </c>
    </row>
    <row r="73" spans="1:17" ht="25.5" customHeight="1" x14ac:dyDescent="0.25">
      <c r="A73" s="145"/>
      <c r="B73" s="148"/>
      <c r="C73" s="34">
        <v>70</v>
      </c>
      <c r="D73" s="69" t="s">
        <v>96</v>
      </c>
      <c r="E73" s="70">
        <v>5705</v>
      </c>
      <c r="F73" s="70">
        <v>504220688</v>
      </c>
      <c r="G73" s="71" t="s">
        <v>256</v>
      </c>
      <c r="H73" s="72" t="s">
        <v>242</v>
      </c>
      <c r="I73" s="73" t="s">
        <v>24</v>
      </c>
      <c r="J73" s="73">
        <v>30</v>
      </c>
      <c r="K73" s="73">
        <v>30</v>
      </c>
      <c r="L73" s="74">
        <v>219.95</v>
      </c>
      <c r="M73" s="121">
        <v>2</v>
      </c>
      <c r="N73" s="120">
        <f>SUM(CEAD!M73-CEAD!N73,CEART!M73-CEART!N73,CEFID!M73-CEFID!N73,CESFI!M73-CESFI!N73,ESAG!M73-ESAG!N73,FAED!M73-FAED!N73,MUSEU!M73-MUSEU!N73,REITORIA!M73-REITORIA!N73,CERES!M73-CERES!N73)</f>
        <v>0</v>
      </c>
      <c r="O73" s="39">
        <f t="shared" si="3"/>
        <v>2</v>
      </c>
      <c r="P73" s="42">
        <f t="shared" si="4"/>
        <v>439.9</v>
      </c>
      <c r="Q73" s="50">
        <f t="shared" si="5"/>
        <v>0</v>
      </c>
    </row>
    <row r="74" spans="1:17" ht="25.5" customHeight="1" x14ac:dyDescent="0.25">
      <c r="A74" s="145"/>
      <c r="B74" s="148"/>
      <c r="C74" s="34">
        <v>71</v>
      </c>
      <c r="D74" s="69" t="s">
        <v>97</v>
      </c>
      <c r="E74" s="70">
        <v>5705</v>
      </c>
      <c r="F74" s="70">
        <v>504220689</v>
      </c>
      <c r="G74" s="71" t="s">
        <v>256</v>
      </c>
      <c r="H74" s="72" t="s">
        <v>242</v>
      </c>
      <c r="I74" s="73" t="s">
        <v>24</v>
      </c>
      <c r="J74" s="73">
        <v>30</v>
      </c>
      <c r="K74" s="73">
        <v>30</v>
      </c>
      <c r="L74" s="74">
        <v>33.5</v>
      </c>
      <c r="M74" s="121">
        <v>2</v>
      </c>
      <c r="N74" s="120">
        <f>SUM(CEAD!M74-CEAD!N74,CEART!M74-CEART!N74,CEFID!M74-CEFID!N74,CESFI!M74-CESFI!N74,ESAG!M74-ESAG!N74,FAED!M74-FAED!N74,MUSEU!M74-MUSEU!N74,REITORIA!M74-REITORIA!N74,CERES!M74-CERES!N74)</f>
        <v>0</v>
      </c>
      <c r="O74" s="39">
        <f t="shared" si="3"/>
        <v>2</v>
      </c>
      <c r="P74" s="42">
        <f t="shared" si="4"/>
        <v>67</v>
      </c>
      <c r="Q74" s="50">
        <f t="shared" si="5"/>
        <v>0</v>
      </c>
    </row>
    <row r="75" spans="1:17" ht="25.5" customHeight="1" x14ac:dyDescent="0.25">
      <c r="A75" s="145"/>
      <c r="B75" s="148"/>
      <c r="C75" s="34">
        <v>72</v>
      </c>
      <c r="D75" s="69" t="s">
        <v>98</v>
      </c>
      <c r="E75" s="70">
        <v>5705</v>
      </c>
      <c r="F75" s="70">
        <v>504220690</v>
      </c>
      <c r="G75" s="71" t="s">
        <v>256</v>
      </c>
      <c r="H75" s="72" t="s">
        <v>242</v>
      </c>
      <c r="I75" s="73" t="s">
        <v>24</v>
      </c>
      <c r="J75" s="73">
        <v>30</v>
      </c>
      <c r="K75" s="73">
        <v>30</v>
      </c>
      <c r="L75" s="74">
        <v>33.5</v>
      </c>
      <c r="M75" s="121">
        <v>2</v>
      </c>
      <c r="N75" s="120">
        <f>SUM(CEAD!M75-CEAD!N75,CEART!M75-CEART!N75,CEFID!M75-CEFID!N75,CESFI!M75-CESFI!N75,ESAG!M75-ESAG!N75,FAED!M75-FAED!N75,MUSEU!M75-MUSEU!N75,REITORIA!M75-REITORIA!N75,CERES!M75-CERES!N75)</f>
        <v>0</v>
      </c>
      <c r="O75" s="39">
        <f t="shared" si="3"/>
        <v>2</v>
      </c>
      <c r="P75" s="42">
        <f t="shared" si="4"/>
        <v>67</v>
      </c>
      <c r="Q75" s="50">
        <f t="shared" si="5"/>
        <v>0</v>
      </c>
    </row>
    <row r="76" spans="1:17" ht="25.5" customHeight="1" x14ac:dyDescent="0.25">
      <c r="A76" s="145"/>
      <c r="B76" s="148"/>
      <c r="C76" s="34">
        <v>73</v>
      </c>
      <c r="D76" s="69" t="s">
        <v>99</v>
      </c>
      <c r="E76" s="70">
        <v>2701</v>
      </c>
      <c r="F76" s="70">
        <v>25410027</v>
      </c>
      <c r="G76" s="71" t="s">
        <v>256</v>
      </c>
      <c r="H76" s="72" t="s">
        <v>248</v>
      </c>
      <c r="I76" s="73" t="s">
        <v>26</v>
      </c>
      <c r="J76" s="73">
        <v>30</v>
      </c>
      <c r="K76" s="73">
        <v>30</v>
      </c>
      <c r="L76" s="74">
        <v>150.71</v>
      </c>
      <c r="M76" s="121">
        <v>31</v>
      </c>
      <c r="N76" s="120">
        <f>SUM(CEAD!M76-CEAD!N76,CEART!M76-CEART!N76,CEFID!M76-CEFID!N76,CESFI!M76-CESFI!N76,ESAG!M76-ESAG!N76,FAED!M76-FAED!N76,MUSEU!M76-MUSEU!N76,REITORIA!M76-REITORIA!N76,CERES!M76-CERES!N76)</f>
        <v>1</v>
      </c>
      <c r="O76" s="39">
        <f t="shared" si="3"/>
        <v>30</v>
      </c>
      <c r="P76" s="42">
        <f t="shared" si="4"/>
        <v>4672.01</v>
      </c>
      <c r="Q76" s="50">
        <f t="shared" si="5"/>
        <v>150.71</v>
      </c>
    </row>
    <row r="77" spans="1:17" ht="25.5" customHeight="1" x14ac:dyDescent="0.25">
      <c r="A77" s="145"/>
      <c r="B77" s="148"/>
      <c r="C77" s="34">
        <v>74</v>
      </c>
      <c r="D77" s="69" t="s">
        <v>100</v>
      </c>
      <c r="E77" s="70">
        <v>2701</v>
      </c>
      <c r="F77" s="70">
        <v>25410027</v>
      </c>
      <c r="G77" s="71" t="s">
        <v>256</v>
      </c>
      <c r="H77" s="75" t="s">
        <v>295</v>
      </c>
      <c r="I77" s="73" t="s">
        <v>26</v>
      </c>
      <c r="J77" s="73">
        <v>30</v>
      </c>
      <c r="K77" s="73">
        <v>30</v>
      </c>
      <c r="L77" s="74">
        <v>174.39</v>
      </c>
      <c r="M77" s="121">
        <v>30</v>
      </c>
      <c r="N77" s="120">
        <f>SUM(CEAD!M77-CEAD!N77,CEART!M77-CEART!N77,CEFID!M77-CEFID!N77,CESFI!M77-CESFI!N77,ESAG!M77-ESAG!N77,FAED!M77-FAED!N77,MUSEU!M77-MUSEU!N77,REITORIA!M77-REITORIA!N77,CERES!M77-CERES!N77)</f>
        <v>16</v>
      </c>
      <c r="O77" s="39">
        <f t="shared" si="3"/>
        <v>14</v>
      </c>
      <c r="P77" s="42">
        <f t="shared" si="4"/>
        <v>5231.7</v>
      </c>
      <c r="Q77" s="50">
        <f t="shared" si="5"/>
        <v>2790.24</v>
      </c>
    </row>
    <row r="78" spans="1:17" ht="25.5" customHeight="1" x14ac:dyDescent="0.25">
      <c r="A78" s="145"/>
      <c r="B78" s="148"/>
      <c r="C78" s="34">
        <v>75</v>
      </c>
      <c r="D78" s="69" t="s">
        <v>101</v>
      </c>
      <c r="E78" s="70">
        <v>2701</v>
      </c>
      <c r="F78" s="70">
        <v>25410027</v>
      </c>
      <c r="G78" s="71" t="s">
        <v>256</v>
      </c>
      <c r="H78" s="72" t="s">
        <v>248</v>
      </c>
      <c r="I78" s="73" t="s">
        <v>26</v>
      </c>
      <c r="J78" s="73">
        <v>30</v>
      </c>
      <c r="K78" s="73">
        <v>30</v>
      </c>
      <c r="L78" s="74">
        <v>233.41</v>
      </c>
      <c r="M78" s="121">
        <v>29</v>
      </c>
      <c r="N78" s="120">
        <f>SUM(CEAD!M78-CEAD!N78,CEART!M78-CEART!N78,CEFID!M78-CEFID!N78,CESFI!M78-CESFI!N78,ESAG!M78-ESAG!N78,FAED!M78-FAED!N78,MUSEU!M78-MUSEU!N78,REITORIA!M78-REITORIA!N78,CERES!M78-CERES!N78)</f>
        <v>1</v>
      </c>
      <c r="O78" s="39">
        <f t="shared" si="3"/>
        <v>28</v>
      </c>
      <c r="P78" s="42">
        <f t="shared" si="4"/>
        <v>6768.89</v>
      </c>
      <c r="Q78" s="50">
        <f t="shared" si="5"/>
        <v>233.41</v>
      </c>
    </row>
    <row r="79" spans="1:17" ht="25.5" customHeight="1" x14ac:dyDescent="0.25">
      <c r="A79" s="145"/>
      <c r="B79" s="148"/>
      <c r="C79" s="34">
        <v>76</v>
      </c>
      <c r="D79" s="76" t="s">
        <v>102</v>
      </c>
      <c r="E79" s="70">
        <v>2701</v>
      </c>
      <c r="F79" s="70">
        <v>25410027</v>
      </c>
      <c r="G79" s="71" t="s">
        <v>256</v>
      </c>
      <c r="H79" s="72" t="s">
        <v>248</v>
      </c>
      <c r="I79" s="77" t="s">
        <v>26</v>
      </c>
      <c r="J79" s="77">
        <v>30</v>
      </c>
      <c r="K79" s="77">
        <v>30</v>
      </c>
      <c r="L79" s="74">
        <v>90.98</v>
      </c>
      <c r="M79" s="121">
        <v>14</v>
      </c>
      <c r="N79" s="120">
        <f>SUM(CEAD!M79-CEAD!N79,CEART!M79-CEART!N79,CEFID!M79-CEFID!N79,CESFI!M79-CESFI!N79,ESAG!M79-ESAG!N79,FAED!M79-FAED!N79,MUSEU!M79-MUSEU!N79,REITORIA!M79-REITORIA!N79,CERES!M79-CERES!N79)</f>
        <v>6</v>
      </c>
      <c r="O79" s="39">
        <f t="shared" si="3"/>
        <v>8</v>
      </c>
      <c r="P79" s="42">
        <f t="shared" si="4"/>
        <v>1273.72</v>
      </c>
      <c r="Q79" s="50">
        <f t="shared" si="5"/>
        <v>545.88</v>
      </c>
    </row>
    <row r="80" spans="1:17" ht="25.5" customHeight="1" x14ac:dyDescent="0.25">
      <c r="A80" s="145"/>
      <c r="B80" s="148"/>
      <c r="C80" s="34">
        <v>77</v>
      </c>
      <c r="D80" s="69" t="s">
        <v>103</v>
      </c>
      <c r="E80" s="70">
        <v>2704</v>
      </c>
      <c r="F80" s="70">
        <v>504220741</v>
      </c>
      <c r="G80" s="71" t="s">
        <v>256</v>
      </c>
      <c r="H80" s="72" t="s">
        <v>240</v>
      </c>
      <c r="I80" s="73" t="s">
        <v>26</v>
      </c>
      <c r="J80" s="73">
        <v>30</v>
      </c>
      <c r="K80" s="73">
        <v>30</v>
      </c>
      <c r="L80" s="74">
        <v>862.5</v>
      </c>
      <c r="M80" s="121">
        <v>4</v>
      </c>
      <c r="N80" s="120">
        <f>SUM(CEAD!M80-CEAD!N80,CEART!M80-CEART!N80,CEFID!M80-CEFID!N80,CESFI!M80-CESFI!N80,ESAG!M80-ESAG!N80,FAED!M80-FAED!N80,MUSEU!M80-MUSEU!N80,REITORIA!M80-REITORIA!N80,CERES!M80-CERES!N80)</f>
        <v>0</v>
      </c>
      <c r="O80" s="39">
        <f t="shared" si="3"/>
        <v>4</v>
      </c>
      <c r="P80" s="42">
        <f t="shared" si="4"/>
        <v>3450</v>
      </c>
      <c r="Q80" s="50">
        <f t="shared" si="5"/>
        <v>0</v>
      </c>
    </row>
    <row r="81" spans="1:17" ht="25.5" customHeight="1" x14ac:dyDescent="0.25">
      <c r="A81" s="145"/>
      <c r="B81" s="148"/>
      <c r="C81" s="34">
        <v>78</v>
      </c>
      <c r="D81" s="76" t="s">
        <v>104</v>
      </c>
      <c r="E81" s="70">
        <v>2701</v>
      </c>
      <c r="F81" s="70">
        <v>25410014</v>
      </c>
      <c r="G81" s="71" t="s">
        <v>256</v>
      </c>
      <c r="H81" s="72" t="s">
        <v>249</v>
      </c>
      <c r="I81" s="77" t="s">
        <v>26</v>
      </c>
      <c r="J81" s="77">
        <v>30</v>
      </c>
      <c r="K81" s="77">
        <v>30</v>
      </c>
      <c r="L81" s="74">
        <v>15.73</v>
      </c>
      <c r="M81" s="121">
        <v>288</v>
      </c>
      <c r="N81" s="120">
        <f>SUM(CEAD!M81-CEAD!N81,CEART!M81-CEART!N81,CEFID!M81-CEFID!N81,CESFI!M81-CESFI!N81,ESAG!M81-ESAG!N81,FAED!M81-FAED!N81,MUSEU!M81-MUSEU!N81,REITORIA!M81-REITORIA!N81,CERES!M81-CERES!N81)</f>
        <v>77</v>
      </c>
      <c r="O81" s="39">
        <f t="shared" si="3"/>
        <v>211</v>
      </c>
      <c r="P81" s="42">
        <f t="shared" si="4"/>
        <v>4530.24</v>
      </c>
      <c r="Q81" s="50">
        <f t="shared" si="5"/>
        <v>1211.21</v>
      </c>
    </row>
    <row r="82" spans="1:17" ht="25.5" customHeight="1" x14ac:dyDescent="0.25">
      <c r="A82" s="145"/>
      <c r="B82" s="148"/>
      <c r="C82" s="34">
        <v>79</v>
      </c>
      <c r="D82" s="69" t="s">
        <v>105</v>
      </c>
      <c r="E82" s="70">
        <v>2701</v>
      </c>
      <c r="F82" s="70">
        <v>84352053</v>
      </c>
      <c r="G82" s="71" t="s">
        <v>256</v>
      </c>
      <c r="H82" s="72" t="s">
        <v>249</v>
      </c>
      <c r="I82" s="73" t="s">
        <v>26</v>
      </c>
      <c r="J82" s="73">
        <v>30</v>
      </c>
      <c r="K82" s="73">
        <v>30</v>
      </c>
      <c r="L82" s="74">
        <v>67.25</v>
      </c>
      <c r="M82" s="121">
        <v>89</v>
      </c>
      <c r="N82" s="120">
        <f>SUM(CEAD!M82-CEAD!N82,CEART!M82-CEART!N82,CEFID!M82-CEFID!N82,CESFI!M82-CESFI!N82,ESAG!M82-ESAG!N82,FAED!M82-FAED!N82,MUSEU!M82-MUSEU!N82,REITORIA!M82-REITORIA!N82,CERES!M82-CERES!N82)</f>
        <v>13</v>
      </c>
      <c r="O82" s="39">
        <f t="shared" si="3"/>
        <v>76</v>
      </c>
      <c r="P82" s="42">
        <f t="shared" si="4"/>
        <v>5985.25</v>
      </c>
      <c r="Q82" s="50">
        <f t="shared" si="5"/>
        <v>874.25</v>
      </c>
    </row>
    <row r="83" spans="1:17" ht="25.5" customHeight="1" x14ac:dyDescent="0.25">
      <c r="A83" s="145"/>
      <c r="B83" s="148"/>
      <c r="C83" s="34">
        <v>80</v>
      </c>
      <c r="D83" s="69" t="s">
        <v>106</v>
      </c>
      <c r="E83" s="70">
        <v>2701</v>
      </c>
      <c r="F83" s="70">
        <v>84352053</v>
      </c>
      <c r="G83" s="71" t="s">
        <v>256</v>
      </c>
      <c r="H83" s="72" t="s">
        <v>248</v>
      </c>
      <c r="I83" s="73" t="s">
        <v>26</v>
      </c>
      <c r="J83" s="73">
        <v>30</v>
      </c>
      <c r="K83" s="73">
        <v>30</v>
      </c>
      <c r="L83" s="74">
        <v>89.9</v>
      </c>
      <c r="M83" s="121">
        <v>21</v>
      </c>
      <c r="N83" s="120">
        <f>SUM(CEAD!M83-CEAD!N83,CEART!M83-CEART!N83,CEFID!M83-CEFID!N83,CESFI!M83-CESFI!N83,ESAG!M83-ESAG!N83,FAED!M83-FAED!N83,MUSEU!M83-MUSEU!N83,REITORIA!M83-REITORIA!N83,CERES!M83-CERES!N83)</f>
        <v>1</v>
      </c>
      <c r="O83" s="39">
        <f t="shared" si="3"/>
        <v>20</v>
      </c>
      <c r="P83" s="42">
        <f t="shared" si="4"/>
        <v>1887.9</v>
      </c>
      <c r="Q83" s="50">
        <f t="shared" si="5"/>
        <v>89.9</v>
      </c>
    </row>
    <row r="84" spans="1:17" ht="25.5" customHeight="1" x14ac:dyDescent="0.25">
      <c r="A84" s="145"/>
      <c r="B84" s="148"/>
      <c r="C84" s="34">
        <v>81</v>
      </c>
      <c r="D84" s="69" t="s">
        <v>107</v>
      </c>
      <c r="E84" s="70">
        <v>2701</v>
      </c>
      <c r="F84" s="70">
        <v>84352053</v>
      </c>
      <c r="G84" s="71" t="s">
        <v>256</v>
      </c>
      <c r="H84" s="72" t="s">
        <v>248</v>
      </c>
      <c r="I84" s="73" t="s">
        <v>26</v>
      </c>
      <c r="J84" s="73">
        <v>30</v>
      </c>
      <c r="K84" s="73">
        <v>30</v>
      </c>
      <c r="L84" s="74">
        <v>125.48</v>
      </c>
      <c r="M84" s="121">
        <v>31</v>
      </c>
      <c r="N84" s="120">
        <f>SUM(CEAD!M84-CEAD!N84,CEART!M84-CEART!N84,CEFID!M84-CEFID!N84,CESFI!M84-CESFI!N84,ESAG!M84-ESAG!N84,FAED!M84-FAED!N84,MUSEU!M84-MUSEU!N84,REITORIA!M84-REITORIA!N84,CERES!M84-CERES!N84)</f>
        <v>1</v>
      </c>
      <c r="O84" s="39">
        <f t="shared" si="3"/>
        <v>30</v>
      </c>
      <c r="P84" s="42">
        <f t="shared" si="4"/>
        <v>3889.88</v>
      </c>
      <c r="Q84" s="50">
        <f t="shared" si="5"/>
        <v>125.48</v>
      </c>
    </row>
    <row r="85" spans="1:17" ht="25.5" customHeight="1" x14ac:dyDescent="0.25">
      <c r="A85" s="145"/>
      <c r="B85" s="148"/>
      <c r="C85" s="34">
        <v>82</v>
      </c>
      <c r="D85" s="69" t="s">
        <v>108</v>
      </c>
      <c r="E85" s="70">
        <v>2701</v>
      </c>
      <c r="F85" s="70">
        <v>84352053</v>
      </c>
      <c r="G85" s="71" t="s">
        <v>256</v>
      </c>
      <c r="H85" s="72" t="s">
        <v>249</v>
      </c>
      <c r="I85" s="73" t="s">
        <v>26</v>
      </c>
      <c r="J85" s="73">
        <v>30</v>
      </c>
      <c r="K85" s="73">
        <v>30</v>
      </c>
      <c r="L85" s="74">
        <v>84.14</v>
      </c>
      <c r="M85" s="121">
        <v>30</v>
      </c>
      <c r="N85" s="120">
        <f>SUM(CEAD!M85-CEAD!N85,CEART!M85-CEART!N85,CEFID!M85-CEFID!N85,CESFI!M85-CESFI!N85,ESAG!M85-ESAG!N85,FAED!M85-FAED!N85,MUSEU!M85-MUSEU!N85,REITORIA!M85-REITORIA!N85,CERES!M85-CERES!N85)</f>
        <v>0</v>
      </c>
      <c r="O85" s="39">
        <f t="shared" si="3"/>
        <v>30</v>
      </c>
      <c r="P85" s="42">
        <f t="shared" si="4"/>
        <v>2524.1999999999998</v>
      </c>
      <c r="Q85" s="50">
        <f t="shared" si="5"/>
        <v>0</v>
      </c>
    </row>
    <row r="86" spans="1:17" ht="25.5" customHeight="1" x14ac:dyDescent="0.25">
      <c r="A86" s="145"/>
      <c r="B86" s="148"/>
      <c r="C86" s="34">
        <v>83</v>
      </c>
      <c r="D86" s="69" t="s">
        <v>109</v>
      </c>
      <c r="E86" s="70">
        <v>5704</v>
      </c>
      <c r="F86" s="70">
        <v>122629008</v>
      </c>
      <c r="G86" s="71" t="s">
        <v>256</v>
      </c>
      <c r="H86" s="72" t="s">
        <v>249</v>
      </c>
      <c r="I86" s="73" t="s">
        <v>25</v>
      </c>
      <c r="J86" s="73">
        <v>30</v>
      </c>
      <c r="K86" s="73">
        <v>30</v>
      </c>
      <c r="L86" s="74">
        <v>76.430000000000007</v>
      </c>
      <c r="M86" s="121">
        <v>20</v>
      </c>
      <c r="N86" s="120">
        <f>SUM(CEAD!M86-CEAD!N86,CEART!M86-CEART!N86,CEFID!M86-CEFID!N86,CESFI!M86-CESFI!N86,ESAG!M86-ESAG!N86,FAED!M86-FAED!N86,MUSEU!M86-MUSEU!N86,REITORIA!M86-REITORIA!N86,CERES!M86-CERES!N86)</f>
        <v>0</v>
      </c>
      <c r="O86" s="39">
        <f t="shared" si="3"/>
        <v>20</v>
      </c>
      <c r="P86" s="42">
        <f t="shared" si="4"/>
        <v>1528.6000000000001</v>
      </c>
      <c r="Q86" s="50">
        <f t="shared" si="5"/>
        <v>0</v>
      </c>
    </row>
    <row r="87" spans="1:17" ht="25.5" customHeight="1" x14ac:dyDescent="0.25">
      <c r="A87" s="145"/>
      <c r="B87" s="148"/>
      <c r="C87" s="34">
        <v>84</v>
      </c>
      <c r="D87" s="69" t="s">
        <v>110</v>
      </c>
      <c r="E87" s="70">
        <v>5704</v>
      </c>
      <c r="F87" s="70">
        <v>122629008</v>
      </c>
      <c r="G87" s="71" t="s">
        <v>256</v>
      </c>
      <c r="H87" s="72" t="s">
        <v>249</v>
      </c>
      <c r="I87" s="73" t="s">
        <v>25</v>
      </c>
      <c r="J87" s="73">
        <v>30</v>
      </c>
      <c r="K87" s="73">
        <v>30</v>
      </c>
      <c r="L87" s="74">
        <v>66.069999999999993</v>
      </c>
      <c r="M87" s="121">
        <v>70</v>
      </c>
      <c r="N87" s="120">
        <f>SUM(CEAD!M87-CEAD!N87,CEART!M87-CEART!N87,CEFID!M87-CEFID!N87,CESFI!M87-CESFI!N87,ESAG!M87-ESAG!N87,FAED!M87-FAED!N87,MUSEU!M87-MUSEU!N87,REITORIA!M87-REITORIA!N87,CERES!M87-CERES!N87)</f>
        <v>50</v>
      </c>
      <c r="O87" s="39">
        <f t="shared" si="3"/>
        <v>20</v>
      </c>
      <c r="P87" s="42">
        <f t="shared" si="4"/>
        <v>4624.8999999999996</v>
      </c>
      <c r="Q87" s="50">
        <f t="shared" si="5"/>
        <v>3303.4999999999995</v>
      </c>
    </row>
    <row r="88" spans="1:17" ht="25.5" customHeight="1" x14ac:dyDescent="0.25">
      <c r="A88" s="145"/>
      <c r="B88" s="148"/>
      <c r="C88" s="34">
        <v>85</v>
      </c>
      <c r="D88" s="76" t="s">
        <v>111</v>
      </c>
      <c r="E88" s="70">
        <v>5704</v>
      </c>
      <c r="F88" s="70">
        <v>122629008</v>
      </c>
      <c r="G88" s="71" t="s">
        <v>256</v>
      </c>
      <c r="H88" s="72" t="s">
        <v>249</v>
      </c>
      <c r="I88" s="73" t="s">
        <v>25</v>
      </c>
      <c r="J88" s="77">
        <v>30</v>
      </c>
      <c r="K88" s="77">
        <v>30</v>
      </c>
      <c r="L88" s="74">
        <v>145.75</v>
      </c>
      <c r="M88" s="121">
        <v>15</v>
      </c>
      <c r="N88" s="120">
        <f>SUM(CEAD!M88-CEAD!N88,CEART!M88-CEART!N88,CEFID!M88-CEFID!N88,CESFI!M88-CESFI!N88,ESAG!M88-ESAG!N88,FAED!M88-FAED!N88,MUSEU!M88-MUSEU!N88,REITORIA!M88-REITORIA!N88,CERES!M88-CERES!N88)</f>
        <v>7</v>
      </c>
      <c r="O88" s="39">
        <f t="shared" si="3"/>
        <v>8</v>
      </c>
      <c r="P88" s="42">
        <f t="shared" si="4"/>
        <v>2186.25</v>
      </c>
      <c r="Q88" s="50">
        <f t="shared" si="5"/>
        <v>1020.25</v>
      </c>
    </row>
    <row r="89" spans="1:17" ht="25.5" customHeight="1" x14ac:dyDescent="0.25">
      <c r="A89" s="145"/>
      <c r="B89" s="148"/>
      <c r="C89" s="34">
        <v>86</v>
      </c>
      <c r="D89" s="76" t="s">
        <v>112</v>
      </c>
      <c r="E89" s="70">
        <v>5704</v>
      </c>
      <c r="F89" s="70">
        <v>122629008</v>
      </c>
      <c r="G89" s="71" t="s">
        <v>256</v>
      </c>
      <c r="H89" s="72" t="s">
        <v>249</v>
      </c>
      <c r="I89" s="73" t="s">
        <v>25</v>
      </c>
      <c r="J89" s="77">
        <v>30</v>
      </c>
      <c r="K89" s="77">
        <v>30</v>
      </c>
      <c r="L89" s="74">
        <v>136.9</v>
      </c>
      <c r="M89" s="121">
        <v>65</v>
      </c>
      <c r="N89" s="120">
        <f>SUM(CEAD!M89-CEAD!N89,CEART!M89-CEART!N89,CEFID!M89-CEFID!N89,CESFI!M89-CESFI!N89,ESAG!M89-ESAG!N89,FAED!M89-FAED!N89,MUSEU!M89-MUSEU!N89,REITORIA!M89-REITORIA!N89,CERES!M89-CERES!N89)</f>
        <v>10</v>
      </c>
      <c r="O89" s="39">
        <f t="shared" si="3"/>
        <v>55</v>
      </c>
      <c r="P89" s="42">
        <f t="shared" si="4"/>
        <v>8898.5</v>
      </c>
      <c r="Q89" s="50">
        <f t="shared" si="5"/>
        <v>1369</v>
      </c>
    </row>
    <row r="90" spans="1:17" ht="25.5" customHeight="1" x14ac:dyDescent="0.25">
      <c r="A90" s="145"/>
      <c r="B90" s="148"/>
      <c r="C90" s="34">
        <v>87</v>
      </c>
      <c r="D90" s="76" t="s">
        <v>113</v>
      </c>
      <c r="E90" s="70">
        <v>5704</v>
      </c>
      <c r="F90" s="70">
        <v>122629008</v>
      </c>
      <c r="G90" s="71" t="s">
        <v>256</v>
      </c>
      <c r="H90" s="72" t="s">
        <v>249</v>
      </c>
      <c r="I90" s="77" t="s">
        <v>25</v>
      </c>
      <c r="J90" s="77">
        <v>30</v>
      </c>
      <c r="K90" s="77">
        <v>30</v>
      </c>
      <c r="L90" s="74">
        <v>253.75</v>
      </c>
      <c r="M90" s="121">
        <v>59</v>
      </c>
      <c r="N90" s="120">
        <f>SUM(CEAD!M90-CEAD!N90,CEART!M90-CEART!N90,CEFID!M90-CEFID!N90,CESFI!M90-CESFI!N90,ESAG!M90-ESAG!N90,FAED!M90-FAED!N90,MUSEU!M90-MUSEU!N90,REITORIA!M90-REITORIA!N90,CERES!M90-CERES!N90)</f>
        <v>0</v>
      </c>
      <c r="O90" s="39">
        <f t="shared" si="3"/>
        <v>59</v>
      </c>
      <c r="P90" s="42">
        <f t="shared" si="4"/>
        <v>14971.25</v>
      </c>
      <c r="Q90" s="50">
        <f t="shared" si="5"/>
        <v>0</v>
      </c>
    </row>
    <row r="91" spans="1:17" ht="25.5" customHeight="1" x14ac:dyDescent="0.25">
      <c r="A91" s="145"/>
      <c r="B91" s="148"/>
      <c r="C91" s="34">
        <v>88</v>
      </c>
      <c r="D91" s="76" t="s">
        <v>114</v>
      </c>
      <c r="E91" s="70">
        <v>5704</v>
      </c>
      <c r="F91" s="70">
        <v>122629008</v>
      </c>
      <c r="G91" s="71" t="s">
        <v>256</v>
      </c>
      <c r="H91" s="72" t="s">
        <v>249</v>
      </c>
      <c r="I91" s="77" t="s">
        <v>25</v>
      </c>
      <c r="J91" s="77">
        <v>30</v>
      </c>
      <c r="K91" s="77">
        <v>30</v>
      </c>
      <c r="L91" s="74">
        <v>233.5</v>
      </c>
      <c r="M91" s="121">
        <v>59</v>
      </c>
      <c r="N91" s="120">
        <f>SUM(CEAD!M91-CEAD!N91,CEART!M91-CEART!N91,CEFID!M91-CEFID!N91,CESFI!M91-CESFI!N91,ESAG!M91-ESAG!N91,FAED!M91-FAED!N91,MUSEU!M91-MUSEU!N91,REITORIA!M91-REITORIA!N91,CERES!M91-CERES!N91)</f>
        <v>0</v>
      </c>
      <c r="O91" s="39">
        <f t="shared" si="3"/>
        <v>59</v>
      </c>
      <c r="P91" s="42">
        <f t="shared" si="4"/>
        <v>13776.5</v>
      </c>
      <c r="Q91" s="50">
        <f t="shared" si="5"/>
        <v>0</v>
      </c>
    </row>
    <row r="92" spans="1:17" ht="25.5" customHeight="1" x14ac:dyDescent="0.25">
      <c r="A92" s="145"/>
      <c r="B92" s="148"/>
      <c r="C92" s="34">
        <v>89</v>
      </c>
      <c r="D92" s="69" t="s">
        <v>115</v>
      </c>
      <c r="E92" s="70">
        <v>5704</v>
      </c>
      <c r="F92" s="70">
        <v>68004038</v>
      </c>
      <c r="G92" s="71" t="s">
        <v>256</v>
      </c>
      <c r="H92" s="75" t="s">
        <v>19</v>
      </c>
      <c r="I92" s="73" t="s">
        <v>25</v>
      </c>
      <c r="J92" s="73">
        <v>30</v>
      </c>
      <c r="K92" s="73">
        <v>30</v>
      </c>
      <c r="L92" s="74">
        <v>5.14</v>
      </c>
      <c r="M92" s="121">
        <v>10</v>
      </c>
      <c r="N92" s="120">
        <f>SUM(CEAD!M92-CEAD!N92,CEART!M92-CEART!N92,CEFID!M92-CEFID!N92,CESFI!M92-CESFI!N92,ESAG!M92-ESAG!N92,FAED!M92-FAED!N92,MUSEU!M92-MUSEU!N92,REITORIA!M92-REITORIA!N92,CERES!M92-CERES!N92)</f>
        <v>0</v>
      </c>
      <c r="O92" s="39">
        <f t="shared" si="3"/>
        <v>10</v>
      </c>
      <c r="P92" s="42">
        <f t="shared" si="4"/>
        <v>51.4</v>
      </c>
      <c r="Q92" s="50">
        <f t="shared" si="5"/>
        <v>0</v>
      </c>
    </row>
    <row r="93" spans="1:17" ht="25.5" customHeight="1" x14ac:dyDescent="0.25">
      <c r="A93" s="145"/>
      <c r="B93" s="148"/>
      <c r="C93" s="34">
        <v>90</v>
      </c>
      <c r="D93" s="76" t="s">
        <v>116</v>
      </c>
      <c r="E93" s="70">
        <v>5704</v>
      </c>
      <c r="F93" s="70">
        <v>68004038</v>
      </c>
      <c r="G93" s="71" t="s">
        <v>256</v>
      </c>
      <c r="H93" s="72" t="s">
        <v>19</v>
      </c>
      <c r="I93" s="77" t="s">
        <v>25</v>
      </c>
      <c r="J93" s="77">
        <v>30</v>
      </c>
      <c r="K93" s="77">
        <v>30</v>
      </c>
      <c r="L93" s="74">
        <v>0.82</v>
      </c>
      <c r="M93" s="121">
        <v>28</v>
      </c>
      <c r="N93" s="120">
        <f>SUM(CEAD!M93-CEAD!N93,CEART!M93-CEART!N93,CEFID!M93-CEFID!N93,CESFI!M93-CESFI!N93,ESAG!M93-ESAG!N93,FAED!M93-FAED!N93,MUSEU!M93-MUSEU!N93,REITORIA!M93-REITORIA!N93,CERES!M93-CERES!N93)</f>
        <v>0</v>
      </c>
      <c r="O93" s="39">
        <f t="shared" si="3"/>
        <v>28</v>
      </c>
      <c r="P93" s="42">
        <f t="shared" si="4"/>
        <v>22.959999999999997</v>
      </c>
      <c r="Q93" s="50">
        <f t="shared" si="5"/>
        <v>0</v>
      </c>
    </row>
    <row r="94" spans="1:17" ht="25.5" customHeight="1" x14ac:dyDescent="0.25">
      <c r="A94" s="145"/>
      <c r="B94" s="148"/>
      <c r="C94" s="34">
        <v>91</v>
      </c>
      <c r="D94" s="76" t="s">
        <v>117</v>
      </c>
      <c r="E94" s="70">
        <v>5704</v>
      </c>
      <c r="F94" s="70">
        <v>122629007</v>
      </c>
      <c r="G94" s="71" t="s">
        <v>256</v>
      </c>
      <c r="H94" s="72" t="s">
        <v>19</v>
      </c>
      <c r="I94" s="77" t="s">
        <v>25</v>
      </c>
      <c r="J94" s="77">
        <v>30</v>
      </c>
      <c r="K94" s="77">
        <v>30</v>
      </c>
      <c r="L94" s="74">
        <v>11.39</v>
      </c>
      <c r="M94" s="121">
        <v>5</v>
      </c>
      <c r="N94" s="120">
        <f>SUM(CEAD!M94-CEAD!N94,CEART!M94-CEART!N94,CEFID!M94-CEFID!N94,CESFI!M94-CESFI!N94,ESAG!M94-ESAG!N94,FAED!M94-FAED!N94,MUSEU!M94-MUSEU!N94,REITORIA!M94-REITORIA!N94,CERES!M94-CERES!N94)</f>
        <v>0</v>
      </c>
      <c r="O94" s="39">
        <f t="shared" si="3"/>
        <v>5</v>
      </c>
      <c r="P94" s="42">
        <f t="shared" si="4"/>
        <v>56.95</v>
      </c>
      <c r="Q94" s="50">
        <f t="shared" si="5"/>
        <v>0</v>
      </c>
    </row>
    <row r="95" spans="1:17" ht="25.5" customHeight="1" x14ac:dyDescent="0.25">
      <c r="A95" s="145"/>
      <c r="B95" s="148"/>
      <c r="C95" s="34">
        <v>92</v>
      </c>
      <c r="D95" s="76" t="s">
        <v>118</v>
      </c>
      <c r="E95" s="70">
        <v>5704</v>
      </c>
      <c r="F95" s="70">
        <v>122629007</v>
      </c>
      <c r="G95" s="71" t="s">
        <v>256</v>
      </c>
      <c r="H95" s="72" t="s">
        <v>19</v>
      </c>
      <c r="I95" s="73" t="s">
        <v>25</v>
      </c>
      <c r="J95" s="77">
        <v>30</v>
      </c>
      <c r="K95" s="77">
        <v>30</v>
      </c>
      <c r="L95" s="74">
        <v>3.3</v>
      </c>
      <c r="M95" s="121">
        <v>210</v>
      </c>
      <c r="N95" s="120">
        <f>SUM(CEAD!M95-CEAD!N95,CEART!M95-CEART!N95,CEFID!M95-CEFID!N95,CESFI!M95-CESFI!N95,ESAG!M95-ESAG!N95,FAED!M95-FAED!N95,MUSEU!M95-MUSEU!N95,REITORIA!M95-REITORIA!N95,CERES!M95-CERES!N95)</f>
        <v>0</v>
      </c>
      <c r="O95" s="39">
        <f t="shared" si="3"/>
        <v>210</v>
      </c>
      <c r="P95" s="42">
        <f t="shared" si="4"/>
        <v>693</v>
      </c>
      <c r="Q95" s="50">
        <f t="shared" si="5"/>
        <v>0</v>
      </c>
    </row>
    <row r="96" spans="1:17" ht="25.5" customHeight="1" x14ac:dyDescent="0.25">
      <c r="A96" s="145"/>
      <c r="B96" s="148"/>
      <c r="C96" s="34">
        <v>93</v>
      </c>
      <c r="D96" s="76" t="s">
        <v>119</v>
      </c>
      <c r="E96" s="70">
        <v>5704</v>
      </c>
      <c r="F96" s="70">
        <v>122629016</v>
      </c>
      <c r="G96" s="71" t="s">
        <v>256</v>
      </c>
      <c r="H96" s="72" t="s">
        <v>19</v>
      </c>
      <c r="I96" s="77" t="s">
        <v>25</v>
      </c>
      <c r="J96" s="77">
        <v>30</v>
      </c>
      <c r="K96" s="77">
        <v>30</v>
      </c>
      <c r="L96" s="74">
        <v>11.25</v>
      </c>
      <c r="M96" s="121">
        <v>41</v>
      </c>
      <c r="N96" s="120">
        <f>SUM(CEAD!M96-CEAD!N96,CEART!M96-CEART!N96,CEFID!M96-CEFID!N96,CESFI!M96-CESFI!N96,ESAG!M96-ESAG!N96,FAED!M96-FAED!N96,MUSEU!M96-MUSEU!N96,REITORIA!M96-REITORIA!N96,CERES!M96-CERES!N96)</f>
        <v>0</v>
      </c>
      <c r="O96" s="39">
        <f t="shared" si="3"/>
        <v>41</v>
      </c>
      <c r="P96" s="42">
        <f t="shared" si="4"/>
        <v>461.25</v>
      </c>
      <c r="Q96" s="50">
        <f t="shared" si="5"/>
        <v>0</v>
      </c>
    </row>
    <row r="97" spans="1:17" ht="25.5" customHeight="1" x14ac:dyDescent="0.25">
      <c r="A97" s="145"/>
      <c r="B97" s="148"/>
      <c r="C97" s="34">
        <v>94</v>
      </c>
      <c r="D97" s="76" t="s">
        <v>120</v>
      </c>
      <c r="E97" s="70">
        <v>5704</v>
      </c>
      <c r="F97" s="70">
        <v>122629016</v>
      </c>
      <c r="G97" s="71" t="s">
        <v>256</v>
      </c>
      <c r="H97" s="72" t="s">
        <v>19</v>
      </c>
      <c r="I97" s="77" t="s">
        <v>25</v>
      </c>
      <c r="J97" s="77">
        <v>30</v>
      </c>
      <c r="K97" s="77">
        <v>30</v>
      </c>
      <c r="L97" s="74">
        <v>15.51</v>
      </c>
      <c r="M97" s="121">
        <v>1</v>
      </c>
      <c r="N97" s="120">
        <f>SUM(CEAD!M97-CEAD!N97,CEART!M97-CEART!N97,CEFID!M97-CEFID!N97,CESFI!M97-CESFI!N97,ESAG!M97-ESAG!N97,FAED!M97-FAED!N97,MUSEU!M97-MUSEU!N97,REITORIA!M97-REITORIA!N97,CERES!M97-CERES!N97)</f>
        <v>0</v>
      </c>
      <c r="O97" s="39">
        <f t="shared" si="3"/>
        <v>1</v>
      </c>
      <c r="P97" s="42">
        <f t="shared" si="4"/>
        <v>15.51</v>
      </c>
      <c r="Q97" s="50">
        <f t="shared" si="5"/>
        <v>0</v>
      </c>
    </row>
    <row r="98" spans="1:17" ht="25.5" customHeight="1" x14ac:dyDescent="0.25">
      <c r="A98" s="145"/>
      <c r="B98" s="148"/>
      <c r="C98" s="34">
        <v>95</v>
      </c>
      <c r="D98" s="76" t="s">
        <v>121</v>
      </c>
      <c r="E98" s="70">
        <v>5704</v>
      </c>
      <c r="F98" s="70">
        <v>122629016</v>
      </c>
      <c r="G98" s="71" t="s">
        <v>256</v>
      </c>
      <c r="H98" s="72" t="s">
        <v>19</v>
      </c>
      <c r="I98" s="77" t="s">
        <v>25</v>
      </c>
      <c r="J98" s="77">
        <v>30</v>
      </c>
      <c r="K98" s="77">
        <v>30</v>
      </c>
      <c r="L98" s="74">
        <v>7.9</v>
      </c>
      <c r="M98" s="121">
        <v>12</v>
      </c>
      <c r="N98" s="120">
        <f>SUM(CEAD!M98-CEAD!N98,CEART!M98-CEART!N98,CEFID!M98-CEFID!N98,CESFI!M98-CESFI!N98,ESAG!M98-ESAG!N98,FAED!M98-FAED!N98,MUSEU!M98-MUSEU!N98,REITORIA!M98-REITORIA!N98,CERES!M98-CERES!N98)</f>
        <v>8</v>
      </c>
      <c r="O98" s="39">
        <f t="shared" si="3"/>
        <v>4</v>
      </c>
      <c r="P98" s="42">
        <f t="shared" si="4"/>
        <v>94.800000000000011</v>
      </c>
      <c r="Q98" s="50">
        <f t="shared" si="5"/>
        <v>63.2</v>
      </c>
    </row>
    <row r="99" spans="1:17" ht="25.5" customHeight="1" x14ac:dyDescent="0.25">
      <c r="A99" s="145"/>
      <c r="B99" s="148"/>
      <c r="C99" s="34">
        <v>96</v>
      </c>
      <c r="D99" s="76" t="s">
        <v>122</v>
      </c>
      <c r="E99" s="70">
        <v>5704</v>
      </c>
      <c r="F99" s="70">
        <v>122629016</v>
      </c>
      <c r="G99" s="71" t="s">
        <v>256</v>
      </c>
      <c r="H99" s="72" t="s">
        <v>19</v>
      </c>
      <c r="I99" s="77" t="s">
        <v>25</v>
      </c>
      <c r="J99" s="77">
        <v>30</v>
      </c>
      <c r="K99" s="77">
        <v>30</v>
      </c>
      <c r="L99" s="74">
        <v>42.67</v>
      </c>
      <c r="M99" s="121">
        <v>20</v>
      </c>
      <c r="N99" s="120">
        <f>SUM(CEAD!M99-CEAD!N99,CEART!M99-CEART!N99,CEFID!M99-CEFID!N99,CESFI!M99-CESFI!N99,ESAG!M99-ESAG!N99,FAED!M99-FAED!N99,MUSEU!M99-MUSEU!N99,REITORIA!M99-REITORIA!N99,CERES!M99-CERES!N99)</f>
        <v>0</v>
      </c>
      <c r="O99" s="39">
        <f t="shared" si="3"/>
        <v>20</v>
      </c>
      <c r="P99" s="42">
        <f t="shared" si="4"/>
        <v>853.40000000000009</v>
      </c>
      <c r="Q99" s="50">
        <f t="shared" si="5"/>
        <v>0</v>
      </c>
    </row>
    <row r="100" spans="1:17" ht="25.5" customHeight="1" x14ac:dyDescent="0.25">
      <c r="A100" s="145"/>
      <c r="B100" s="148"/>
      <c r="C100" s="34">
        <v>97</v>
      </c>
      <c r="D100" s="76" t="s">
        <v>123</v>
      </c>
      <c r="E100" s="70">
        <v>5704</v>
      </c>
      <c r="F100" s="70">
        <v>122629016</v>
      </c>
      <c r="G100" s="71" t="s">
        <v>256</v>
      </c>
      <c r="H100" s="72" t="s">
        <v>19</v>
      </c>
      <c r="I100" s="77" t="s">
        <v>25</v>
      </c>
      <c r="J100" s="77">
        <v>30</v>
      </c>
      <c r="K100" s="77">
        <v>30</v>
      </c>
      <c r="L100" s="74">
        <v>42.67</v>
      </c>
      <c r="M100" s="121">
        <v>53</v>
      </c>
      <c r="N100" s="120">
        <f>SUM(CEAD!M100-CEAD!N100,CEART!M100-CEART!N100,CEFID!M100-CEFID!N100,CESFI!M100-CESFI!N100,ESAG!M100-ESAG!N100,FAED!M100-FAED!N100,MUSEU!M100-MUSEU!N100,REITORIA!M100-REITORIA!N100,CERES!M100-CERES!N100)</f>
        <v>0</v>
      </c>
      <c r="O100" s="39">
        <f t="shared" si="3"/>
        <v>53</v>
      </c>
      <c r="P100" s="42">
        <f t="shared" si="4"/>
        <v>2261.5100000000002</v>
      </c>
      <c r="Q100" s="50">
        <f t="shared" si="5"/>
        <v>0</v>
      </c>
    </row>
    <row r="101" spans="1:17" ht="25.5" customHeight="1" x14ac:dyDescent="0.25">
      <c r="A101" s="145"/>
      <c r="B101" s="148"/>
      <c r="C101" s="34">
        <v>98</v>
      </c>
      <c r="D101" s="76" t="s">
        <v>124</v>
      </c>
      <c r="E101" s="70">
        <v>5704</v>
      </c>
      <c r="F101" s="70">
        <v>122629016</v>
      </c>
      <c r="G101" s="71" t="s">
        <v>256</v>
      </c>
      <c r="H101" s="72" t="s">
        <v>19</v>
      </c>
      <c r="I101" s="77" t="s">
        <v>25</v>
      </c>
      <c r="J101" s="77">
        <v>30</v>
      </c>
      <c r="K101" s="77">
        <v>30</v>
      </c>
      <c r="L101" s="74">
        <v>11.17</v>
      </c>
      <c r="M101" s="121">
        <v>53</v>
      </c>
      <c r="N101" s="120">
        <f>SUM(CEAD!M101-CEAD!N101,CEART!M101-CEART!N101,CEFID!M101-CEFID!N101,CESFI!M101-CESFI!N101,ESAG!M101-ESAG!N101,FAED!M101-FAED!N101,MUSEU!M101-MUSEU!N101,REITORIA!M101-REITORIA!N101,CERES!M101-CERES!N101)</f>
        <v>0</v>
      </c>
      <c r="O101" s="39">
        <f t="shared" si="3"/>
        <v>53</v>
      </c>
      <c r="P101" s="42">
        <f t="shared" si="4"/>
        <v>592.01</v>
      </c>
      <c r="Q101" s="50">
        <f t="shared" si="5"/>
        <v>0</v>
      </c>
    </row>
    <row r="102" spans="1:17" ht="25.5" customHeight="1" x14ac:dyDescent="0.25">
      <c r="A102" s="145"/>
      <c r="B102" s="148"/>
      <c r="C102" s="34">
        <v>99</v>
      </c>
      <c r="D102" s="69" t="s">
        <v>125</v>
      </c>
      <c r="E102" s="70">
        <v>5704</v>
      </c>
      <c r="F102" s="70">
        <v>122629016</v>
      </c>
      <c r="G102" s="71" t="s">
        <v>256</v>
      </c>
      <c r="H102" s="72" t="s">
        <v>19</v>
      </c>
      <c r="I102" s="73" t="s">
        <v>25</v>
      </c>
      <c r="J102" s="73">
        <v>30</v>
      </c>
      <c r="K102" s="73">
        <v>30</v>
      </c>
      <c r="L102" s="74">
        <v>10.66</v>
      </c>
      <c r="M102" s="121">
        <v>50</v>
      </c>
      <c r="N102" s="120">
        <f>SUM(CEAD!M102-CEAD!N102,CEART!M102-CEART!N102,CEFID!M102-CEFID!N102,CESFI!M102-CESFI!N102,ESAG!M102-ESAG!N102,FAED!M102-FAED!N102,MUSEU!M102-MUSEU!N102,REITORIA!M102-REITORIA!N102,CERES!M102-CERES!N102)</f>
        <v>0</v>
      </c>
      <c r="O102" s="39">
        <f t="shared" si="3"/>
        <v>50</v>
      </c>
      <c r="P102" s="42">
        <f t="shared" si="4"/>
        <v>533</v>
      </c>
      <c r="Q102" s="50">
        <f t="shared" si="5"/>
        <v>0</v>
      </c>
    </row>
    <row r="103" spans="1:17" ht="25.5" customHeight="1" x14ac:dyDescent="0.25">
      <c r="A103" s="145"/>
      <c r="B103" s="148"/>
      <c r="C103" s="34">
        <v>100</v>
      </c>
      <c r="D103" s="69" t="s">
        <v>126</v>
      </c>
      <c r="E103" s="70">
        <v>5704</v>
      </c>
      <c r="F103" s="70">
        <v>122629016</v>
      </c>
      <c r="G103" s="71" t="s">
        <v>256</v>
      </c>
      <c r="H103" s="72" t="s">
        <v>19</v>
      </c>
      <c r="I103" s="73" t="s">
        <v>25</v>
      </c>
      <c r="J103" s="73">
        <v>30</v>
      </c>
      <c r="K103" s="73">
        <v>30</v>
      </c>
      <c r="L103" s="74">
        <v>35.9</v>
      </c>
      <c r="M103" s="121">
        <v>50</v>
      </c>
      <c r="N103" s="120">
        <f>SUM(CEAD!M103-CEAD!N103,CEART!M103-CEART!N103,CEFID!M103-CEFID!N103,CESFI!M103-CESFI!N103,ESAG!M103-ESAG!N103,FAED!M103-FAED!N103,MUSEU!M103-MUSEU!N103,REITORIA!M103-REITORIA!N103,CERES!M103-CERES!N103)</f>
        <v>0</v>
      </c>
      <c r="O103" s="39">
        <f t="shared" si="3"/>
        <v>50</v>
      </c>
      <c r="P103" s="42">
        <f t="shared" si="4"/>
        <v>1795</v>
      </c>
      <c r="Q103" s="50">
        <f t="shared" si="5"/>
        <v>0</v>
      </c>
    </row>
    <row r="104" spans="1:17" ht="25.5" customHeight="1" x14ac:dyDescent="0.25">
      <c r="A104" s="145"/>
      <c r="B104" s="148"/>
      <c r="C104" s="34">
        <v>101</v>
      </c>
      <c r="D104" s="69" t="s">
        <v>127</v>
      </c>
      <c r="E104" s="70">
        <v>5704</v>
      </c>
      <c r="F104" s="70">
        <v>122629016</v>
      </c>
      <c r="G104" s="71" t="s">
        <v>256</v>
      </c>
      <c r="H104" s="72" t="s">
        <v>19</v>
      </c>
      <c r="I104" s="73" t="s">
        <v>25</v>
      </c>
      <c r="J104" s="73">
        <v>30</v>
      </c>
      <c r="K104" s="73">
        <v>30</v>
      </c>
      <c r="L104" s="74">
        <v>157.6</v>
      </c>
      <c r="M104" s="121">
        <v>10</v>
      </c>
      <c r="N104" s="120">
        <f>SUM(CEAD!M104-CEAD!N104,CEART!M104-CEART!N104,CEFID!M104-CEFID!N104,CESFI!M104-CESFI!N104,ESAG!M104-ESAG!N104,FAED!M104-FAED!N104,MUSEU!M104-MUSEU!N104,REITORIA!M104-REITORIA!N104,CERES!M104-CERES!N104)</f>
        <v>0</v>
      </c>
      <c r="O104" s="39">
        <f t="shared" si="3"/>
        <v>10</v>
      </c>
      <c r="P104" s="42">
        <f t="shared" si="4"/>
        <v>1576</v>
      </c>
      <c r="Q104" s="50">
        <f t="shared" si="5"/>
        <v>0</v>
      </c>
    </row>
    <row r="105" spans="1:17" ht="25.5" customHeight="1" x14ac:dyDescent="0.25">
      <c r="A105" s="145"/>
      <c r="B105" s="148"/>
      <c r="C105" s="34">
        <v>102</v>
      </c>
      <c r="D105" s="69" t="s">
        <v>128</v>
      </c>
      <c r="E105" s="70">
        <v>5704</v>
      </c>
      <c r="F105" s="70">
        <v>122629016</v>
      </c>
      <c r="G105" s="71" t="s">
        <v>256</v>
      </c>
      <c r="H105" s="72" t="s">
        <v>19</v>
      </c>
      <c r="I105" s="73" t="s">
        <v>25</v>
      </c>
      <c r="J105" s="73">
        <v>30</v>
      </c>
      <c r="K105" s="73">
        <v>30</v>
      </c>
      <c r="L105" s="74">
        <v>27.29</v>
      </c>
      <c r="M105" s="121">
        <v>6</v>
      </c>
      <c r="N105" s="120">
        <f>SUM(CEAD!M105-CEAD!N105,CEART!M105-CEART!N105,CEFID!M105-CEFID!N105,CESFI!M105-CESFI!N105,ESAG!M105-ESAG!N105,FAED!M105-FAED!N105,MUSEU!M105-MUSEU!N105,REITORIA!M105-REITORIA!N105,CERES!M105-CERES!N105)</f>
        <v>6</v>
      </c>
      <c r="O105" s="39">
        <f t="shared" si="3"/>
        <v>0</v>
      </c>
      <c r="P105" s="42">
        <f t="shared" si="4"/>
        <v>163.74</v>
      </c>
      <c r="Q105" s="50">
        <f t="shared" si="5"/>
        <v>163.74</v>
      </c>
    </row>
    <row r="106" spans="1:17" ht="25.5" customHeight="1" x14ac:dyDescent="0.25">
      <c r="A106" s="145"/>
      <c r="B106" s="148"/>
      <c r="C106" s="34">
        <v>103</v>
      </c>
      <c r="D106" s="69" t="s">
        <v>129</v>
      </c>
      <c r="E106" s="70">
        <v>5704</v>
      </c>
      <c r="F106" s="70">
        <v>122629016</v>
      </c>
      <c r="G106" s="71" t="s">
        <v>256</v>
      </c>
      <c r="H106" s="72" t="s">
        <v>19</v>
      </c>
      <c r="I106" s="73" t="s">
        <v>25</v>
      </c>
      <c r="J106" s="73">
        <v>30</v>
      </c>
      <c r="K106" s="73">
        <v>30</v>
      </c>
      <c r="L106" s="74">
        <v>27</v>
      </c>
      <c r="M106" s="121">
        <v>6</v>
      </c>
      <c r="N106" s="120">
        <f>SUM(CEAD!M106-CEAD!N106,CEART!M106-CEART!N106,CEFID!M106-CEFID!N106,CESFI!M106-CESFI!N106,ESAG!M106-ESAG!N106,FAED!M106-FAED!N106,MUSEU!M106-MUSEU!N106,REITORIA!M106-REITORIA!N106,CERES!M106-CERES!N106)</f>
        <v>0</v>
      </c>
      <c r="O106" s="39">
        <f t="shared" si="3"/>
        <v>6</v>
      </c>
      <c r="P106" s="42">
        <f t="shared" si="4"/>
        <v>162</v>
      </c>
      <c r="Q106" s="50">
        <f t="shared" si="5"/>
        <v>0</v>
      </c>
    </row>
    <row r="107" spans="1:17" ht="25.5" customHeight="1" x14ac:dyDescent="0.25">
      <c r="A107" s="145"/>
      <c r="B107" s="148"/>
      <c r="C107" s="34">
        <v>104</v>
      </c>
      <c r="D107" s="69" t="s">
        <v>130</v>
      </c>
      <c r="E107" s="70">
        <v>5704</v>
      </c>
      <c r="F107" s="70">
        <v>122629016</v>
      </c>
      <c r="G107" s="71" t="s">
        <v>256</v>
      </c>
      <c r="H107" s="75" t="s">
        <v>19</v>
      </c>
      <c r="I107" s="73" t="s">
        <v>25</v>
      </c>
      <c r="J107" s="73">
        <v>30</v>
      </c>
      <c r="K107" s="73">
        <v>30</v>
      </c>
      <c r="L107" s="74">
        <v>8.4</v>
      </c>
      <c r="M107" s="121">
        <v>20</v>
      </c>
      <c r="N107" s="120">
        <f>SUM(CEAD!M107-CEAD!N107,CEART!M107-CEART!N107,CEFID!M107-CEFID!N107,CESFI!M107-CESFI!N107,ESAG!M107-ESAG!N107,FAED!M107-FAED!N107,MUSEU!M107-MUSEU!N107,REITORIA!M107-REITORIA!N107,CERES!M107-CERES!N107)</f>
        <v>0</v>
      </c>
      <c r="O107" s="39">
        <f t="shared" si="3"/>
        <v>20</v>
      </c>
      <c r="P107" s="42">
        <f t="shared" si="4"/>
        <v>168</v>
      </c>
      <c r="Q107" s="50">
        <f t="shared" si="5"/>
        <v>0</v>
      </c>
    </row>
    <row r="108" spans="1:17" ht="25.5" customHeight="1" x14ac:dyDescent="0.25">
      <c r="A108" s="145"/>
      <c r="B108" s="148"/>
      <c r="C108" s="34">
        <v>105</v>
      </c>
      <c r="D108" s="69" t="s">
        <v>131</v>
      </c>
      <c r="E108" s="70">
        <v>5704</v>
      </c>
      <c r="F108" s="70">
        <v>122629016</v>
      </c>
      <c r="G108" s="71" t="s">
        <v>256</v>
      </c>
      <c r="H108" s="72" t="s">
        <v>19</v>
      </c>
      <c r="I108" s="73" t="s">
        <v>25</v>
      </c>
      <c r="J108" s="73">
        <v>30</v>
      </c>
      <c r="K108" s="73">
        <v>30</v>
      </c>
      <c r="L108" s="74">
        <v>27</v>
      </c>
      <c r="M108" s="121">
        <v>20</v>
      </c>
      <c r="N108" s="120">
        <f>SUM(CEAD!M108-CEAD!N108,CEART!M108-CEART!N108,CEFID!M108-CEFID!N108,CESFI!M108-CESFI!N108,ESAG!M108-ESAG!N108,FAED!M108-FAED!N108,MUSEU!M108-MUSEU!N108,REITORIA!M108-REITORIA!N108,CERES!M108-CERES!N108)</f>
        <v>0</v>
      </c>
      <c r="O108" s="39">
        <f t="shared" si="3"/>
        <v>20</v>
      </c>
      <c r="P108" s="42">
        <f t="shared" si="4"/>
        <v>540</v>
      </c>
      <c r="Q108" s="50">
        <f t="shared" si="5"/>
        <v>0</v>
      </c>
    </row>
    <row r="109" spans="1:17" ht="25.5" customHeight="1" x14ac:dyDescent="0.25">
      <c r="A109" s="145"/>
      <c r="B109" s="148"/>
      <c r="C109" s="34">
        <v>106</v>
      </c>
      <c r="D109" s="69" t="s">
        <v>132</v>
      </c>
      <c r="E109" s="70">
        <v>5704</v>
      </c>
      <c r="F109" s="70">
        <v>122629016</v>
      </c>
      <c r="G109" s="71" t="s">
        <v>256</v>
      </c>
      <c r="H109" s="72" t="s">
        <v>19</v>
      </c>
      <c r="I109" s="73" t="s">
        <v>25</v>
      </c>
      <c r="J109" s="73">
        <v>30</v>
      </c>
      <c r="K109" s="73">
        <v>30</v>
      </c>
      <c r="L109" s="74">
        <v>27</v>
      </c>
      <c r="M109" s="121">
        <v>20</v>
      </c>
      <c r="N109" s="120">
        <f>SUM(CEAD!M109-CEAD!N109,CEART!M109-CEART!N109,CEFID!M109-CEFID!N109,CESFI!M109-CESFI!N109,ESAG!M109-ESAG!N109,FAED!M109-FAED!N109,MUSEU!M109-MUSEU!N109,REITORIA!M109-REITORIA!N109,CERES!M109-CERES!N109)</f>
        <v>6</v>
      </c>
      <c r="O109" s="39">
        <f t="shared" si="3"/>
        <v>14</v>
      </c>
      <c r="P109" s="42">
        <f t="shared" si="4"/>
        <v>540</v>
      </c>
      <c r="Q109" s="50">
        <f t="shared" si="5"/>
        <v>162</v>
      </c>
    </row>
    <row r="110" spans="1:17" ht="25.5" customHeight="1" x14ac:dyDescent="0.25">
      <c r="A110" s="145"/>
      <c r="B110" s="148"/>
      <c r="C110" s="34">
        <v>107</v>
      </c>
      <c r="D110" s="69" t="s">
        <v>133</v>
      </c>
      <c r="E110" s="70">
        <v>5704</v>
      </c>
      <c r="F110" s="70">
        <v>122629016</v>
      </c>
      <c r="G110" s="71" t="s">
        <v>256</v>
      </c>
      <c r="H110" s="72" t="s">
        <v>19</v>
      </c>
      <c r="I110" s="73" t="s">
        <v>25</v>
      </c>
      <c r="J110" s="73">
        <v>30</v>
      </c>
      <c r="K110" s="73">
        <v>30</v>
      </c>
      <c r="L110" s="74">
        <v>27</v>
      </c>
      <c r="M110" s="121">
        <v>20</v>
      </c>
      <c r="N110" s="120">
        <f>SUM(CEAD!M110-CEAD!N110,CEART!M110-CEART!N110,CEFID!M110-CEFID!N110,CESFI!M110-CESFI!N110,ESAG!M110-ESAG!N110,FAED!M110-FAED!N110,MUSEU!M110-MUSEU!N110,REITORIA!M110-REITORIA!N110,CERES!M110-CERES!N110)</f>
        <v>0</v>
      </c>
      <c r="O110" s="39">
        <f t="shared" si="3"/>
        <v>20</v>
      </c>
      <c r="P110" s="42">
        <f t="shared" si="4"/>
        <v>540</v>
      </c>
      <c r="Q110" s="50">
        <f t="shared" si="5"/>
        <v>0</v>
      </c>
    </row>
    <row r="111" spans="1:17" ht="25.5" customHeight="1" x14ac:dyDescent="0.25">
      <c r="A111" s="145"/>
      <c r="B111" s="148"/>
      <c r="C111" s="34">
        <v>108</v>
      </c>
      <c r="D111" s="69" t="s">
        <v>134</v>
      </c>
      <c r="E111" s="70">
        <v>5704</v>
      </c>
      <c r="F111" s="70">
        <v>122629016</v>
      </c>
      <c r="G111" s="71" t="s">
        <v>256</v>
      </c>
      <c r="H111" s="72" t="s">
        <v>19</v>
      </c>
      <c r="I111" s="73" t="s">
        <v>25</v>
      </c>
      <c r="J111" s="73">
        <v>30</v>
      </c>
      <c r="K111" s="73">
        <v>30</v>
      </c>
      <c r="L111" s="74">
        <v>27</v>
      </c>
      <c r="M111" s="121">
        <v>20</v>
      </c>
      <c r="N111" s="120">
        <f>SUM(CEAD!M111-CEAD!N111,CEART!M111-CEART!N111,CEFID!M111-CEFID!N111,CESFI!M111-CESFI!N111,ESAG!M111-ESAG!N111,FAED!M111-FAED!N111,MUSEU!M111-MUSEU!N111,REITORIA!M111-REITORIA!N111,CERES!M111-CERES!N111)</f>
        <v>0</v>
      </c>
      <c r="O111" s="39">
        <f t="shared" si="3"/>
        <v>20</v>
      </c>
      <c r="P111" s="42">
        <f t="shared" si="4"/>
        <v>540</v>
      </c>
      <c r="Q111" s="50">
        <f t="shared" si="5"/>
        <v>0</v>
      </c>
    </row>
    <row r="112" spans="1:17" ht="25.5" customHeight="1" x14ac:dyDescent="0.25">
      <c r="A112" s="145"/>
      <c r="B112" s="148"/>
      <c r="C112" s="34">
        <v>109</v>
      </c>
      <c r="D112" s="69" t="s">
        <v>135</v>
      </c>
      <c r="E112" s="70">
        <v>5704</v>
      </c>
      <c r="F112" s="70">
        <v>122629016</v>
      </c>
      <c r="G112" s="71" t="s">
        <v>256</v>
      </c>
      <c r="H112" s="72" t="s">
        <v>19</v>
      </c>
      <c r="I112" s="73" t="s">
        <v>25</v>
      </c>
      <c r="J112" s="73">
        <v>30</v>
      </c>
      <c r="K112" s="73">
        <v>30</v>
      </c>
      <c r="L112" s="74">
        <v>12.45</v>
      </c>
      <c r="M112" s="121">
        <v>70</v>
      </c>
      <c r="N112" s="120">
        <f>SUM(CEAD!M112-CEAD!N112,CEART!M112-CEART!N112,CEFID!M112-CEFID!N112,CESFI!M112-CESFI!N112,ESAG!M112-ESAG!N112,FAED!M112-FAED!N112,MUSEU!M112-MUSEU!N112,REITORIA!M112-REITORIA!N112,CERES!M112-CERES!N112)</f>
        <v>70</v>
      </c>
      <c r="O112" s="39">
        <f t="shared" si="3"/>
        <v>0</v>
      </c>
      <c r="P112" s="42">
        <f t="shared" si="4"/>
        <v>871.5</v>
      </c>
      <c r="Q112" s="50">
        <f t="shared" si="5"/>
        <v>871.5</v>
      </c>
    </row>
    <row r="113" spans="1:17" ht="25.5" customHeight="1" x14ac:dyDescent="0.25">
      <c r="A113" s="145"/>
      <c r="B113" s="148"/>
      <c r="C113" s="34">
        <v>110</v>
      </c>
      <c r="D113" s="69" t="s">
        <v>136</v>
      </c>
      <c r="E113" s="70">
        <v>5704</v>
      </c>
      <c r="F113" s="70">
        <v>122629016</v>
      </c>
      <c r="G113" s="71" t="s">
        <v>256</v>
      </c>
      <c r="H113" s="72" t="s">
        <v>19</v>
      </c>
      <c r="I113" s="73" t="s">
        <v>25</v>
      </c>
      <c r="J113" s="73">
        <v>30</v>
      </c>
      <c r="K113" s="73">
        <v>30</v>
      </c>
      <c r="L113" s="74">
        <v>25.9</v>
      </c>
      <c r="M113" s="121">
        <v>15</v>
      </c>
      <c r="N113" s="120">
        <f>SUM(CEAD!M113-CEAD!N113,CEART!M113-CEART!N113,CEFID!M113-CEFID!N113,CESFI!M113-CESFI!N113,ESAG!M113-ESAG!N113,FAED!M113-FAED!N113,MUSEU!M113-MUSEU!N113,REITORIA!M113-REITORIA!N113,CERES!M113-CERES!N113)</f>
        <v>0</v>
      </c>
      <c r="O113" s="39">
        <f t="shared" si="3"/>
        <v>15</v>
      </c>
      <c r="P113" s="42">
        <f t="shared" si="4"/>
        <v>388.5</v>
      </c>
      <c r="Q113" s="50">
        <f t="shared" si="5"/>
        <v>0</v>
      </c>
    </row>
    <row r="114" spans="1:17" ht="25.5" customHeight="1" x14ac:dyDescent="0.25">
      <c r="A114" s="145"/>
      <c r="B114" s="148"/>
      <c r="C114" s="34">
        <v>111</v>
      </c>
      <c r="D114" s="69" t="s">
        <v>137</v>
      </c>
      <c r="E114" s="70">
        <v>5704</v>
      </c>
      <c r="F114" s="70">
        <v>122629009</v>
      </c>
      <c r="G114" s="71" t="s">
        <v>256</v>
      </c>
      <c r="H114" s="72" t="s">
        <v>19</v>
      </c>
      <c r="I114" s="73" t="s">
        <v>25</v>
      </c>
      <c r="J114" s="73">
        <v>30</v>
      </c>
      <c r="K114" s="73">
        <v>30</v>
      </c>
      <c r="L114" s="74">
        <v>52.95</v>
      </c>
      <c r="M114" s="121">
        <v>9</v>
      </c>
      <c r="N114" s="120">
        <f>SUM(CEAD!M114-CEAD!N114,CEART!M114-CEART!N114,CEFID!M114-CEFID!N114,CESFI!M114-CESFI!N114,ESAG!M114-ESAG!N114,FAED!M114-FAED!N114,MUSEU!M114-MUSEU!N114,REITORIA!M114-REITORIA!N114,CERES!M114-CERES!N114)</f>
        <v>0</v>
      </c>
      <c r="O114" s="39">
        <f t="shared" si="3"/>
        <v>9</v>
      </c>
      <c r="P114" s="42">
        <f t="shared" si="4"/>
        <v>476.55</v>
      </c>
      <c r="Q114" s="50">
        <f t="shared" si="5"/>
        <v>0</v>
      </c>
    </row>
    <row r="115" spans="1:17" ht="25.5" customHeight="1" x14ac:dyDescent="0.25">
      <c r="A115" s="145"/>
      <c r="B115" s="148"/>
      <c r="C115" s="34">
        <v>112</v>
      </c>
      <c r="D115" s="69" t="s">
        <v>138</v>
      </c>
      <c r="E115" s="70">
        <v>5704</v>
      </c>
      <c r="F115" s="70">
        <v>122629009</v>
      </c>
      <c r="G115" s="71" t="s">
        <v>256</v>
      </c>
      <c r="H115" s="72" t="s">
        <v>19</v>
      </c>
      <c r="I115" s="73" t="s">
        <v>25</v>
      </c>
      <c r="J115" s="73">
        <v>30</v>
      </c>
      <c r="K115" s="73">
        <v>30</v>
      </c>
      <c r="L115" s="74">
        <v>15.9</v>
      </c>
      <c r="M115" s="121">
        <v>16</v>
      </c>
      <c r="N115" s="120">
        <f>SUM(CEAD!M115-CEAD!N115,CEART!M115-CEART!N115,CEFID!M115-CEFID!N115,CESFI!M115-CESFI!N115,ESAG!M115-ESAG!N115,FAED!M115-FAED!N115,MUSEU!M115-MUSEU!N115,REITORIA!M115-REITORIA!N115,CERES!M115-CERES!N115)</f>
        <v>10</v>
      </c>
      <c r="O115" s="39">
        <f t="shared" si="3"/>
        <v>6</v>
      </c>
      <c r="P115" s="42">
        <f t="shared" si="4"/>
        <v>254.4</v>
      </c>
      <c r="Q115" s="50">
        <f t="shared" si="5"/>
        <v>159</v>
      </c>
    </row>
    <row r="116" spans="1:17" ht="25.5" customHeight="1" x14ac:dyDescent="0.25">
      <c r="A116" s="145"/>
      <c r="B116" s="148"/>
      <c r="C116" s="34">
        <v>113</v>
      </c>
      <c r="D116" s="69" t="s">
        <v>139</v>
      </c>
      <c r="E116" s="70">
        <v>5704</v>
      </c>
      <c r="F116" s="70">
        <v>122629009</v>
      </c>
      <c r="G116" s="71" t="s">
        <v>256</v>
      </c>
      <c r="H116" s="72" t="s">
        <v>19</v>
      </c>
      <c r="I116" s="73" t="s">
        <v>25</v>
      </c>
      <c r="J116" s="73">
        <v>30</v>
      </c>
      <c r="K116" s="73">
        <v>30</v>
      </c>
      <c r="L116" s="74">
        <v>3.9</v>
      </c>
      <c r="M116" s="121">
        <v>16</v>
      </c>
      <c r="N116" s="120">
        <f>SUM(CEAD!M116-CEAD!N116,CEART!M116-CEART!N116,CEFID!M116-CEFID!N116,CESFI!M116-CESFI!N116,ESAG!M116-ESAG!N116,FAED!M116-FAED!N116,MUSEU!M116-MUSEU!N116,REITORIA!M116-REITORIA!N116,CERES!M116-CERES!N116)</f>
        <v>10</v>
      </c>
      <c r="O116" s="39">
        <f t="shared" si="3"/>
        <v>6</v>
      </c>
      <c r="P116" s="42">
        <f t="shared" si="4"/>
        <v>62.4</v>
      </c>
      <c r="Q116" s="50">
        <f t="shared" si="5"/>
        <v>39</v>
      </c>
    </row>
    <row r="117" spans="1:17" ht="25.5" customHeight="1" x14ac:dyDescent="0.25">
      <c r="A117" s="145"/>
      <c r="B117" s="148"/>
      <c r="C117" s="34">
        <v>114</v>
      </c>
      <c r="D117" s="69" t="s">
        <v>140</v>
      </c>
      <c r="E117" s="70">
        <v>5704</v>
      </c>
      <c r="F117" s="70">
        <v>122629009</v>
      </c>
      <c r="G117" s="71" t="s">
        <v>256</v>
      </c>
      <c r="H117" s="72" t="s">
        <v>19</v>
      </c>
      <c r="I117" s="73" t="s">
        <v>25</v>
      </c>
      <c r="J117" s="73">
        <v>30</v>
      </c>
      <c r="K117" s="73">
        <v>30</v>
      </c>
      <c r="L117" s="74">
        <v>60</v>
      </c>
      <c r="M117" s="121">
        <v>18</v>
      </c>
      <c r="N117" s="120">
        <f>SUM(CEAD!M117-CEAD!N117,CEART!M117-CEART!N117,CEFID!M117-CEFID!N117,CESFI!M117-CESFI!N117,ESAG!M117-ESAG!N117,FAED!M117-FAED!N117,MUSEU!M117-MUSEU!N117,REITORIA!M117-REITORIA!N117,CERES!M117-CERES!N117)</f>
        <v>0</v>
      </c>
      <c r="O117" s="39">
        <f t="shared" si="3"/>
        <v>18</v>
      </c>
      <c r="P117" s="42">
        <f t="shared" si="4"/>
        <v>1080</v>
      </c>
      <c r="Q117" s="50">
        <f t="shared" si="5"/>
        <v>0</v>
      </c>
    </row>
    <row r="118" spans="1:17" ht="25.5" customHeight="1" x14ac:dyDescent="0.25">
      <c r="A118" s="145"/>
      <c r="B118" s="148"/>
      <c r="C118" s="34">
        <v>115</v>
      </c>
      <c r="D118" s="69" t="s">
        <v>141</v>
      </c>
      <c r="E118" s="70">
        <v>5704</v>
      </c>
      <c r="F118" s="70">
        <v>122629016</v>
      </c>
      <c r="G118" s="71" t="s">
        <v>256</v>
      </c>
      <c r="H118" s="72" t="s">
        <v>19</v>
      </c>
      <c r="I118" s="73" t="s">
        <v>25</v>
      </c>
      <c r="J118" s="73">
        <v>30</v>
      </c>
      <c r="K118" s="73">
        <v>30</v>
      </c>
      <c r="L118" s="74">
        <v>2.5</v>
      </c>
      <c r="M118" s="121">
        <v>5</v>
      </c>
      <c r="N118" s="120">
        <f>SUM(CEAD!M118-CEAD!N118,CEART!M118-CEART!N118,CEFID!M118-CEFID!N118,CESFI!M118-CESFI!N118,ESAG!M118-ESAG!N118,FAED!M118-FAED!N118,MUSEU!M118-MUSEU!N118,REITORIA!M118-REITORIA!N118,CERES!M118-CERES!N118)</f>
        <v>0</v>
      </c>
      <c r="O118" s="39">
        <f t="shared" si="3"/>
        <v>5</v>
      </c>
      <c r="P118" s="42">
        <f t="shared" si="4"/>
        <v>12.5</v>
      </c>
      <c r="Q118" s="50">
        <f t="shared" si="5"/>
        <v>0</v>
      </c>
    </row>
    <row r="119" spans="1:17" ht="25.5" customHeight="1" x14ac:dyDescent="0.25">
      <c r="A119" s="145"/>
      <c r="B119" s="148"/>
      <c r="C119" s="34">
        <v>116</v>
      </c>
      <c r="D119" s="69" t="s">
        <v>142</v>
      </c>
      <c r="E119" s="70">
        <v>5704</v>
      </c>
      <c r="F119" s="70">
        <v>122629007</v>
      </c>
      <c r="G119" s="71" t="s">
        <v>256</v>
      </c>
      <c r="H119" s="72" t="s">
        <v>19</v>
      </c>
      <c r="I119" s="73" t="s">
        <v>25</v>
      </c>
      <c r="J119" s="73">
        <v>30</v>
      </c>
      <c r="K119" s="73">
        <v>30</v>
      </c>
      <c r="L119" s="74">
        <v>9.9</v>
      </c>
      <c r="M119" s="121">
        <v>75</v>
      </c>
      <c r="N119" s="120">
        <f>SUM(CEAD!M119-CEAD!N119,CEART!M119-CEART!N119,CEFID!M119-CEFID!N119,CESFI!M119-CESFI!N119,ESAG!M119-ESAG!N119,FAED!M119-FAED!N119,MUSEU!M119-MUSEU!N119,REITORIA!M119-REITORIA!N119,CERES!M119-CERES!N119)</f>
        <v>35</v>
      </c>
      <c r="O119" s="39">
        <f t="shared" si="3"/>
        <v>40</v>
      </c>
      <c r="P119" s="42">
        <f t="shared" si="4"/>
        <v>742.5</v>
      </c>
      <c r="Q119" s="50">
        <f t="shared" si="5"/>
        <v>346.5</v>
      </c>
    </row>
    <row r="120" spans="1:17" ht="25.5" customHeight="1" x14ac:dyDescent="0.25">
      <c r="A120" s="145"/>
      <c r="B120" s="148"/>
      <c r="C120" s="34">
        <v>117</v>
      </c>
      <c r="D120" s="69" t="s">
        <v>143</v>
      </c>
      <c r="E120" s="70">
        <v>5704</v>
      </c>
      <c r="F120" s="70">
        <v>122629007</v>
      </c>
      <c r="G120" s="71" t="s">
        <v>256</v>
      </c>
      <c r="H120" s="72" t="s">
        <v>19</v>
      </c>
      <c r="I120" s="73" t="s">
        <v>25</v>
      </c>
      <c r="J120" s="73">
        <v>30</v>
      </c>
      <c r="K120" s="73">
        <v>30</v>
      </c>
      <c r="L120" s="74">
        <v>6.67</v>
      </c>
      <c r="M120" s="121">
        <v>29</v>
      </c>
      <c r="N120" s="120">
        <f>SUM(CEAD!M120-CEAD!N120,CEART!M120-CEART!N120,CEFID!M120-CEFID!N120,CESFI!M120-CESFI!N120,ESAG!M120-ESAG!N120,FAED!M120-FAED!N120,MUSEU!M120-MUSEU!N120,REITORIA!M120-REITORIA!N120,CERES!M120-CERES!N120)</f>
        <v>11</v>
      </c>
      <c r="O120" s="39">
        <f t="shared" si="3"/>
        <v>18</v>
      </c>
      <c r="P120" s="42">
        <f t="shared" si="4"/>
        <v>193.43</v>
      </c>
      <c r="Q120" s="50">
        <f t="shared" si="5"/>
        <v>73.37</v>
      </c>
    </row>
    <row r="121" spans="1:17" ht="25.5" customHeight="1" x14ac:dyDescent="0.25">
      <c r="A121" s="145"/>
      <c r="B121" s="148"/>
      <c r="C121" s="34">
        <v>118</v>
      </c>
      <c r="D121" s="69" t="s">
        <v>144</v>
      </c>
      <c r="E121" s="70">
        <v>5704</v>
      </c>
      <c r="F121" s="70">
        <v>122629007</v>
      </c>
      <c r="G121" s="71" t="s">
        <v>256</v>
      </c>
      <c r="H121" s="72" t="s">
        <v>19</v>
      </c>
      <c r="I121" s="73" t="s">
        <v>25</v>
      </c>
      <c r="J121" s="73">
        <v>30</v>
      </c>
      <c r="K121" s="73">
        <v>30</v>
      </c>
      <c r="L121" s="74">
        <v>104.95</v>
      </c>
      <c r="M121" s="121">
        <v>4</v>
      </c>
      <c r="N121" s="120">
        <f>SUM(CEAD!M121-CEAD!N121,CEART!M121-CEART!N121,CEFID!M121-CEFID!N121,CESFI!M121-CESFI!N121,ESAG!M121-ESAG!N121,FAED!M121-FAED!N121,MUSEU!M121-MUSEU!N121,REITORIA!M121-REITORIA!N121,CERES!M121-CERES!N121)</f>
        <v>0</v>
      </c>
      <c r="O121" s="39">
        <f t="shared" si="3"/>
        <v>4</v>
      </c>
      <c r="P121" s="42">
        <f t="shared" si="4"/>
        <v>419.8</v>
      </c>
      <c r="Q121" s="50">
        <f t="shared" si="5"/>
        <v>0</v>
      </c>
    </row>
    <row r="122" spans="1:17" ht="25.5" customHeight="1" x14ac:dyDescent="0.25">
      <c r="A122" s="145"/>
      <c r="B122" s="148"/>
      <c r="C122" s="34">
        <v>119</v>
      </c>
      <c r="D122" s="69" t="s">
        <v>145</v>
      </c>
      <c r="E122" s="70">
        <v>5704</v>
      </c>
      <c r="F122" s="70">
        <v>122629007</v>
      </c>
      <c r="G122" s="71" t="s">
        <v>256</v>
      </c>
      <c r="H122" s="72" t="s">
        <v>19</v>
      </c>
      <c r="I122" s="73" t="s">
        <v>25</v>
      </c>
      <c r="J122" s="73">
        <v>30</v>
      </c>
      <c r="K122" s="73">
        <v>30</v>
      </c>
      <c r="L122" s="74">
        <v>5.07</v>
      </c>
      <c r="M122" s="121">
        <v>105</v>
      </c>
      <c r="N122" s="120">
        <f>SUM(CEAD!M122-CEAD!N122,CEART!M122-CEART!N122,CEFID!M122-CEFID!N122,CESFI!M122-CESFI!N122,ESAG!M122-ESAG!N122,FAED!M122-FAED!N122,MUSEU!M122-MUSEU!N122,REITORIA!M122-REITORIA!N122,CERES!M122-CERES!N122)</f>
        <v>35</v>
      </c>
      <c r="O122" s="39">
        <f t="shared" si="3"/>
        <v>70</v>
      </c>
      <c r="P122" s="42">
        <f t="shared" si="4"/>
        <v>532.35</v>
      </c>
      <c r="Q122" s="50">
        <f t="shared" si="5"/>
        <v>177.45000000000002</v>
      </c>
    </row>
    <row r="123" spans="1:17" ht="19.5" customHeight="1" x14ac:dyDescent="0.25">
      <c r="A123" s="145"/>
      <c r="B123" s="148"/>
      <c r="C123" s="34">
        <v>120</v>
      </c>
      <c r="D123" s="69" t="s">
        <v>146</v>
      </c>
      <c r="E123" s="70">
        <v>5704</v>
      </c>
      <c r="F123" s="70">
        <v>122629007</v>
      </c>
      <c r="G123" s="71" t="s">
        <v>256</v>
      </c>
      <c r="H123" s="75" t="s">
        <v>19</v>
      </c>
      <c r="I123" s="73" t="s">
        <v>25</v>
      </c>
      <c r="J123" s="73">
        <v>30</v>
      </c>
      <c r="K123" s="73">
        <v>30</v>
      </c>
      <c r="L123" s="74">
        <v>16.45</v>
      </c>
      <c r="M123" s="121">
        <v>63</v>
      </c>
      <c r="N123" s="120">
        <f>SUM(CEAD!M123-CEAD!N123,CEART!M123-CEART!N123,CEFID!M123-CEFID!N123,CESFI!M123-CESFI!N123,ESAG!M123-ESAG!N123,FAED!M123-FAED!N123,MUSEU!M123-MUSEU!N123,REITORIA!M123-REITORIA!N123,CERES!M123-CERES!N123)</f>
        <v>33</v>
      </c>
      <c r="O123" s="39">
        <f t="shared" si="3"/>
        <v>30</v>
      </c>
      <c r="P123" s="42">
        <f t="shared" si="4"/>
        <v>1036.3499999999999</v>
      </c>
      <c r="Q123" s="50">
        <f t="shared" si="5"/>
        <v>542.85</v>
      </c>
    </row>
    <row r="124" spans="1:17" ht="25.5" customHeight="1" x14ac:dyDescent="0.25">
      <c r="A124" s="145"/>
      <c r="B124" s="148"/>
      <c r="C124" s="34">
        <v>121</v>
      </c>
      <c r="D124" s="69" t="s">
        <v>147</v>
      </c>
      <c r="E124" s="70">
        <v>5704</v>
      </c>
      <c r="F124" s="70">
        <v>122629007</v>
      </c>
      <c r="G124" s="71" t="s">
        <v>256</v>
      </c>
      <c r="H124" s="72" t="s">
        <v>19</v>
      </c>
      <c r="I124" s="73" t="s">
        <v>25</v>
      </c>
      <c r="J124" s="73">
        <v>30</v>
      </c>
      <c r="K124" s="73">
        <v>30</v>
      </c>
      <c r="L124" s="74">
        <v>69.95</v>
      </c>
      <c r="M124" s="121">
        <v>2</v>
      </c>
      <c r="N124" s="120">
        <f>SUM(CEAD!M124-CEAD!N124,CEART!M124-CEART!N124,CEFID!M124-CEFID!N124,CESFI!M124-CESFI!N124,ESAG!M124-ESAG!N124,FAED!M124-FAED!N124,MUSEU!M124-MUSEU!N124,REITORIA!M124-REITORIA!N124,CERES!M124-CERES!N124)</f>
        <v>0</v>
      </c>
      <c r="O124" s="39">
        <f t="shared" si="3"/>
        <v>2</v>
      </c>
      <c r="P124" s="42">
        <f t="shared" si="4"/>
        <v>139.9</v>
      </c>
      <c r="Q124" s="50">
        <f t="shared" si="5"/>
        <v>0</v>
      </c>
    </row>
    <row r="125" spans="1:17" ht="25.5" customHeight="1" x14ac:dyDescent="0.25">
      <c r="A125" s="145"/>
      <c r="B125" s="148"/>
      <c r="C125" s="34">
        <v>122</v>
      </c>
      <c r="D125" s="69" t="s">
        <v>148</v>
      </c>
      <c r="E125" s="70">
        <v>5704</v>
      </c>
      <c r="F125" s="70">
        <v>122629007</v>
      </c>
      <c r="G125" s="71" t="s">
        <v>256</v>
      </c>
      <c r="H125" s="72" t="s">
        <v>19</v>
      </c>
      <c r="I125" s="73" t="s">
        <v>25</v>
      </c>
      <c r="J125" s="73">
        <v>30</v>
      </c>
      <c r="K125" s="73">
        <v>30</v>
      </c>
      <c r="L125" s="74">
        <v>15.95</v>
      </c>
      <c r="M125" s="121">
        <v>70</v>
      </c>
      <c r="N125" s="120">
        <f>SUM(CEAD!M125-CEAD!N125,CEART!M125-CEART!N125,CEFID!M125-CEFID!N125,CESFI!M125-CESFI!N125,ESAG!M125-ESAG!N125,FAED!M125-FAED!N125,MUSEU!M125-MUSEU!N125,REITORIA!M125-REITORIA!N125,CERES!M125-CERES!N125)</f>
        <v>10</v>
      </c>
      <c r="O125" s="39">
        <f t="shared" si="3"/>
        <v>60</v>
      </c>
      <c r="P125" s="42">
        <f t="shared" si="4"/>
        <v>1116.5</v>
      </c>
      <c r="Q125" s="50">
        <f t="shared" si="5"/>
        <v>159.5</v>
      </c>
    </row>
    <row r="126" spans="1:17" ht="25.5" customHeight="1" x14ac:dyDescent="0.25">
      <c r="A126" s="145"/>
      <c r="B126" s="148"/>
      <c r="C126" s="34">
        <v>123</v>
      </c>
      <c r="D126" s="69" t="s">
        <v>149</v>
      </c>
      <c r="E126" s="70">
        <v>5704</v>
      </c>
      <c r="F126" s="70">
        <v>122629007</v>
      </c>
      <c r="G126" s="71" t="s">
        <v>256</v>
      </c>
      <c r="H126" s="72" t="s">
        <v>19</v>
      </c>
      <c r="I126" s="73" t="s">
        <v>25</v>
      </c>
      <c r="J126" s="73">
        <v>30</v>
      </c>
      <c r="K126" s="73">
        <v>30</v>
      </c>
      <c r="L126" s="74">
        <v>27</v>
      </c>
      <c r="M126" s="121">
        <v>71</v>
      </c>
      <c r="N126" s="120">
        <f>SUM(CEAD!M126-CEAD!N126,CEART!M126-CEART!N126,CEFID!M126-CEFID!N126,CESFI!M126-CESFI!N126,ESAG!M126-ESAG!N126,FAED!M126-FAED!N126,MUSEU!M126-MUSEU!N126,REITORIA!M126-REITORIA!N126,CERES!M126-CERES!N126)</f>
        <v>0</v>
      </c>
      <c r="O126" s="39">
        <f t="shared" si="3"/>
        <v>71</v>
      </c>
      <c r="P126" s="42">
        <f t="shared" si="4"/>
        <v>1917</v>
      </c>
      <c r="Q126" s="50">
        <f t="shared" si="5"/>
        <v>0</v>
      </c>
    </row>
    <row r="127" spans="1:17" ht="25.5" customHeight="1" x14ac:dyDescent="0.25">
      <c r="A127" s="145"/>
      <c r="B127" s="148"/>
      <c r="C127" s="34">
        <v>124</v>
      </c>
      <c r="D127" s="69" t="s">
        <v>150</v>
      </c>
      <c r="E127" s="70">
        <v>5704</v>
      </c>
      <c r="F127" s="70">
        <v>122629007</v>
      </c>
      <c r="G127" s="71" t="s">
        <v>256</v>
      </c>
      <c r="H127" s="72" t="s">
        <v>19</v>
      </c>
      <c r="I127" s="73" t="s">
        <v>25</v>
      </c>
      <c r="J127" s="73">
        <v>30</v>
      </c>
      <c r="K127" s="73">
        <v>30</v>
      </c>
      <c r="L127" s="74">
        <v>4.9000000000000004</v>
      </c>
      <c r="M127" s="121">
        <v>70</v>
      </c>
      <c r="N127" s="120">
        <f>SUM(CEAD!M127-CEAD!N127,CEART!M127-CEART!N127,CEFID!M127-CEFID!N127,CESFI!M127-CESFI!N127,ESAG!M127-ESAG!N127,FAED!M127-FAED!N127,MUSEU!M127-MUSEU!N127,REITORIA!M127-REITORIA!N127,CERES!M127-CERES!N127)</f>
        <v>10</v>
      </c>
      <c r="O127" s="39">
        <f t="shared" si="3"/>
        <v>60</v>
      </c>
      <c r="P127" s="42">
        <f t="shared" si="4"/>
        <v>343</v>
      </c>
      <c r="Q127" s="50">
        <f t="shared" si="5"/>
        <v>49</v>
      </c>
    </row>
    <row r="128" spans="1:17" ht="25.5" customHeight="1" x14ac:dyDescent="0.25">
      <c r="A128" s="145"/>
      <c r="B128" s="148"/>
      <c r="C128" s="34">
        <v>125</v>
      </c>
      <c r="D128" s="69" t="s">
        <v>151</v>
      </c>
      <c r="E128" s="70">
        <v>5704</v>
      </c>
      <c r="F128" s="70">
        <v>122629007</v>
      </c>
      <c r="G128" s="71" t="s">
        <v>256</v>
      </c>
      <c r="H128" s="72" t="s">
        <v>19</v>
      </c>
      <c r="I128" s="73" t="s">
        <v>25</v>
      </c>
      <c r="J128" s="73">
        <v>30</v>
      </c>
      <c r="K128" s="73">
        <v>30</v>
      </c>
      <c r="L128" s="74">
        <v>4.9000000000000004</v>
      </c>
      <c r="M128" s="121">
        <v>75</v>
      </c>
      <c r="N128" s="120">
        <f>SUM(CEAD!M128-CEAD!N128,CEART!M128-CEART!N128,CEFID!M128-CEFID!N128,CESFI!M128-CESFI!N128,ESAG!M128-ESAG!N128,FAED!M128-FAED!N128,MUSEU!M128-MUSEU!N128,REITORIA!M128-REITORIA!N128,CERES!M128-CERES!N128)</f>
        <v>12</v>
      </c>
      <c r="O128" s="39">
        <f t="shared" si="3"/>
        <v>63</v>
      </c>
      <c r="P128" s="42">
        <f t="shared" si="4"/>
        <v>367.5</v>
      </c>
      <c r="Q128" s="50">
        <f t="shared" si="5"/>
        <v>58.800000000000004</v>
      </c>
    </row>
    <row r="129" spans="1:17" ht="25.5" customHeight="1" x14ac:dyDescent="0.25">
      <c r="A129" s="145"/>
      <c r="B129" s="148"/>
      <c r="C129" s="34">
        <v>126</v>
      </c>
      <c r="D129" s="69" t="s">
        <v>152</v>
      </c>
      <c r="E129" s="70">
        <v>5806</v>
      </c>
      <c r="F129" s="70">
        <v>28800081</v>
      </c>
      <c r="G129" s="71" t="s">
        <v>256</v>
      </c>
      <c r="H129" s="72" t="s">
        <v>250</v>
      </c>
      <c r="I129" s="73" t="s">
        <v>24</v>
      </c>
      <c r="J129" s="73">
        <v>30</v>
      </c>
      <c r="K129" s="73">
        <v>30</v>
      </c>
      <c r="L129" s="74">
        <v>31.56</v>
      </c>
      <c r="M129" s="121">
        <v>3</v>
      </c>
      <c r="N129" s="120">
        <f>SUM(CEAD!M129-CEAD!N129,CEART!M129-CEART!N129,CEFID!M129-CEFID!N129,CESFI!M129-CESFI!N129,ESAG!M129-ESAG!N129,FAED!M129-FAED!N129,MUSEU!M129-MUSEU!N129,REITORIA!M129-REITORIA!N129,CERES!M129-CERES!N129)</f>
        <v>2</v>
      </c>
      <c r="O129" s="39">
        <f t="shared" si="3"/>
        <v>1</v>
      </c>
      <c r="P129" s="42">
        <f t="shared" si="4"/>
        <v>94.679999999999993</v>
      </c>
      <c r="Q129" s="50">
        <f t="shared" si="5"/>
        <v>63.12</v>
      </c>
    </row>
    <row r="130" spans="1:17" ht="25.5" customHeight="1" x14ac:dyDescent="0.25">
      <c r="A130" s="145"/>
      <c r="B130" s="148"/>
      <c r="C130" s="34">
        <v>127</v>
      </c>
      <c r="D130" s="69" t="s">
        <v>153</v>
      </c>
      <c r="E130" s="70">
        <v>5806</v>
      </c>
      <c r="F130" s="70">
        <v>28800064</v>
      </c>
      <c r="G130" s="71" t="s">
        <v>256</v>
      </c>
      <c r="H130" s="72" t="s">
        <v>251</v>
      </c>
      <c r="I130" s="73" t="s">
        <v>24</v>
      </c>
      <c r="J130" s="73">
        <v>30</v>
      </c>
      <c r="K130" s="73">
        <v>30</v>
      </c>
      <c r="L130" s="74">
        <v>127.5</v>
      </c>
      <c r="M130" s="121">
        <v>24</v>
      </c>
      <c r="N130" s="120">
        <f>SUM(CEAD!M130-CEAD!N130,CEART!M130-CEART!N130,CEFID!M130-CEFID!N130,CESFI!M130-CESFI!N130,ESAG!M130-ESAG!N130,FAED!M130-FAED!N130,MUSEU!M130-MUSEU!N130,REITORIA!M130-REITORIA!N130,CERES!M130-CERES!N130)</f>
        <v>9</v>
      </c>
      <c r="O130" s="39">
        <f t="shared" si="3"/>
        <v>15</v>
      </c>
      <c r="P130" s="42">
        <f t="shared" si="4"/>
        <v>3060</v>
      </c>
      <c r="Q130" s="50">
        <f t="shared" si="5"/>
        <v>1147.5</v>
      </c>
    </row>
    <row r="131" spans="1:17" ht="25.5" customHeight="1" x14ac:dyDescent="0.25">
      <c r="A131" s="145"/>
      <c r="B131" s="148"/>
      <c r="C131" s="34">
        <v>128</v>
      </c>
      <c r="D131" s="69" t="s">
        <v>154</v>
      </c>
      <c r="E131" s="70">
        <v>5806</v>
      </c>
      <c r="F131" s="70">
        <v>28800064</v>
      </c>
      <c r="G131" s="71" t="s">
        <v>256</v>
      </c>
      <c r="H131" s="72" t="s">
        <v>251</v>
      </c>
      <c r="I131" s="73" t="s">
        <v>24</v>
      </c>
      <c r="J131" s="73">
        <v>30</v>
      </c>
      <c r="K131" s="73">
        <v>30</v>
      </c>
      <c r="L131" s="74">
        <v>156.38</v>
      </c>
      <c r="M131" s="121">
        <v>24</v>
      </c>
      <c r="N131" s="120">
        <f>SUM(CEAD!M131-CEAD!N131,CEART!M131-CEART!N131,CEFID!M131-CEFID!N131,CESFI!M131-CESFI!N131,ESAG!M131-ESAG!N131,FAED!M131-FAED!N131,MUSEU!M131-MUSEU!N131,REITORIA!M131-REITORIA!N131,CERES!M131-CERES!N131)</f>
        <v>0</v>
      </c>
      <c r="O131" s="39">
        <f t="shared" si="3"/>
        <v>24</v>
      </c>
      <c r="P131" s="42">
        <f t="shared" si="4"/>
        <v>3753.12</v>
      </c>
      <c r="Q131" s="50">
        <f t="shared" si="5"/>
        <v>0</v>
      </c>
    </row>
    <row r="132" spans="1:17" ht="25.5" customHeight="1" x14ac:dyDescent="0.25">
      <c r="A132" s="145"/>
      <c r="B132" s="148"/>
      <c r="C132" s="34">
        <v>129</v>
      </c>
      <c r="D132" s="69" t="s">
        <v>155</v>
      </c>
      <c r="E132" s="70">
        <v>5705</v>
      </c>
      <c r="F132" s="70">
        <v>29866090</v>
      </c>
      <c r="G132" s="71" t="s">
        <v>256</v>
      </c>
      <c r="H132" s="72" t="s">
        <v>243</v>
      </c>
      <c r="I132" s="73" t="s">
        <v>24</v>
      </c>
      <c r="J132" s="73">
        <v>30</v>
      </c>
      <c r="K132" s="73">
        <v>30</v>
      </c>
      <c r="L132" s="74">
        <v>75.5</v>
      </c>
      <c r="M132" s="121">
        <v>4</v>
      </c>
      <c r="N132" s="120">
        <f>SUM(CEAD!M132-CEAD!N132,CEART!M132-CEART!N132,CEFID!M132-CEFID!N132,CESFI!M132-CESFI!N132,ESAG!M132-ESAG!N132,FAED!M132-FAED!N132,MUSEU!M132-MUSEU!N132,REITORIA!M132-REITORIA!N132,CERES!M132-CERES!N132)</f>
        <v>0</v>
      </c>
      <c r="O132" s="39">
        <f t="shared" si="3"/>
        <v>4</v>
      </c>
      <c r="P132" s="42">
        <f t="shared" si="4"/>
        <v>302</v>
      </c>
      <c r="Q132" s="50">
        <f t="shared" si="5"/>
        <v>0</v>
      </c>
    </row>
    <row r="133" spans="1:17" ht="25.5" customHeight="1" x14ac:dyDescent="0.25">
      <c r="A133" s="145"/>
      <c r="B133" s="148"/>
      <c r="C133" s="34">
        <v>130</v>
      </c>
      <c r="D133" s="69" t="s">
        <v>156</v>
      </c>
      <c r="E133" s="70">
        <v>5705</v>
      </c>
      <c r="F133" s="70">
        <v>29866090</v>
      </c>
      <c r="G133" s="71" t="s">
        <v>256</v>
      </c>
      <c r="H133" s="72" t="s">
        <v>243</v>
      </c>
      <c r="I133" s="73" t="s">
        <v>24</v>
      </c>
      <c r="J133" s="73">
        <v>30</v>
      </c>
      <c r="K133" s="73">
        <v>30</v>
      </c>
      <c r="L133" s="74">
        <v>851.2</v>
      </c>
      <c r="M133" s="121">
        <v>10</v>
      </c>
      <c r="N133" s="120">
        <f>SUM(CEAD!M133-CEAD!N133,CEART!M133-CEART!N133,CEFID!M133-CEFID!N133,CESFI!M133-CESFI!N133,ESAG!M133-ESAG!N133,FAED!M133-FAED!N133,MUSEU!M133-MUSEU!N133,REITORIA!M133-REITORIA!N133,CERES!M133-CERES!N133)</f>
        <v>0</v>
      </c>
      <c r="O133" s="39">
        <f t="shared" ref="O133:O196" si="6">M133-N133</f>
        <v>10</v>
      </c>
      <c r="P133" s="42">
        <f t="shared" ref="P133:P196" si="7">L133*M133</f>
        <v>8512</v>
      </c>
      <c r="Q133" s="50">
        <f t="shared" ref="Q133:Q196" si="8">L133*N133</f>
        <v>0</v>
      </c>
    </row>
    <row r="134" spans="1:17" ht="25.5" customHeight="1" x14ac:dyDescent="0.25">
      <c r="A134" s="145"/>
      <c r="B134" s="148"/>
      <c r="C134" s="34">
        <v>131</v>
      </c>
      <c r="D134" s="69" t="s">
        <v>157</v>
      </c>
      <c r="E134" s="70">
        <v>5705</v>
      </c>
      <c r="F134" s="70">
        <v>29866090</v>
      </c>
      <c r="G134" s="71" t="s">
        <v>256</v>
      </c>
      <c r="H134" s="72" t="s">
        <v>243</v>
      </c>
      <c r="I134" s="73" t="s">
        <v>24</v>
      </c>
      <c r="J134" s="73">
        <v>30</v>
      </c>
      <c r="K134" s="73">
        <v>30</v>
      </c>
      <c r="L134" s="74">
        <v>261.27</v>
      </c>
      <c r="M134" s="121">
        <v>4</v>
      </c>
      <c r="N134" s="120">
        <f>SUM(CEAD!M134-CEAD!N134,CEART!M134-CEART!N134,CEFID!M134-CEFID!N134,CESFI!M134-CESFI!N134,ESAG!M134-ESAG!N134,FAED!M134-FAED!N134,MUSEU!M134-MUSEU!N134,REITORIA!M134-REITORIA!N134,CERES!M134-CERES!N134)</f>
        <v>0</v>
      </c>
      <c r="O134" s="39">
        <f t="shared" si="6"/>
        <v>4</v>
      </c>
      <c r="P134" s="42">
        <f t="shared" si="7"/>
        <v>1045.08</v>
      </c>
      <c r="Q134" s="50">
        <f t="shared" si="8"/>
        <v>0</v>
      </c>
    </row>
    <row r="135" spans="1:17" ht="25.5" customHeight="1" x14ac:dyDescent="0.25">
      <c r="A135" s="145"/>
      <c r="B135" s="148"/>
      <c r="C135" s="34">
        <v>132</v>
      </c>
      <c r="D135" s="69" t="s">
        <v>158</v>
      </c>
      <c r="E135" s="70">
        <v>5705</v>
      </c>
      <c r="F135" s="70">
        <v>504220740</v>
      </c>
      <c r="G135" s="71" t="s">
        <v>256</v>
      </c>
      <c r="H135" s="72" t="s">
        <v>252</v>
      </c>
      <c r="I135" s="73" t="s">
        <v>24</v>
      </c>
      <c r="J135" s="73">
        <v>30</v>
      </c>
      <c r="K135" s="73">
        <v>30</v>
      </c>
      <c r="L135" s="74">
        <v>2.9</v>
      </c>
      <c r="M135" s="121">
        <v>4</v>
      </c>
      <c r="N135" s="120">
        <f>SUM(CEAD!M135-CEAD!N135,CEART!M135-CEART!N135,CEFID!M135-CEFID!N135,CESFI!M135-CESFI!N135,ESAG!M135-ESAG!N135,FAED!M135-FAED!N135,MUSEU!M135-MUSEU!N135,REITORIA!M135-REITORIA!N135,CERES!M135-CERES!N135)</f>
        <v>0</v>
      </c>
      <c r="O135" s="39">
        <f t="shared" si="6"/>
        <v>4</v>
      </c>
      <c r="P135" s="42">
        <f t="shared" si="7"/>
        <v>11.6</v>
      </c>
      <c r="Q135" s="50">
        <f t="shared" si="8"/>
        <v>0</v>
      </c>
    </row>
    <row r="136" spans="1:17" ht="25.5" customHeight="1" x14ac:dyDescent="0.25">
      <c r="A136" s="145"/>
      <c r="B136" s="148"/>
      <c r="C136" s="34">
        <v>133</v>
      </c>
      <c r="D136" s="69" t="s">
        <v>159</v>
      </c>
      <c r="E136" s="70">
        <v>2801</v>
      </c>
      <c r="F136" s="70">
        <v>504220662</v>
      </c>
      <c r="G136" s="71" t="s">
        <v>256</v>
      </c>
      <c r="H136" s="72" t="s">
        <v>251</v>
      </c>
      <c r="I136" s="73" t="s">
        <v>24</v>
      </c>
      <c r="J136" s="73">
        <v>30</v>
      </c>
      <c r="K136" s="73">
        <v>30</v>
      </c>
      <c r="L136" s="74">
        <v>90.4</v>
      </c>
      <c r="M136" s="121">
        <v>16</v>
      </c>
      <c r="N136" s="120">
        <f>SUM(CEAD!M136-CEAD!N136,CEART!M136-CEART!N136,CEFID!M136-CEFID!N136,CESFI!M136-CESFI!N136,ESAG!M136-ESAG!N136,FAED!M136-FAED!N136,MUSEU!M136-MUSEU!N136,REITORIA!M136-REITORIA!N136,CERES!M136-CERES!N136)</f>
        <v>10</v>
      </c>
      <c r="O136" s="39">
        <f t="shared" si="6"/>
        <v>6</v>
      </c>
      <c r="P136" s="42">
        <f t="shared" si="7"/>
        <v>1446.4</v>
      </c>
      <c r="Q136" s="50">
        <f t="shared" si="8"/>
        <v>904</v>
      </c>
    </row>
    <row r="137" spans="1:17" ht="25.5" customHeight="1" x14ac:dyDescent="0.25">
      <c r="A137" s="145"/>
      <c r="B137" s="148"/>
      <c r="C137" s="34">
        <v>134</v>
      </c>
      <c r="D137" s="69" t="s">
        <v>160</v>
      </c>
      <c r="E137" s="70">
        <v>5801</v>
      </c>
      <c r="F137" s="70">
        <v>81469005</v>
      </c>
      <c r="G137" s="71" t="s">
        <v>256</v>
      </c>
      <c r="H137" s="72" t="s">
        <v>18</v>
      </c>
      <c r="I137" s="73" t="s">
        <v>24</v>
      </c>
      <c r="J137" s="73">
        <v>30</v>
      </c>
      <c r="K137" s="73">
        <v>30</v>
      </c>
      <c r="L137" s="74">
        <v>339.5</v>
      </c>
      <c r="M137" s="121">
        <v>22</v>
      </c>
      <c r="N137" s="120">
        <f>SUM(CEAD!M137-CEAD!N137,CEART!M137-CEART!N137,CEFID!M137-CEFID!N137,CESFI!M137-CESFI!N137,ESAG!M137-ESAG!N137,FAED!M137-FAED!N137,MUSEU!M137-MUSEU!N137,REITORIA!M137-REITORIA!N137,CERES!M137-CERES!N137)</f>
        <v>8</v>
      </c>
      <c r="O137" s="39">
        <f t="shared" si="6"/>
        <v>14</v>
      </c>
      <c r="P137" s="42">
        <f t="shared" si="7"/>
        <v>7469</v>
      </c>
      <c r="Q137" s="50">
        <f t="shared" si="8"/>
        <v>2716</v>
      </c>
    </row>
    <row r="138" spans="1:17" ht="25.5" customHeight="1" x14ac:dyDescent="0.25">
      <c r="A138" s="145"/>
      <c r="B138" s="148"/>
      <c r="C138" s="34">
        <v>135</v>
      </c>
      <c r="D138" s="69" t="s">
        <v>161</v>
      </c>
      <c r="E138" s="70">
        <v>5801</v>
      </c>
      <c r="F138" s="70">
        <v>81469018</v>
      </c>
      <c r="G138" s="71" t="s">
        <v>256</v>
      </c>
      <c r="H138" s="72" t="s">
        <v>18</v>
      </c>
      <c r="I138" s="73" t="s">
        <v>24</v>
      </c>
      <c r="J138" s="73">
        <v>30</v>
      </c>
      <c r="K138" s="73">
        <v>30</v>
      </c>
      <c r="L138" s="74">
        <v>395.09</v>
      </c>
      <c r="M138" s="121">
        <v>7</v>
      </c>
      <c r="N138" s="120">
        <f>SUM(CEAD!M138-CEAD!N138,CEART!M138-CEART!N138,CEFID!M138-CEFID!N138,CESFI!M138-CESFI!N138,ESAG!M138-ESAG!N138,FAED!M138-FAED!N138,MUSEU!M138-MUSEU!N138,REITORIA!M138-REITORIA!N138,CERES!M138-CERES!N138)</f>
        <v>0</v>
      </c>
      <c r="O138" s="39">
        <f t="shared" si="6"/>
        <v>7</v>
      </c>
      <c r="P138" s="42">
        <f t="shared" si="7"/>
        <v>2765.6299999999997</v>
      </c>
      <c r="Q138" s="50">
        <f t="shared" si="8"/>
        <v>0</v>
      </c>
    </row>
    <row r="139" spans="1:17" ht="25.5" customHeight="1" x14ac:dyDescent="0.25">
      <c r="A139" s="145"/>
      <c r="B139" s="148"/>
      <c r="C139" s="34">
        <v>136</v>
      </c>
      <c r="D139" s="69" t="s">
        <v>162</v>
      </c>
      <c r="E139" s="70">
        <v>5801</v>
      </c>
      <c r="F139" s="70">
        <v>81469003</v>
      </c>
      <c r="G139" s="71" t="s">
        <v>256</v>
      </c>
      <c r="H139" s="72" t="s">
        <v>18</v>
      </c>
      <c r="I139" s="73" t="s">
        <v>24</v>
      </c>
      <c r="J139" s="73">
        <v>30</v>
      </c>
      <c r="K139" s="73">
        <v>30</v>
      </c>
      <c r="L139" s="74">
        <v>510.39</v>
      </c>
      <c r="M139" s="121">
        <v>9</v>
      </c>
      <c r="N139" s="120">
        <f>SUM(CEAD!M139-CEAD!N139,CEART!M139-CEART!N139,CEFID!M139-CEFID!N139,CESFI!M139-CESFI!N139,ESAG!M139-ESAG!N139,FAED!M139-FAED!N139,MUSEU!M139-MUSEU!N139,REITORIA!M139-REITORIA!N139,CERES!M139-CERES!N139)</f>
        <v>0</v>
      </c>
      <c r="O139" s="39">
        <f t="shared" si="6"/>
        <v>9</v>
      </c>
      <c r="P139" s="42">
        <f t="shared" si="7"/>
        <v>4593.51</v>
      </c>
      <c r="Q139" s="50">
        <f t="shared" si="8"/>
        <v>0</v>
      </c>
    </row>
    <row r="140" spans="1:17" ht="25.5" customHeight="1" x14ac:dyDescent="0.25">
      <c r="A140" s="145"/>
      <c r="B140" s="148"/>
      <c r="C140" s="34">
        <v>137</v>
      </c>
      <c r="D140" s="76" t="s">
        <v>163</v>
      </c>
      <c r="E140" s="70">
        <v>5801</v>
      </c>
      <c r="F140" s="70">
        <v>81469016</v>
      </c>
      <c r="G140" s="71" t="s">
        <v>256</v>
      </c>
      <c r="H140" s="72" t="s">
        <v>18</v>
      </c>
      <c r="I140" s="73" t="s">
        <v>24</v>
      </c>
      <c r="J140" s="77">
        <v>30</v>
      </c>
      <c r="K140" s="77">
        <v>30</v>
      </c>
      <c r="L140" s="74">
        <v>378.83</v>
      </c>
      <c r="M140" s="121">
        <v>82</v>
      </c>
      <c r="N140" s="120">
        <f>SUM(CEAD!M140-CEAD!N140,CEART!M140-CEART!N140,CEFID!M140-CEFID!N140,CESFI!M140-CESFI!N140,ESAG!M140-ESAG!N140,FAED!M140-FAED!N140,MUSEU!M140-MUSEU!N140,REITORIA!M140-REITORIA!N140,CERES!M140-CERES!N140)</f>
        <v>30</v>
      </c>
      <c r="O140" s="39">
        <f t="shared" si="6"/>
        <v>52</v>
      </c>
      <c r="P140" s="42">
        <f t="shared" si="7"/>
        <v>31064.059999999998</v>
      </c>
      <c r="Q140" s="50">
        <f t="shared" si="8"/>
        <v>11364.9</v>
      </c>
    </row>
    <row r="141" spans="1:17" ht="25.5" customHeight="1" x14ac:dyDescent="0.25">
      <c r="A141" s="145"/>
      <c r="B141" s="148"/>
      <c r="C141" s="34">
        <v>138</v>
      </c>
      <c r="D141" s="76" t="s">
        <v>164</v>
      </c>
      <c r="E141" s="70">
        <v>5801</v>
      </c>
      <c r="F141" s="70">
        <v>81469018</v>
      </c>
      <c r="G141" s="71" t="s">
        <v>256</v>
      </c>
      <c r="H141" s="75" t="s">
        <v>18</v>
      </c>
      <c r="I141" s="73" t="s">
        <v>24</v>
      </c>
      <c r="J141" s="77">
        <v>30</v>
      </c>
      <c r="K141" s="77">
        <v>30</v>
      </c>
      <c r="L141" s="74">
        <v>466.55</v>
      </c>
      <c r="M141" s="121">
        <v>22</v>
      </c>
      <c r="N141" s="120">
        <f>SUM(CEAD!M141-CEAD!N141,CEART!M141-CEART!N141,CEFID!M141-CEFID!N141,CESFI!M141-CESFI!N141,ESAG!M141-ESAG!N141,FAED!M141-FAED!N141,MUSEU!M141-MUSEU!N141,REITORIA!M141-REITORIA!N141,CERES!M141-CERES!N141)</f>
        <v>1</v>
      </c>
      <c r="O141" s="39">
        <f t="shared" si="6"/>
        <v>21</v>
      </c>
      <c r="P141" s="42">
        <f t="shared" si="7"/>
        <v>10264.1</v>
      </c>
      <c r="Q141" s="50">
        <f t="shared" si="8"/>
        <v>466.55</v>
      </c>
    </row>
    <row r="142" spans="1:17" ht="25.5" customHeight="1" x14ac:dyDescent="0.25">
      <c r="A142" s="145"/>
      <c r="B142" s="148"/>
      <c r="C142" s="34">
        <v>139</v>
      </c>
      <c r="D142" s="76" t="s">
        <v>165</v>
      </c>
      <c r="E142" s="70">
        <v>5801</v>
      </c>
      <c r="F142" s="70">
        <v>81469003</v>
      </c>
      <c r="G142" s="71" t="s">
        <v>256</v>
      </c>
      <c r="H142" s="72" t="s">
        <v>18</v>
      </c>
      <c r="I142" s="73" t="s">
        <v>24</v>
      </c>
      <c r="J142" s="77">
        <v>30</v>
      </c>
      <c r="K142" s="77">
        <v>30</v>
      </c>
      <c r="L142" s="74">
        <v>625.94000000000005</v>
      </c>
      <c r="M142" s="121">
        <v>10</v>
      </c>
      <c r="N142" s="120">
        <f>SUM(CEAD!M142-CEAD!N142,CEART!M142-CEART!N142,CEFID!M142-CEFID!N142,CESFI!M142-CESFI!N142,ESAG!M142-ESAG!N142,FAED!M142-FAED!N142,MUSEU!M142-MUSEU!N142,REITORIA!M142-REITORIA!N142,CERES!M142-CERES!N142)</f>
        <v>0</v>
      </c>
      <c r="O142" s="39">
        <f t="shared" si="6"/>
        <v>10</v>
      </c>
      <c r="P142" s="42">
        <f t="shared" si="7"/>
        <v>6259.4000000000005</v>
      </c>
      <c r="Q142" s="50">
        <f t="shared" si="8"/>
        <v>0</v>
      </c>
    </row>
    <row r="143" spans="1:17" ht="25.5" customHeight="1" x14ac:dyDescent="0.25">
      <c r="A143" s="145"/>
      <c r="B143" s="148"/>
      <c r="C143" s="34">
        <v>140</v>
      </c>
      <c r="D143" s="76" t="s">
        <v>166</v>
      </c>
      <c r="E143" s="70">
        <v>6111</v>
      </c>
      <c r="F143" s="70">
        <v>504220743</v>
      </c>
      <c r="G143" s="71" t="s">
        <v>256</v>
      </c>
      <c r="H143" s="72" t="s">
        <v>253</v>
      </c>
      <c r="I143" s="73" t="s">
        <v>24</v>
      </c>
      <c r="J143" s="77">
        <v>30</v>
      </c>
      <c r="K143" s="77">
        <v>30</v>
      </c>
      <c r="L143" s="74">
        <v>108.82</v>
      </c>
      <c r="M143" s="121">
        <v>13</v>
      </c>
      <c r="N143" s="120">
        <f>SUM(CEAD!M143-CEAD!N143,CEART!M143-CEART!N143,CEFID!M143-CEFID!N143,CESFI!M143-CESFI!N143,ESAG!M143-ESAG!N143,FAED!M143-FAED!N143,MUSEU!M143-MUSEU!N143,REITORIA!M143-REITORIA!N143,CERES!M143-CERES!N143)</f>
        <v>0</v>
      </c>
      <c r="O143" s="39">
        <f t="shared" si="6"/>
        <v>13</v>
      </c>
      <c r="P143" s="42">
        <f t="shared" si="7"/>
        <v>1414.6599999999999</v>
      </c>
      <c r="Q143" s="50">
        <f t="shared" si="8"/>
        <v>0</v>
      </c>
    </row>
    <row r="144" spans="1:17" ht="25.5" customHeight="1" x14ac:dyDescent="0.25">
      <c r="A144" s="145"/>
      <c r="B144" s="148"/>
      <c r="C144" s="34">
        <v>141</v>
      </c>
      <c r="D144" s="76" t="s">
        <v>167</v>
      </c>
      <c r="E144" s="70">
        <v>6111</v>
      </c>
      <c r="F144" s="70">
        <v>39110025</v>
      </c>
      <c r="G144" s="71" t="s">
        <v>256</v>
      </c>
      <c r="H144" s="72" t="s">
        <v>253</v>
      </c>
      <c r="I144" s="73" t="s">
        <v>24</v>
      </c>
      <c r="J144" s="77">
        <v>30</v>
      </c>
      <c r="K144" s="77">
        <v>30</v>
      </c>
      <c r="L144" s="74">
        <v>60.19</v>
      </c>
      <c r="M144" s="121">
        <v>13</v>
      </c>
      <c r="N144" s="120">
        <f>SUM(CEAD!M144-CEAD!N144,CEART!M144-CEART!N144,CEFID!M144-CEFID!N144,CESFI!M144-CESFI!N144,ESAG!M144-ESAG!N144,FAED!M144-FAED!N144,MUSEU!M144-MUSEU!N144,REITORIA!M144-REITORIA!N144,CERES!M144-CERES!N144)</f>
        <v>0</v>
      </c>
      <c r="O144" s="39">
        <f t="shared" si="6"/>
        <v>13</v>
      </c>
      <c r="P144" s="42">
        <f t="shared" si="7"/>
        <v>782.47</v>
      </c>
      <c r="Q144" s="50">
        <f t="shared" si="8"/>
        <v>0</v>
      </c>
    </row>
    <row r="145" spans="1:17" ht="25.5" customHeight="1" x14ac:dyDescent="0.25">
      <c r="A145" s="145"/>
      <c r="B145" s="148"/>
      <c r="C145" s="34">
        <v>142</v>
      </c>
      <c r="D145" s="69" t="s">
        <v>168</v>
      </c>
      <c r="E145" s="70">
        <v>5705</v>
      </c>
      <c r="F145" s="70">
        <v>29866090</v>
      </c>
      <c r="G145" s="71" t="s">
        <v>256</v>
      </c>
      <c r="H145" s="72" t="s">
        <v>243</v>
      </c>
      <c r="I145" s="73" t="s">
        <v>24</v>
      </c>
      <c r="J145" s="73">
        <v>30</v>
      </c>
      <c r="K145" s="73">
        <v>30</v>
      </c>
      <c r="L145" s="74">
        <v>252.71</v>
      </c>
      <c r="M145" s="121">
        <v>18</v>
      </c>
      <c r="N145" s="120">
        <f>SUM(CEAD!M145-CEAD!N145,CEART!M145-CEART!N145,CEFID!M145-CEFID!N145,CESFI!M145-CESFI!N145,ESAG!M145-ESAG!N145,FAED!M145-FAED!N145,MUSEU!M145-MUSEU!N145,REITORIA!M145-REITORIA!N145,CERES!M145-CERES!N145)</f>
        <v>0</v>
      </c>
      <c r="O145" s="39">
        <f t="shared" si="6"/>
        <v>18</v>
      </c>
      <c r="P145" s="42">
        <f t="shared" si="7"/>
        <v>4548.78</v>
      </c>
      <c r="Q145" s="50">
        <f t="shared" si="8"/>
        <v>0</v>
      </c>
    </row>
    <row r="146" spans="1:17" ht="89.25" x14ac:dyDescent="0.25">
      <c r="A146" s="145"/>
      <c r="B146" s="148"/>
      <c r="C146" s="34">
        <v>143</v>
      </c>
      <c r="D146" s="69" t="s">
        <v>169</v>
      </c>
      <c r="E146" s="70">
        <v>4508</v>
      </c>
      <c r="F146" s="70">
        <v>30244001</v>
      </c>
      <c r="G146" s="71" t="s">
        <v>256</v>
      </c>
      <c r="H146" s="72" t="s">
        <v>254</v>
      </c>
      <c r="I146" s="73" t="s">
        <v>278</v>
      </c>
      <c r="J146" s="73">
        <v>30</v>
      </c>
      <c r="K146" s="73">
        <v>30</v>
      </c>
      <c r="L146" s="74">
        <v>4063.58</v>
      </c>
      <c r="M146" s="121">
        <v>12</v>
      </c>
      <c r="N146" s="120">
        <f>SUM(CEAD!M146-CEAD!N146,CEART!M146-CEART!N146,CEFID!M146-CEFID!N146,CESFI!M146-CESFI!N146,ESAG!M146-ESAG!N146,FAED!M146-FAED!N146,MUSEU!M146-MUSEU!N146,REITORIA!M146-REITORIA!N146,CERES!M146-CERES!N146)</f>
        <v>5</v>
      </c>
      <c r="O146" s="39">
        <f t="shared" si="6"/>
        <v>7</v>
      </c>
      <c r="P146" s="42">
        <f t="shared" si="7"/>
        <v>48762.96</v>
      </c>
      <c r="Q146" s="50">
        <f t="shared" si="8"/>
        <v>20317.900000000001</v>
      </c>
    </row>
    <row r="147" spans="1:17" ht="25.5" customHeight="1" x14ac:dyDescent="0.25">
      <c r="A147" s="145"/>
      <c r="B147" s="148"/>
      <c r="C147" s="34">
        <v>144</v>
      </c>
      <c r="D147" s="69" t="s">
        <v>170</v>
      </c>
      <c r="E147" s="70">
        <v>5801</v>
      </c>
      <c r="F147" s="70">
        <v>120120002</v>
      </c>
      <c r="G147" s="71" t="s">
        <v>256</v>
      </c>
      <c r="H147" s="72" t="s">
        <v>251</v>
      </c>
      <c r="I147" s="73" t="s">
        <v>24</v>
      </c>
      <c r="J147" s="73">
        <v>30</v>
      </c>
      <c r="K147" s="73">
        <v>30</v>
      </c>
      <c r="L147" s="74">
        <v>21</v>
      </c>
      <c r="M147" s="121">
        <v>2</v>
      </c>
      <c r="N147" s="120">
        <f>SUM(CEAD!M147-CEAD!N147,CEART!M147-CEART!N147,CEFID!M147-CEFID!N147,CESFI!M147-CESFI!N147,ESAG!M147-ESAG!N147,FAED!M147-FAED!N147,MUSEU!M147-MUSEU!N147,REITORIA!M147-REITORIA!N147,CERES!M147-CERES!N147)</f>
        <v>0</v>
      </c>
      <c r="O147" s="39">
        <f t="shared" si="6"/>
        <v>2</v>
      </c>
      <c r="P147" s="42">
        <f t="shared" si="7"/>
        <v>42</v>
      </c>
      <c r="Q147" s="50">
        <f t="shared" si="8"/>
        <v>0</v>
      </c>
    </row>
    <row r="148" spans="1:17" ht="25.5" customHeight="1" x14ac:dyDescent="0.25">
      <c r="A148" s="145"/>
      <c r="B148" s="148"/>
      <c r="C148" s="34">
        <v>145</v>
      </c>
      <c r="D148" s="69" t="s">
        <v>171</v>
      </c>
      <c r="E148" s="70">
        <v>5801</v>
      </c>
      <c r="F148" s="70">
        <v>120120002</v>
      </c>
      <c r="G148" s="71" t="s">
        <v>256</v>
      </c>
      <c r="H148" s="72" t="s">
        <v>251</v>
      </c>
      <c r="I148" s="73" t="s">
        <v>24</v>
      </c>
      <c r="J148" s="73">
        <v>30</v>
      </c>
      <c r="K148" s="73">
        <v>30</v>
      </c>
      <c r="L148" s="74">
        <v>47</v>
      </c>
      <c r="M148" s="121">
        <v>2</v>
      </c>
      <c r="N148" s="120">
        <f>SUM(CEAD!M148-CEAD!N148,CEART!M148-CEART!N148,CEFID!M148-CEFID!N148,CESFI!M148-CESFI!N148,ESAG!M148-ESAG!N148,FAED!M148-FAED!N148,MUSEU!M148-MUSEU!N148,REITORIA!M148-REITORIA!N148,CERES!M148-CERES!N148)</f>
        <v>0</v>
      </c>
      <c r="O148" s="39">
        <f t="shared" si="6"/>
        <v>2</v>
      </c>
      <c r="P148" s="42">
        <f t="shared" si="7"/>
        <v>94</v>
      </c>
      <c r="Q148" s="50">
        <f t="shared" si="8"/>
        <v>0</v>
      </c>
    </row>
    <row r="149" spans="1:17" ht="19.5" customHeight="1" x14ac:dyDescent="0.25">
      <c r="A149" s="145"/>
      <c r="B149" s="148"/>
      <c r="C149" s="34">
        <v>146</v>
      </c>
      <c r="D149" s="76" t="s">
        <v>172</v>
      </c>
      <c r="E149" s="70">
        <v>4303</v>
      </c>
      <c r="F149" s="70">
        <v>504220744</v>
      </c>
      <c r="G149" s="71" t="s">
        <v>256</v>
      </c>
      <c r="H149" s="72" t="s">
        <v>251</v>
      </c>
      <c r="I149" s="73" t="s">
        <v>24</v>
      </c>
      <c r="J149" s="77">
        <v>30</v>
      </c>
      <c r="K149" s="77">
        <v>30</v>
      </c>
      <c r="L149" s="74">
        <v>189.95</v>
      </c>
      <c r="M149" s="121">
        <v>4</v>
      </c>
      <c r="N149" s="120">
        <f>SUM(CEAD!M149-CEAD!N149,CEART!M149-CEART!N149,CEFID!M149-CEFID!N149,CESFI!M149-CESFI!N149,ESAG!M149-ESAG!N149,FAED!M149-FAED!N149,MUSEU!M149-MUSEU!N149,REITORIA!M149-REITORIA!N149,CERES!M149-CERES!N149)</f>
        <v>0</v>
      </c>
      <c r="O149" s="39">
        <f t="shared" si="6"/>
        <v>4</v>
      </c>
      <c r="P149" s="42">
        <f t="shared" si="7"/>
        <v>759.8</v>
      </c>
      <c r="Q149" s="50">
        <f t="shared" si="8"/>
        <v>0</v>
      </c>
    </row>
    <row r="150" spans="1:17" ht="25.5" customHeight="1" x14ac:dyDescent="0.25">
      <c r="A150" s="145"/>
      <c r="B150" s="148"/>
      <c r="C150" s="34">
        <v>147</v>
      </c>
      <c r="D150" s="69" t="s">
        <v>173</v>
      </c>
      <c r="E150" s="70">
        <v>5806</v>
      </c>
      <c r="F150" s="70">
        <v>28800073</v>
      </c>
      <c r="G150" s="71" t="s">
        <v>256</v>
      </c>
      <c r="H150" s="72" t="s">
        <v>255</v>
      </c>
      <c r="I150" s="73" t="s">
        <v>24</v>
      </c>
      <c r="J150" s="73">
        <v>30</v>
      </c>
      <c r="K150" s="73">
        <v>30</v>
      </c>
      <c r="L150" s="74">
        <v>43.75</v>
      </c>
      <c r="M150" s="121">
        <v>20</v>
      </c>
      <c r="N150" s="120">
        <f>SUM(CEAD!M150-CEAD!N150,CEART!M150-CEART!N150,CEFID!M150-CEFID!N150,CESFI!M150-CESFI!N150,ESAG!M150-ESAG!N150,FAED!M150-FAED!N150,MUSEU!M150-MUSEU!N150,REITORIA!M150-REITORIA!N150,CERES!M150-CERES!N150)</f>
        <v>6</v>
      </c>
      <c r="O150" s="39">
        <f t="shared" si="6"/>
        <v>14</v>
      </c>
      <c r="P150" s="42">
        <f t="shared" si="7"/>
        <v>875</v>
      </c>
      <c r="Q150" s="50">
        <f t="shared" si="8"/>
        <v>262.5</v>
      </c>
    </row>
    <row r="151" spans="1:17" ht="38.25" x14ac:dyDescent="0.25">
      <c r="A151" s="145"/>
      <c r="B151" s="148"/>
      <c r="C151" s="34">
        <v>148</v>
      </c>
      <c r="D151" s="76" t="s">
        <v>174</v>
      </c>
      <c r="E151" s="70">
        <v>436</v>
      </c>
      <c r="F151" s="70">
        <v>502400001</v>
      </c>
      <c r="G151" s="71" t="s">
        <v>257</v>
      </c>
      <c r="H151" s="75" t="s">
        <v>242</v>
      </c>
      <c r="I151" s="77" t="s">
        <v>17</v>
      </c>
      <c r="J151" s="77">
        <v>30</v>
      </c>
      <c r="K151" s="77">
        <v>30</v>
      </c>
      <c r="L151" s="74">
        <v>2325</v>
      </c>
      <c r="M151" s="121">
        <v>6</v>
      </c>
      <c r="N151" s="120">
        <f>SUM(CEAD!M151-CEAD!N151,CEART!M151-CEART!N151,CEFID!M151-CEFID!N151,CESFI!M151-CESFI!N151,ESAG!M151-ESAG!N151,FAED!M151-FAED!N151,MUSEU!M151-MUSEU!N151,REITORIA!M151-REITORIA!N151,CERES!M151-CERES!N151)</f>
        <v>3</v>
      </c>
      <c r="O151" s="39">
        <f t="shared" si="6"/>
        <v>3</v>
      </c>
      <c r="P151" s="42">
        <f t="shared" si="7"/>
        <v>13950</v>
      </c>
      <c r="Q151" s="50">
        <f t="shared" si="8"/>
        <v>6975</v>
      </c>
    </row>
    <row r="152" spans="1:17" ht="25.5" customHeight="1" x14ac:dyDescent="0.25">
      <c r="A152" s="145"/>
      <c r="B152" s="148"/>
      <c r="C152" s="34">
        <v>149</v>
      </c>
      <c r="D152" s="69" t="s">
        <v>175</v>
      </c>
      <c r="E152" s="70">
        <v>436</v>
      </c>
      <c r="F152" s="70">
        <v>502400001</v>
      </c>
      <c r="G152" s="71" t="s">
        <v>257</v>
      </c>
      <c r="H152" s="72" t="s">
        <v>242</v>
      </c>
      <c r="I152" s="73" t="s">
        <v>17</v>
      </c>
      <c r="J152" s="73">
        <v>30</v>
      </c>
      <c r="K152" s="73">
        <v>30</v>
      </c>
      <c r="L152" s="74">
        <v>1675</v>
      </c>
      <c r="M152" s="121">
        <v>23</v>
      </c>
      <c r="N152" s="120">
        <f>SUM(CEAD!M152-CEAD!N152,CEART!M152-CEART!N152,CEFID!M152-CEFID!N152,CESFI!M152-CESFI!N152,ESAG!M152-ESAG!N152,FAED!M152-FAED!N152,MUSEU!M152-MUSEU!N152,REITORIA!M152-REITORIA!N152,CERES!M152-CERES!N152)</f>
        <v>12</v>
      </c>
      <c r="O152" s="39">
        <f t="shared" si="6"/>
        <v>11</v>
      </c>
      <c r="P152" s="42">
        <f t="shared" si="7"/>
        <v>38525</v>
      </c>
      <c r="Q152" s="50">
        <f t="shared" si="8"/>
        <v>20100</v>
      </c>
    </row>
    <row r="153" spans="1:17" ht="25.5" customHeight="1" x14ac:dyDescent="0.25">
      <c r="A153" s="145"/>
      <c r="B153" s="148"/>
      <c r="C153" s="34">
        <v>150</v>
      </c>
      <c r="D153" s="69" t="s">
        <v>176</v>
      </c>
      <c r="E153" s="70">
        <v>436</v>
      </c>
      <c r="F153" s="70">
        <v>502400001</v>
      </c>
      <c r="G153" s="71" t="s">
        <v>257</v>
      </c>
      <c r="H153" s="72" t="s">
        <v>242</v>
      </c>
      <c r="I153" s="73" t="s">
        <v>17</v>
      </c>
      <c r="J153" s="73">
        <v>30</v>
      </c>
      <c r="K153" s="73">
        <v>30</v>
      </c>
      <c r="L153" s="74">
        <v>1575</v>
      </c>
      <c r="M153" s="121">
        <v>36</v>
      </c>
      <c r="N153" s="120">
        <f>SUM(CEAD!M153-CEAD!N153,CEART!M153-CEART!N153,CEFID!M153-CEFID!N153,CESFI!M153-CESFI!N153,ESAG!M153-ESAG!N153,FAED!M153-FAED!N153,MUSEU!M153-MUSEU!N153,REITORIA!M153-REITORIA!N153,CERES!M153-CERES!N153)</f>
        <v>12</v>
      </c>
      <c r="O153" s="39">
        <f t="shared" si="6"/>
        <v>24</v>
      </c>
      <c r="P153" s="42">
        <f t="shared" si="7"/>
        <v>56700</v>
      </c>
      <c r="Q153" s="50">
        <f t="shared" si="8"/>
        <v>18900</v>
      </c>
    </row>
    <row r="154" spans="1:17" ht="38.25" x14ac:dyDescent="0.25">
      <c r="A154" s="145"/>
      <c r="B154" s="148"/>
      <c r="C154" s="34">
        <v>151</v>
      </c>
      <c r="D154" s="69" t="s">
        <v>177</v>
      </c>
      <c r="E154" s="70">
        <v>435</v>
      </c>
      <c r="F154" s="70">
        <v>501840008</v>
      </c>
      <c r="G154" s="71" t="s">
        <v>257</v>
      </c>
      <c r="H154" s="72" t="s">
        <v>242</v>
      </c>
      <c r="I154" s="73" t="s">
        <v>17</v>
      </c>
      <c r="J154" s="73">
        <v>30</v>
      </c>
      <c r="K154" s="73">
        <v>30</v>
      </c>
      <c r="L154" s="74">
        <v>700</v>
      </c>
      <c r="M154" s="121">
        <v>24</v>
      </c>
      <c r="N154" s="120">
        <f>SUM(CEAD!M154-CEAD!N154,CEART!M154-CEART!N154,CEFID!M154-CEFID!N154,CESFI!M154-CESFI!N154,ESAG!M154-ESAG!N154,FAED!M154-FAED!N154,MUSEU!M154-MUSEU!N154,REITORIA!M154-REITORIA!N154,CERES!M154-CERES!N154)</f>
        <v>13</v>
      </c>
      <c r="O154" s="39">
        <f t="shared" si="6"/>
        <v>11</v>
      </c>
      <c r="P154" s="42">
        <f t="shared" si="7"/>
        <v>16800</v>
      </c>
      <c r="Q154" s="50">
        <f t="shared" si="8"/>
        <v>9100</v>
      </c>
    </row>
    <row r="155" spans="1:17" ht="25.5" customHeight="1" x14ac:dyDescent="0.25">
      <c r="A155" s="145"/>
      <c r="B155" s="148"/>
      <c r="C155" s="34">
        <v>152</v>
      </c>
      <c r="D155" s="69" t="s">
        <v>178</v>
      </c>
      <c r="E155" s="70">
        <v>436</v>
      </c>
      <c r="F155" s="70">
        <v>502400001</v>
      </c>
      <c r="G155" s="71" t="s">
        <v>257</v>
      </c>
      <c r="H155" s="72" t="s">
        <v>242</v>
      </c>
      <c r="I155" s="73" t="s">
        <v>17</v>
      </c>
      <c r="J155" s="73">
        <v>30</v>
      </c>
      <c r="K155" s="73">
        <v>30</v>
      </c>
      <c r="L155" s="74">
        <v>1445</v>
      </c>
      <c r="M155" s="121">
        <v>24</v>
      </c>
      <c r="N155" s="120">
        <f>SUM(CEAD!M155-CEAD!N155,CEART!M155-CEART!N155,CEFID!M155-CEFID!N155,CESFI!M155-CESFI!N155,ESAG!M155-ESAG!N155,FAED!M155-FAED!N155,MUSEU!M155-MUSEU!N155,REITORIA!M155-REITORIA!N155,CERES!M155-CERES!N155)</f>
        <v>18</v>
      </c>
      <c r="O155" s="39">
        <f t="shared" si="6"/>
        <v>6</v>
      </c>
      <c r="P155" s="42">
        <f t="shared" si="7"/>
        <v>34680</v>
      </c>
      <c r="Q155" s="50">
        <f t="shared" si="8"/>
        <v>26010</v>
      </c>
    </row>
    <row r="156" spans="1:17" ht="25.5" customHeight="1" x14ac:dyDescent="0.25">
      <c r="A156" s="145"/>
      <c r="B156" s="148"/>
      <c r="C156" s="34">
        <v>153</v>
      </c>
      <c r="D156" s="69" t="s">
        <v>179</v>
      </c>
      <c r="E156" s="70">
        <v>436</v>
      </c>
      <c r="F156" s="70">
        <v>502400001</v>
      </c>
      <c r="G156" s="71" t="s">
        <v>257</v>
      </c>
      <c r="H156" s="72" t="s">
        <v>242</v>
      </c>
      <c r="I156" s="73" t="s">
        <v>17</v>
      </c>
      <c r="J156" s="73">
        <v>30</v>
      </c>
      <c r="K156" s="73">
        <v>30</v>
      </c>
      <c r="L156" s="74">
        <v>19</v>
      </c>
      <c r="M156" s="121">
        <v>159</v>
      </c>
      <c r="N156" s="120">
        <f>SUM(CEAD!M156-CEAD!N156,CEART!M156-CEART!N156,CEFID!M156-CEFID!N156,CESFI!M156-CESFI!N156,ESAG!M156-ESAG!N156,FAED!M156-FAED!N156,MUSEU!M156-MUSEU!N156,REITORIA!M156-REITORIA!N156,CERES!M156-CERES!N156)</f>
        <v>147</v>
      </c>
      <c r="O156" s="39">
        <f t="shared" si="6"/>
        <v>12</v>
      </c>
      <c r="P156" s="42">
        <f t="shared" si="7"/>
        <v>3021</v>
      </c>
      <c r="Q156" s="50">
        <f t="shared" si="8"/>
        <v>2793</v>
      </c>
    </row>
    <row r="157" spans="1:17" ht="64.5" thickBot="1" x14ac:dyDescent="0.3">
      <c r="A157" s="146"/>
      <c r="B157" s="149"/>
      <c r="C157" s="35">
        <v>154</v>
      </c>
      <c r="D157" s="78" t="s">
        <v>180</v>
      </c>
      <c r="E157" s="79">
        <v>207</v>
      </c>
      <c r="F157" s="79">
        <v>502590001</v>
      </c>
      <c r="G157" s="80" t="s">
        <v>257</v>
      </c>
      <c r="H157" s="81" t="s">
        <v>242</v>
      </c>
      <c r="I157" s="82" t="s">
        <v>17</v>
      </c>
      <c r="J157" s="82">
        <v>30</v>
      </c>
      <c r="K157" s="82">
        <v>30</v>
      </c>
      <c r="L157" s="83">
        <v>2950</v>
      </c>
      <c r="M157" s="122">
        <v>15</v>
      </c>
      <c r="N157" s="123">
        <f>SUM(CEAD!M157-CEAD!N157,CEART!M157-CEART!N157,CEFID!M157-CEFID!N157,CESFI!M157-CESFI!N157,ESAG!M157-ESAG!N157,FAED!M157-FAED!N157,MUSEU!M157-MUSEU!N157,REITORIA!M157-REITORIA!N157,CERES!M157-CERES!N157)</f>
        <v>4</v>
      </c>
      <c r="O157" s="40">
        <f t="shared" si="6"/>
        <v>11</v>
      </c>
      <c r="P157" s="42">
        <f t="shared" si="7"/>
        <v>44250</v>
      </c>
      <c r="Q157" s="50">
        <f t="shared" si="8"/>
        <v>11800</v>
      </c>
    </row>
    <row r="158" spans="1:17" ht="26.25" customHeight="1" x14ac:dyDescent="0.25">
      <c r="A158" s="150" t="s">
        <v>239</v>
      </c>
      <c r="B158" s="153">
        <v>2</v>
      </c>
      <c r="C158" s="37">
        <v>155</v>
      </c>
      <c r="D158" s="84" t="s">
        <v>28</v>
      </c>
      <c r="E158" s="95" t="s">
        <v>297</v>
      </c>
      <c r="F158" s="95">
        <v>122505011</v>
      </c>
      <c r="G158" s="85" t="s">
        <v>256</v>
      </c>
      <c r="H158" s="86" t="s">
        <v>240</v>
      </c>
      <c r="I158" s="87" t="s">
        <v>24</v>
      </c>
      <c r="J158" s="87">
        <v>30</v>
      </c>
      <c r="K158" s="87">
        <v>30</v>
      </c>
      <c r="L158" s="88">
        <v>49.73</v>
      </c>
      <c r="M158" s="124">
        <v>7</v>
      </c>
      <c r="N158" s="125">
        <f>SUM(CCT!M4-CCT!N4,CEPLAN!M4-CEPLAN!N4)</f>
        <v>0</v>
      </c>
      <c r="O158" s="41">
        <f t="shared" si="6"/>
        <v>7</v>
      </c>
      <c r="P158" s="42">
        <f t="shared" si="7"/>
        <v>348.10999999999996</v>
      </c>
      <c r="Q158" s="50">
        <f t="shared" si="8"/>
        <v>0</v>
      </c>
    </row>
    <row r="159" spans="1:17" x14ac:dyDescent="0.25">
      <c r="A159" s="151"/>
      <c r="B159" s="154"/>
      <c r="C159" s="36">
        <v>156</v>
      </c>
      <c r="D159" s="89" t="s">
        <v>30</v>
      </c>
      <c r="E159" s="95">
        <v>5705</v>
      </c>
      <c r="F159" s="95">
        <v>122505011</v>
      </c>
      <c r="G159" s="90" t="s">
        <v>256</v>
      </c>
      <c r="H159" s="91" t="s">
        <v>240</v>
      </c>
      <c r="I159" s="92" t="s">
        <v>24</v>
      </c>
      <c r="J159" s="92">
        <v>30</v>
      </c>
      <c r="K159" s="92">
        <v>30</v>
      </c>
      <c r="L159" s="93">
        <v>102.58</v>
      </c>
      <c r="M159" s="121">
        <v>12</v>
      </c>
      <c r="N159" s="120">
        <f>SUM(CCT!M5-CCT!N5,CEPLAN!M5-CEPLAN!N5)</f>
        <v>1</v>
      </c>
      <c r="O159" s="39">
        <f t="shared" si="6"/>
        <v>11</v>
      </c>
      <c r="P159" s="42">
        <f t="shared" si="7"/>
        <v>1230.96</v>
      </c>
      <c r="Q159" s="50">
        <f t="shared" si="8"/>
        <v>102.58</v>
      </c>
    </row>
    <row r="160" spans="1:17" x14ac:dyDescent="0.25">
      <c r="A160" s="151"/>
      <c r="B160" s="154"/>
      <c r="C160" s="36">
        <v>157</v>
      </c>
      <c r="D160" s="89" t="s">
        <v>181</v>
      </c>
      <c r="E160" s="95">
        <v>5705</v>
      </c>
      <c r="F160" s="95">
        <v>122505011</v>
      </c>
      <c r="G160" s="90" t="s">
        <v>256</v>
      </c>
      <c r="H160" s="91" t="s">
        <v>240</v>
      </c>
      <c r="I160" s="92" t="s">
        <v>24</v>
      </c>
      <c r="J160" s="92">
        <v>30</v>
      </c>
      <c r="K160" s="92">
        <v>30</v>
      </c>
      <c r="L160" s="93">
        <v>199.57</v>
      </c>
      <c r="M160" s="121">
        <v>4</v>
      </c>
      <c r="N160" s="120">
        <f>SUM(CCT!M6-CCT!N6,CEPLAN!M6-CEPLAN!N6)</f>
        <v>1</v>
      </c>
      <c r="O160" s="39">
        <f t="shared" si="6"/>
        <v>3</v>
      </c>
      <c r="P160" s="42">
        <f t="shared" si="7"/>
        <v>798.28</v>
      </c>
      <c r="Q160" s="50">
        <f t="shared" si="8"/>
        <v>199.57</v>
      </c>
    </row>
    <row r="161" spans="1:17" x14ac:dyDescent="0.25">
      <c r="A161" s="151"/>
      <c r="B161" s="154"/>
      <c r="C161" s="36">
        <v>158</v>
      </c>
      <c r="D161" s="89" t="s">
        <v>182</v>
      </c>
      <c r="E161" s="95">
        <v>5801</v>
      </c>
      <c r="F161" s="95">
        <v>124150001</v>
      </c>
      <c r="G161" s="90" t="s">
        <v>256</v>
      </c>
      <c r="H161" s="91" t="s">
        <v>240</v>
      </c>
      <c r="I161" s="92" t="s">
        <v>24</v>
      </c>
      <c r="J161" s="92">
        <v>30</v>
      </c>
      <c r="K161" s="92">
        <v>30</v>
      </c>
      <c r="L161" s="93">
        <v>205.91</v>
      </c>
      <c r="M161" s="121">
        <v>12</v>
      </c>
      <c r="N161" s="120">
        <f>SUM(CCT!M7-CCT!N7,CEPLAN!M7-CEPLAN!N7)</f>
        <v>0</v>
      </c>
      <c r="O161" s="39">
        <f t="shared" si="6"/>
        <v>12</v>
      </c>
      <c r="P161" s="42">
        <f t="shared" si="7"/>
        <v>2470.92</v>
      </c>
      <c r="Q161" s="50">
        <f t="shared" si="8"/>
        <v>0</v>
      </c>
    </row>
    <row r="162" spans="1:17" x14ac:dyDescent="0.25">
      <c r="A162" s="151"/>
      <c r="B162" s="154"/>
      <c r="C162" s="36">
        <v>159</v>
      </c>
      <c r="D162" s="89" t="s">
        <v>183</v>
      </c>
      <c r="E162" s="95">
        <v>5801</v>
      </c>
      <c r="F162" s="95">
        <v>124150001</v>
      </c>
      <c r="G162" s="90" t="s">
        <v>256</v>
      </c>
      <c r="H162" s="91" t="s">
        <v>240</v>
      </c>
      <c r="I162" s="92" t="s">
        <v>24</v>
      </c>
      <c r="J162" s="92">
        <v>30</v>
      </c>
      <c r="K162" s="92">
        <v>30</v>
      </c>
      <c r="L162" s="93">
        <v>296.10000000000002</v>
      </c>
      <c r="M162" s="121">
        <v>4</v>
      </c>
      <c r="N162" s="120">
        <f>SUM(CCT!M8-CCT!N8,CEPLAN!M8-CEPLAN!N8)</f>
        <v>0</v>
      </c>
      <c r="O162" s="39">
        <f t="shared" si="6"/>
        <v>4</v>
      </c>
      <c r="P162" s="42">
        <f t="shared" si="7"/>
        <v>1184.4000000000001</v>
      </c>
      <c r="Q162" s="50">
        <f t="shared" si="8"/>
        <v>0</v>
      </c>
    </row>
    <row r="163" spans="1:17" ht="25.5" x14ac:dyDescent="0.25">
      <c r="A163" s="151"/>
      <c r="B163" s="154"/>
      <c r="C163" s="36">
        <v>160</v>
      </c>
      <c r="D163" s="89" t="s">
        <v>32</v>
      </c>
      <c r="E163" s="95">
        <v>2806</v>
      </c>
      <c r="F163" s="95">
        <v>26298094</v>
      </c>
      <c r="G163" s="90" t="s">
        <v>256</v>
      </c>
      <c r="H163" s="91" t="s">
        <v>258</v>
      </c>
      <c r="I163" s="92" t="s">
        <v>24</v>
      </c>
      <c r="J163" s="92">
        <v>30</v>
      </c>
      <c r="K163" s="92">
        <v>30</v>
      </c>
      <c r="L163" s="93">
        <v>95.83</v>
      </c>
      <c r="M163" s="121">
        <v>5</v>
      </c>
      <c r="N163" s="120">
        <f>SUM(CCT!M9-CCT!N9,CEPLAN!M9-CEPLAN!N9)</f>
        <v>5</v>
      </c>
      <c r="O163" s="39">
        <f t="shared" si="6"/>
        <v>0</v>
      </c>
      <c r="P163" s="42">
        <f t="shared" si="7"/>
        <v>479.15</v>
      </c>
      <c r="Q163" s="50">
        <f t="shared" si="8"/>
        <v>479.15</v>
      </c>
    </row>
    <row r="164" spans="1:17" ht="25.5" x14ac:dyDescent="0.25">
      <c r="A164" s="151"/>
      <c r="B164" s="154"/>
      <c r="C164" s="36">
        <v>161</v>
      </c>
      <c r="D164" s="94" t="s">
        <v>36</v>
      </c>
      <c r="E164" s="95">
        <v>5705</v>
      </c>
      <c r="F164" s="95">
        <v>31836007</v>
      </c>
      <c r="G164" s="90" t="s">
        <v>256</v>
      </c>
      <c r="H164" s="91" t="s">
        <v>240</v>
      </c>
      <c r="I164" s="92" t="s">
        <v>24</v>
      </c>
      <c r="J164" s="95">
        <v>30</v>
      </c>
      <c r="K164" s="95">
        <v>30</v>
      </c>
      <c r="L164" s="93">
        <v>788.41</v>
      </c>
      <c r="M164" s="121">
        <v>1</v>
      </c>
      <c r="N164" s="120">
        <f>SUM(CCT!M10-CCT!N10,CEPLAN!M10-CEPLAN!N10)</f>
        <v>0</v>
      </c>
      <c r="O164" s="39">
        <f t="shared" si="6"/>
        <v>1</v>
      </c>
      <c r="P164" s="42">
        <f t="shared" si="7"/>
        <v>788.41</v>
      </c>
      <c r="Q164" s="50">
        <f t="shared" si="8"/>
        <v>0</v>
      </c>
    </row>
    <row r="165" spans="1:17" ht="25.5" x14ac:dyDescent="0.25">
      <c r="A165" s="151"/>
      <c r="B165" s="154"/>
      <c r="C165" s="36">
        <v>162</v>
      </c>
      <c r="D165" s="89" t="s">
        <v>38</v>
      </c>
      <c r="E165" s="95">
        <v>5705</v>
      </c>
      <c r="F165" s="95">
        <v>31836009</v>
      </c>
      <c r="G165" s="90" t="s">
        <v>256</v>
      </c>
      <c r="H165" s="91" t="s">
        <v>240</v>
      </c>
      <c r="I165" s="92" t="s">
        <v>24</v>
      </c>
      <c r="J165" s="92">
        <v>30</v>
      </c>
      <c r="K165" s="92">
        <v>30</v>
      </c>
      <c r="L165" s="93">
        <v>2097.31</v>
      </c>
      <c r="M165" s="121">
        <v>1</v>
      </c>
      <c r="N165" s="120">
        <f>SUM(CCT!M11-CCT!N11,CEPLAN!M11-CEPLAN!N11)</f>
        <v>0</v>
      </c>
      <c r="O165" s="39">
        <f t="shared" si="6"/>
        <v>1</v>
      </c>
      <c r="P165" s="42">
        <f t="shared" si="7"/>
        <v>2097.31</v>
      </c>
      <c r="Q165" s="50">
        <f t="shared" si="8"/>
        <v>0</v>
      </c>
    </row>
    <row r="166" spans="1:17" x14ac:dyDescent="0.25">
      <c r="A166" s="151"/>
      <c r="B166" s="154"/>
      <c r="C166" s="36">
        <v>163</v>
      </c>
      <c r="D166" s="89" t="s">
        <v>46</v>
      </c>
      <c r="E166" s="95">
        <v>5805</v>
      </c>
      <c r="F166" s="95">
        <v>122513014</v>
      </c>
      <c r="G166" s="90" t="s">
        <v>256</v>
      </c>
      <c r="H166" s="91" t="s">
        <v>240</v>
      </c>
      <c r="I166" s="92" t="s">
        <v>24</v>
      </c>
      <c r="J166" s="92">
        <v>30</v>
      </c>
      <c r="K166" s="92">
        <v>30</v>
      </c>
      <c r="L166" s="93">
        <v>159.4</v>
      </c>
      <c r="M166" s="121">
        <v>5</v>
      </c>
      <c r="N166" s="120">
        <f>SUM(CCT!M12-CCT!N12,CEPLAN!M12-CEPLAN!N12)</f>
        <v>2</v>
      </c>
      <c r="O166" s="39">
        <f t="shared" si="6"/>
        <v>3</v>
      </c>
      <c r="P166" s="42">
        <f t="shared" si="7"/>
        <v>797</v>
      </c>
      <c r="Q166" s="50">
        <f t="shared" si="8"/>
        <v>318.8</v>
      </c>
    </row>
    <row r="167" spans="1:17" ht="25.5" x14ac:dyDescent="0.25">
      <c r="A167" s="151"/>
      <c r="B167" s="154"/>
      <c r="C167" s="36">
        <v>164</v>
      </c>
      <c r="D167" s="89" t="s">
        <v>48</v>
      </c>
      <c r="E167" s="95">
        <v>5805</v>
      </c>
      <c r="F167" s="95">
        <v>122513014</v>
      </c>
      <c r="G167" s="90" t="s">
        <v>256</v>
      </c>
      <c r="H167" s="91" t="s">
        <v>240</v>
      </c>
      <c r="I167" s="92" t="s">
        <v>24</v>
      </c>
      <c r="J167" s="92">
        <v>30</v>
      </c>
      <c r="K167" s="92">
        <v>30</v>
      </c>
      <c r="L167" s="93">
        <v>168.31</v>
      </c>
      <c r="M167" s="121">
        <v>2</v>
      </c>
      <c r="N167" s="120">
        <f>SUM(CCT!M13-CCT!N13,CEPLAN!M13-CEPLAN!N13)</f>
        <v>0</v>
      </c>
      <c r="O167" s="39">
        <f t="shared" si="6"/>
        <v>2</v>
      </c>
      <c r="P167" s="42">
        <f t="shared" si="7"/>
        <v>336.62</v>
      </c>
      <c r="Q167" s="50">
        <f t="shared" si="8"/>
        <v>0</v>
      </c>
    </row>
    <row r="168" spans="1:17" x14ac:dyDescent="0.25">
      <c r="A168" s="151"/>
      <c r="B168" s="154"/>
      <c r="C168" s="36">
        <v>165</v>
      </c>
      <c r="D168" s="94" t="s">
        <v>49</v>
      </c>
      <c r="E168" s="95">
        <v>5705</v>
      </c>
      <c r="F168" s="95">
        <v>504220666</v>
      </c>
      <c r="G168" s="90" t="s">
        <v>256</v>
      </c>
      <c r="H168" s="91" t="s">
        <v>240</v>
      </c>
      <c r="I168" s="95" t="s">
        <v>24</v>
      </c>
      <c r="J168" s="95">
        <v>30</v>
      </c>
      <c r="K168" s="95">
        <v>30</v>
      </c>
      <c r="L168" s="93">
        <v>994.57</v>
      </c>
      <c r="M168" s="121">
        <v>1</v>
      </c>
      <c r="N168" s="120">
        <f>SUM(CCT!M14-CCT!N14,CEPLAN!M14-CEPLAN!N14)</f>
        <v>0</v>
      </c>
      <c r="O168" s="39">
        <f t="shared" si="6"/>
        <v>1</v>
      </c>
      <c r="P168" s="42">
        <f t="shared" si="7"/>
        <v>994.57</v>
      </c>
      <c r="Q168" s="50">
        <f t="shared" si="8"/>
        <v>0</v>
      </c>
    </row>
    <row r="169" spans="1:17" x14ac:dyDescent="0.25">
      <c r="A169" s="151"/>
      <c r="B169" s="154"/>
      <c r="C169" s="36">
        <v>166</v>
      </c>
      <c r="D169" s="94" t="s">
        <v>50</v>
      </c>
      <c r="E169" s="95">
        <v>1305</v>
      </c>
      <c r="F169" s="95">
        <v>87661042</v>
      </c>
      <c r="G169" s="90" t="s">
        <v>256</v>
      </c>
      <c r="H169" s="96" t="s">
        <v>240</v>
      </c>
      <c r="I169" s="95" t="s">
        <v>24</v>
      </c>
      <c r="J169" s="95">
        <v>30</v>
      </c>
      <c r="K169" s="95">
        <v>30</v>
      </c>
      <c r="L169" s="93">
        <v>4060.07</v>
      </c>
      <c r="M169" s="121">
        <v>1</v>
      </c>
      <c r="N169" s="120">
        <f>SUM(CCT!M15-CCT!N15,CEPLAN!M15-CEPLAN!N15)</f>
        <v>0</v>
      </c>
      <c r="O169" s="39">
        <f t="shared" si="6"/>
        <v>1</v>
      </c>
      <c r="P169" s="42">
        <f t="shared" si="7"/>
        <v>4060.07</v>
      </c>
      <c r="Q169" s="50">
        <f t="shared" si="8"/>
        <v>0</v>
      </c>
    </row>
    <row r="170" spans="1:17" ht="25.5" x14ac:dyDescent="0.25">
      <c r="A170" s="151"/>
      <c r="B170" s="154"/>
      <c r="C170" s="36">
        <v>167</v>
      </c>
      <c r="D170" s="89" t="s">
        <v>184</v>
      </c>
      <c r="E170" s="95">
        <v>5806</v>
      </c>
      <c r="F170" s="95">
        <v>28800072</v>
      </c>
      <c r="G170" s="90" t="s">
        <v>256</v>
      </c>
      <c r="H170" s="91" t="s">
        <v>259</v>
      </c>
      <c r="I170" s="92" t="s">
        <v>24</v>
      </c>
      <c r="J170" s="92">
        <v>30</v>
      </c>
      <c r="K170" s="92">
        <v>30</v>
      </c>
      <c r="L170" s="93">
        <v>232.34</v>
      </c>
      <c r="M170" s="121">
        <v>3</v>
      </c>
      <c r="N170" s="120">
        <f>SUM(CCT!M16-CCT!N16,CEPLAN!M16-CEPLAN!N16)</f>
        <v>0</v>
      </c>
      <c r="O170" s="39">
        <f t="shared" si="6"/>
        <v>3</v>
      </c>
      <c r="P170" s="42">
        <f t="shared" si="7"/>
        <v>697.02</v>
      </c>
      <c r="Q170" s="50">
        <f t="shared" si="8"/>
        <v>0</v>
      </c>
    </row>
    <row r="171" spans="1:17" x14ac:dyDescent="0.25">
      <c r="A171" s="151"/>
      <c r="B171" s="154"/>
      <c r="C171" s="36">
        <v>168</v>
      </c>
      <c r="D171" s="89" t="s">
        <v>57</v>
      </c>
      <c r="E171" s="95">
        <v>5806</v>
      </c>
      <c r="F171" s="95">
        <v>28800013</v>
      </c>
      <c r="G171" s="90" t="s">
        <v>256</v>
      </c>
      <c r="H171" s="91" t="s">
        <v>239</v>
      </c>
      <c r="I171" s="92" t="s">
        <v>23</v>
      </c>
      <c r="J171" s="92">
        <v>30</v>
      </c>
      <c r="K171" s="92">
        <v>30</v>
      </c>
      <c r="L171" s="93">
        <v>47.36</v>
      </c>
      <c r="M171" s="121">
        <v>66</v>
      </c>
      <c r="N171" s="120">
        <f>SUM(CCT!M17-CCT!N17,CEPLAN!M17-CEPLAN!N17)</f>
        <v>36</v>
      </c>
      <c r="O171" s="39">
        <f t="shared" si="6"/>
        <v>30</v>
      </c>
      <c r="P171" s="42">
        <f t="shared" si="7"/>
        <v>3125.7599999999998</v>
      </c>
      <c r="Q171" s="50">
        <f t="shared" si="8"/>
        <v>1704.96</v>
      </c>
    </row>
    <row r="172" spans="1:17" x14ac:dyDescent="0.25">
      <c r="A172" s="151"/>
      <c r="B172" s="154"/>
      <c r="C172" s="36">
        <v>169</v>
      </c>
      <c r="D172" s="89" t="s">
        <v>58</v>
      </c>
      <c r="E172" s="95">
        <v>5806</v>
      </c>
      <c r="F172" s="95">
        <v>28800018</v>
      </c>
      <c r="G172" s="90" t="s">
        <v>256</v>
      </c>
      <c r="H172" s="91" t="s">
        <v>239</v>
      </c>
      <c r="I172" s="92" t="s">
        <v>23</v>
      </c>
      <c r="J172" s="92">
        <v>30</v>
      </c>
      <c r="K172" s="92">
        <v>30</v>
      </c>
      <c r="L172" s="93">
        <v>91.5</v>
      </c>
      <c r="M172" s="121">
        <v>10</v>
      </c>
      <c r="N172" s="120">
        <f>SUM(CCT!M18-CCT!N18,CEPLAN!M18-CEPLAN!N18)</f>
        <v>10</v>
      </c>
      <c r="O172" s="39">
        <f t="shared" si="6"/>
        <v>0</v>
      </c>
      <c r="P172" s="42">
        <f t="shared" si="7"/>
        <v>915</v>
      </c>
      <c r="Q172" s="50">
        <f t="shared" si="8"/>
        <v>915</v>
      </c>
    </row>
    <row r="173" spans="1:17" x14ac:dyDescent="0.25">
      <c r="A173" s="151"/>
      <c r="B173" s="154"/>
      <c r="C173" s="36">
        <v>170</v>
      </c>
      <c r="D173" s="89" t="s">
        <v>59</v>
      </c>
      <c r="E173" s="95">
        <v>5806</v>
      </c>
      <c r="F173" s="95">
        <v>28800019</v>
      </c>
      <c r="G173" s="90" t="s">
        <v>256</v>
      </c>
      <c r="H173" s="91" t="s">
        <v>239</v>
      </c>
      <c r="I173" s="92" t="s">
        <v>23</v>
      </c>
      <c r="J173" s="92">
        <v>30</v>
      </c>
      <c r="K173" s="92">
        <v>30</v>
      </c>
      <c r="L173" s="93">
        <v>33.049999999999997</v>
      </c>
      <c r="M173" s="121">
        <v>44</v>
      </c>
      <c r="N173" s="120">
        <f>SUM(CCT!M19-CCT!N19,CEPLAN!M19-CEPLAN!N19)</f>
        <v>11</v>
      </c>
      <c r="O173" s="39">
        <f t="shared" si="6"/>
        <v>33</v>
      </c>
      <c r="P173" s="42">
        <f t="shared" si="7"/>
        <v>1454.1999999999998</v>
      </c>
      <c r="Q173" s="50">
        <f t="shared" si="8"/>
        <v>363.54999999999995</v>
      </c>
    </row>
    <row r="174" spans="1:17" x14ac:dyDescent="0.25">
      <c r="A174" s="151"/>
      <c r="B174" s="154"/>
      <c r="C174" s="36">
        <v>171</v>
      </c>
      <c r="D174" s="89" t="s">
        <v>60</v>
      </c>
      <c r="E174" s="95">
        <v>5806</v>
      </c>
      <c r="F174" s="95">
        <v>28800011</v>
      </c>
      <c r="G174" s="90" t="s">
        <v>256</v>
      </c>
      <c r="H174" s="91" t="s">
        <v>239</v>
      </c>
      <c r="I174" s="92" t="s">
        <v>23</v>
      </c>
      <c r="J174" s="92">
        <v>30</v>
      </c>
      <c r="K174" s="92">
        <v>30</v>
      </c>
      <c r="L174" s="93">
        <v>32.01</v>
      </c>
      <c r="M174" s="121">
        <v>12</v>
      </c>
      <c r="N174" s="120">
        <f>SUM(CCT!M20-CCT!N20,CEPLAN!M20-CEPLAN!N20)</f>
        <v>2</v>
      </c>
      <c r="O174" s="39">
        <f t="shared" si="6"/>
        <v>10</v>
      </c>
      <c r="P174" s="42">
        <f t="shared" si="7"/>
        <v>384.12</v>
      </c>
      <c r="Q174" s="50">
        <f t="shared" si="8"/>
        <v>64.02</v>
      </c>
    </row>
    <row r="175" spans="1:17" x14ac:dyDescent="0.25">
      <c r="A175" s="151"/>
      <c r="B175" s="154"/>
      <c r="C175" s="36">
        <v>172</v>
      </c>
      <c r="D175" s="89" t="s">
        <v>61</v>
      </c>
      <c r="E175" s="95">
        <v>5806</v>
      </c>
      <c r="F175" s="95">
        <v>28800011</v>
      </c>
      <c r="G175" s="90" t="s">
        <v>256</v>
      </c>
      <c r="H175" s="91" t="s">
        <v>239</v>
      </c>
      <c r="I175" s="92" t="s">
        <v>23</v>
      </c>
      <c r="J175" s="92">
        <v>30</v>
      </c>
      <c r="K175" s="92">
        <v>30</v>
      </c>
      <c r="L175" s="93">
        <v>48.33</v>
      </c>
      <c r="M175" s="121">
        <v>10</v>
      </c>
      <c r="N175" s="120">
        <f>SUM(CCT!M21-CCT!N21,CEPLAN!M21-CEPLAN!N21)</f>
        <v>10</v>
      </c>
      <c r="O175" s="39">
        <f t="shared" si="6"/>
        <v>0</v>
      </c>
      <c r="P175" s="42">
        <f t="shared" si="7"/>
        <v>483.29999999999995</v>
      </c>
      <c r="Q175" s="50">
        <f t="shared" si="8"/>
        <v>483.29999999999995</v>
      </c>
    </row>
    <row r="176" spans="1:17" x14ac:dyDescent="0.25">
      <c r="A176" s="151"/>
      <c r="B176" s="154"/>
      <c r="C176" s="36">
        <v>173</v>
      </c>
      <c r="D176" s="94" t="s">
        <v>62</v>
      </c>
      <c r="E176" s="95">
        <v>3601</v>
      </c>
      <c r="F176" s="95">
        <v>4200071</v>
      </c>
      <c r="G176" s="90" t="s">
        <v>256</v>
      </c>
      <c r="H176" s="91" t="s">
        <v>239</v>
      </c>
      <c r="I176" s="95" t="s">
        <v>23</v>
      </c>
      <c r="J176" s="95">
        <v>30</v>
      </c>
      <c r="K176" s="95">
        <v>30</v>
      </c>
      <c r="L176" s="93">
        <v>62.05</v>
      </c>
      <c r="M176" s="121">
        <v>6</v>
      </c>
      <c r="N176" s="120">
        <f>SUM(CCT!M22-CCT!N22,CEPLAN!M22-CEPLAN!N22)</f>
        <v>6</v>
      </c>
      <c r="O176" s="39">
        <f t="shared" si="6"/>
        <v>0</v>
      </c>
      <c r="P176" s="42">
        <f t="shared" si="7"/>
        <v>372.29999999999995</v>
      </c>
      <c r="Q176" s="50">
        <f t="shared" si="8"/>
        <v>372.29999999999995</v>
      </c>
    </row>
    <row r="177" spans="1:17" x14ac:dyDescent="0.25">
      <c r="A177" s="151"/>
      <c r="B177" s="154"/>
      <c r="C177" s="36">
        <v>174</v>
      </c>
      <c r="D177" s="89" t="s">
        <v>63</v>
      </c>
      <c r="E177" s="95">
        <v>3601</v>
      </c>
      <c r="F177" s="95">
        <v>4200071</v>
      </c>
      <c r="G177" s="90" t="s">
        <v>256</v>
      </c>
      <c r="H177" s="91" t="s">
        <v>239</v>
      </c>
      <c r="I177" s="92" t="s">
        <v>23</v>
      </c>
      <c r="J177" s="92">
        <v>30</v>
      </c>
      <c r="K177" s="92">
        <v>30</v>
      </c>
      <c r="L177" s="93">
        <v>29</v>
      </c>
      <c r="M177" s="121">
        <v>22</v>
      </c>
      <c r="N177" s="120">
        <f>SUM(CCT!M23-CCT!N23,CEPLAN!M23-CEPLAN!N23)</f>
        <v>22</v>
      </c>
      <c r="O177" s="39">
        <f t="shared" si="6"/>
        <v>0</v>
      </c>
      <c r="P177" s="42">
        <f t="shared" si="7"/>
        <v>638</v>
      </c>
      <c r="Q177" s="50">
        <f t="shared" si="8"/>
        <v>638</v>
      </c>
    </row>
    <row r="178" spans="1:17" x14ac:dyDescent="0.25">
      <c r="A178" s="151"/>
      <c r="B178" s="154"/>
      <c r="C178" s="36">
        <v>175</v>
      </c>
      <c r="D178" s="94" t="s">
        <v>66</v>
      </c>
      <c r="E178" s="95">
        <v>5806</v>
      </c>
      <c r="F178" s="95">
        <v>28800047</v>
      </c>
      <c r="G178" s="90" t="s">
        <v>256</v>
      </c>
      <c r="H178" s="91" t="s">
        <v>260</v>
      </c>
      <c r="I178" s="95" t="s">
        <v>24</v>
      </c>
      <c r="J178" s="95">
        <v>30</v>
      </c>
      <c r="K178" s="95">
        <v>30</v>
      </c>
      <c r="L178" s="93">
        <v>10.82</v>
      </c>
      <c r="M178" s="121">
        <v>5</v>
      </c>
      <c r="N178" s="120">
        <f>SUM(CCT!M24-CCT!N24,CEPLAN!M24-CEPLAN!N24)</f>
        <v>5</v>
      </c>
      <c r="O178" s="39">
        <f t="shared" si="6"/>
        <v>0</v>
      </c>
      <c r="P178" s="42">
        <f t="shared" si="7"/>
        <v>54.1</v>
      </c>
      <c r="Q178" s="50">
        <f t="shared" si="8"/>
        <v>54.1</v>
      </c>
    </row>
    <row r="179" spans="1:17" x14ac:dyDescent="0.25">
      <c r="A179" s="151"/>
      <c r="B179" s="154"/>
      <c r="C179" s="36">
        <v>176</v>
      </c>
      <c r="D179" s="89" t="s">
        <v>79</v>
      </c>
      <c r="E179" s="95">
        <v>4905</v>
      </c>
      <c r="F179" s="95">
        <v>3565026</v>
      </c>
      <c r="G179" s="90" t="s">
        <v>256</v>
      </c>
      <c r="H179" s="91" t="s">
        <v>260</v>
      </c>
      <c r="I179" s="92" t="s">
        <v>24</v>
      </c>
      <c r="J179" s="92">
        <v>30</v>
      </c>
      <c r="K179" s="92">
        <v>30</v>
      </c>
      <c r="L179" s="93">
        <v>62.98</v>
      </c>
      <c r="M179" s="121">
        <v>15</v>
      </c>
      <c r="N179" s="120">
        <f>SUM(CCT!M25-CCT!N25,CEPLAN!M25-CEPLAN!N25)</f>
        <v>5</v>
      </c>
      <c r="O179" s="39">
        <f t="shared" si="6"/>
        <v>10</v>
      </c>
      <c r="P179" s="42">
        <f t="shared" si="7"/>
        <v>944.69999999999993</v>
      </c>
      <c r="Q179" s="50">
        <f t="shared" si="8"/>
        <v>314.89999999999998</v>
      </c>
    </row>
    <row r="180" spans="1:17" x14ac:dyDescent="0.25">
      <c r="A180" s="151"/>
      <c r="B180" s="154"/>
      <c r="C180" s="36">
        <v>177</v>
      </c>
      <c r="D180" s="89" t="s">
        <v>80</v>
      </c>
      <c r="E180" s="95">
        <v>5801</v>
      </c>
      <c r="F180" s="95">
        <v>81469013</v>
      </c>
      <c r="G180" s="90" t="s">
        <v>256</v>
      </c>
      <c r="H180" s="91" t="s">
        <v>260</v>
      </c>
      <c r="I180" s="92" t="s">
        <v>24</v>
      </c>
      <c r="J180" s="92">
        <v>30</v>
      </c>
      <c r="K180" s="92">
        <v>30</v>
      </c>
      <c r="L180" s="93">
        <v>14.5</v>
      </c>
      <c r="M180" s="121">
        <v>15</v>
      </c>
      <c r="N180" s="120">
        <f>SUM(CCT!M26-CCT!N26,CEPLAN!M26-CEPLAN!N26)</f>
        <v>0</v>
      </c>
      <c r="O180" s="39">
        <f t="shared" si="6"/>
        <v>15</v>
      </c>
      <c r="P180" s="42">
        <f t="shared" si="7"/>
        <v>217.5</v>
      </c>
      <c r="Q180" s="50">
        <f t="shared" si="8"/>
        <v>0</v>
      </c>
    </row>
    <row r="181" spans="1:17" x14ac:dyDescent="0.25">
      <c r="A181" s="151"/>
      <c r="B181" s="154"/>
      <c r="C181" s="36">
        <v>178</v>
      </c>
      <c r="D181" s="89" t="s">
        <v>81</v>
      </c>
      <c r="E181" s="95">
        <v>6111</v>
      </c>
      <c r="F181" s="95">
        <v>39110014</v>
      </c>
      <c r="G181" s="90" t="s">
        <v>256</v>
      </c>
      <c r="H181" s="91" t="s">
        <v>261</v>
      </c>
      <c r="I181" s="92" t="s">
        <v>24</v>
      </c>
      <c r="J181" s="92">
        <v>30</v>
      </c>
      <c r="K181" s="92">
        <v>30</v>
      </c>
      <c r="L181" s="93">
        <v>6.27</v>
      </c>
      <c r="M181" s="121">
        <v>15</v>
      </c>
      <c r="N181" s="120">
        <f>SUM(CCT!M27-CCT!N27,CEPLAN!M27-CEPLAN!N27)</f>
        <v>0</v>
      </c>
      <c r="O181" s="39">
        <f t="shared" si="6"/>
        <v>15</v>
      </c>
      <c r="P181" s="42">
        <f t="shared" si="7"/>
        <v>94.05</v>
      </c>
      <c r="Q181" s="50">
        <f t="shared" si="8"/>
        <v>0</v>
      </c>
    </row>
    <row r="182" spans="1:17" x14ac:dyDescent="0.25">
      <c r="A182" s="151"/>
      <c r="B182" s="154"/>
      <c r="C182" s="36">
        <v>179</v>
      </c>
      <c r="D182" s="89" t="s">
        <v>82</v>
      </c>
      <c r="E182" s="95">
        <v>410</v>
      </c>
      <c r="F182" s="95">
        <v>502680005</v>
      </c>
      <c r="G182" s="90" t="s">
        <v>266</v>
      </c>
      <c r="H182" s="91" t="s">
        <v>239</v>
      </c>
      <c r="I182" s="92" t="s">
        <v>17</v>
      </c>
      <c r="J182" s="92">
        <v>30</v>
      </c>
      <c r="K182" s="92">
        <v>30</v>
      </c>
      <c r="L182" s="93">
        <v>46.4</v>
      </c>
      <c r="M182" s="121">
        <v>66</v>
      </c>
      <c r="N182" s="120">
        <f>SUM(CCT!M28-CCT!N28,CEPLAN!M28-CEPLAN!N28)</f>
        <v>0</v>
      </c>
      <c r="O182" s="39">
        <f t="shared" si="6"/>
        <v>66</v>
      </c>
      <c r="P182" s="42">
        <f t="shared" si="7"/>
        <v>3062.4</v>
      </c>
      <c r="Q182" s="50">
        <f t="shared" si="8"/>
        <v>0</v>
      </c>
    </row>
    <row r="183" spans="1:17" x14ac:dyDescent="0.25">
      <c r="A183" s="151"/>
      <c r="B183" s="154"/>
      <c r="C183" s="36">
        <v>180</v>
      </c>
      <c r="D183" s="89" t="s">
        <v>83</v>
      </c>
      <c r="E183" s="95">
        <v>410</v>
      </c>
      <c r="F183" s="95">
        <v>502680005</v>
      </c>
      <c r="G183" s="90" t="s">
        <v>266</v>
      </c>
      <c r="H183" s="91" t="s">
        <v>239</v>
      </c>
      <c r="I183" s="92" t="s">
        <v>17</v>
      </c>
      <c r="J183" s="92">
        <v>30</v>
      </c>
      <c r="K183" s="92">
        <v>30</v>
      </c>
      <c r="L183" s="93">
        <v>0.96</v>
      </c>
      <c r="M183" s="121">
        <v>10</v>
      </c>
      <c r="N183" s="120">
        <f>SUM(CCT!M29-CCT!N29,CEPLAN!M29-CEPLAN!N29)</f>
        <v>1</v>
      </c>
      <c r="O183" s="39">
        <f t="shared" si="6"/>
        <v>9</v>
      </c>
      <c r="P183" s="42">
        <f t="shared" si="7"/>
        <v>9.6</v>
      </c>
      <c r="Q183" s="50">
        <f t="shared" si="8"/>
        <v>0.96</v>
      </c>
    </row>
    <row r="184" spans="1:17" x14ac:dyDescent="0.25">
      <c r="A184" s="151"/>
      <c r="B184" s="154"/>
      <c r="C184" s="36">
        <v>181</v>
      </c>
      <c r="D184" s="89" t="s">
        <v>84</v>
      </c>
      <c r="E184" s="95">
        <v>410</v>
      </c>
      <c r="F184" s="95">
        <v>502680005</v>
      </c>
      <c r="G184" s="90" t="s">
        <v>266</v>
      </c>
      <c r="H184" s="91" t="s">
        <v>239</v>
      </c>
      <c r="I184" s="92" t="s">
        <v>17</v>
      </c>
      <c r="J184" s="92">
        <v>30</v>
      </c>
      <c r="K184" s="92">
        <v>30</v>
      </c>
      <c r="L184" s="93">
        <v>0.96</v>
      </c>
      <c r="M184" s="121">
        <v>44</v>
      </c>
      <c r="N184" s="120">
        <f>SUM(CCT!M30-CCT!N30,CEPLAN!M30-CEPLAN!N30)</f>
        <v>0</v>
      </c>
      <c r="O184" s="39">
        <f t="shared" si="6"/>
        <v>44</v>
      </c>
      <c r="P184" s="42">
        <f t="shared" si="7"/>
        <v>42.239999999999995</v>
      </c>
      <c r="Q184" s="50">
        <f t="shared" si="8"/>
        <v>0</v>
      </c>
    </row>
    <row r="185" spans="1:17" x14ac:dyDescent="0.25">
      <c r="A185" s="151"/>
      <c r="B185" s="154"/>
      <c r="C185" s="36">
        <v>182</v>
      </c>
      <c r="D185" s="94" t="s">
        <v>86</v>
      </c>
      <c r="E185" s="95">
        <v>410</v>
      </c>
      <c r="F185" s="95">
        <v>502680005</v>
      </c>
      <c r="G185" s="90" t="s">
        <v>266</v>
      </c>
      <c r="H185" s="91" t="s">
        <v>239</v>
      </c>
      <c r="I185" s="92" t="s">
        <v>17</v>
      </c>
      <c r="J185" s="95">
        <v>30</v>
      </c>
      <c r="K185" s="95">
        <v>30</v>
      </c>
      <c r="L185" s="93">
        <v>0.96</v>
      </c>
      <c r="M185" s="121">
        <v>6</v>
      </c>
      <c r="N185" s="120">
        <f>SUM(CCT!M31-CCT!N31,CEPLAN!M31-CEPLAN!N31)</f>
        <v>0</v>
      </c>
      <c r="O185" s="39">
        <f t="shared" si="6"/>
        <v>6</v>
      </c>
      <c r="P185" s="42">
        <f t="shared" si="7"/>
        <v>5.76</v>
      </c>
      <c r="Q185" s="50">
        <f t="shared" si="8"/>
        <v>0</v>
      </c>
    </row>
    <row r="186" spans="1:17" x14ac:dyDescent="0.25">
      <c r="A186" s="151"/>
      <c r="B186" s="154"/>
      <c r="C186" s="36">
        <v>183</v>
      </c>
      <c r="D186" s="94" t="s">
        <v>87</v>
      </c>
      <c r="E186" s="95">
        <v>410</v>
      </c>
      <c r="F186" s="95">
        <v>502680005</v>
      </c>
      <c r="G186" s="90" t="s">
        <v>266</v>
      </c>
      <c r="H186" s="91" t="s">
        <v>239</v>
      </c>
      <c r="I186" s="92" t="s">
        <v>17</v>
      </c>
      <c r="J186" s="95">
        <v>30</v>
      </c>
      <c r="K186" s="95">
        <v>30</v>
      </c>
      <c r="L186" s="93">
        <v>0.96</v>
      </c>
      <c r="M186" s="121">
        <v>10</v>
      </c>
      <c r="N186" s="120">
        <f>SUM(CCT!M32-CCT!N32,CEPLAN!M32-CEPLAN!N32)</f>
        <v>1</v>
      </c>
      <c r="O186" s="39">
        <f t="shared" si="6"/>
        <v>9</v>
      </c>
      <c r="P186" s="42">
        <f t="shared" si="7"/>
        <v>9.6</v>
      </c>
      <c r="Q186" s="50">
        <f t="shared" si="8"/>
        <v>0.96</v>
      </c>
    </row>
    <row r="187" spans="1:17" x14ac:dyDescent="0.25">
      <c r="A187" s="151"/>
      <c r="B187" s="154"/>
      <c r="C187" s="36">
        <v>184</v>
      </c>
      <c r="D187" s="94" t="s">
        <v>88</v>
      </c>
      <c r="E187" s="95">
        <v>410</v>
      </c>
      <c r="F187" s="95">
        <v>502680005</v>
      </c>
      <c r="G187" s="90" t="s">
        <v>266</v>
      </c>
      <c r="H187" s="91" t="s">
        <v>239</v>
      </c>
      <c r="I187" s="95" t="s">
        <v>17</v>
      </c>
      <c r="J187" s="95">
        <v>30</v>
      </c>
      <c r="K187" s="95">
        <v>30</v>
      </c>
      <c r="L187" s="93">
        <v>0.96</v>
      </c>
      <c r="M187" s="121">
        <v>28</v>
      </c>
      <c r="N187" s="120">
        <f>SUM(CCT!M33-CCT!N33,CEPLAN!M33-CEPLAN!N33)</f>
        <v>6</v>
      </c>
      <c r="O187" s="39">
        <f t="shared" si="6"/>
        <v>22</v>
      </c>
      <c r="P187" s="42">
        <f t="shared" si="7"/>
        <v>26.88</v>
      </c>
      <c r="Q187" s="50">
        <f t="shared" si="8"/>
        <v>5.76</v>
      </c>
    </row>
    <row r="188" spans="1:17" x14ac:dyDescent="0.25">
      <c r="A188" s="151"/>
      <c r="B188" s="154"/>
      <c r="C188" s="36">
        <v>185</v>
      </c>
      <c r="D188" s="94" t="s">
        <v>93</v>
      </c>
      <c r="E188" s="95">
        <v>4703</v>
      </c>
      <c r="F188" s="95">
        <v>54380005</v>
      </c>
      <c r="G188" s="90" t="s">
        <v>266</v>
      </c>
      <c r="H188" s="91" t="s">
        <v>239</v>
      </c>
      <c r="I188" s="95" t="s">
        <v>24</v>
      </c>
      <c r="J188" s="95">
        <v>30</v>
      </c>
      <c r="K188" s="95">
        <v>30</v>
      </c>
      <c r="L188" s="93">
        <v>1.93</v>
      </c>
      <c r="M188" s="121">
        <v>20</v>
      </c>
      <c r="N188" s="120">
        <f>SUM(CCT!M34-CCT!N34,CEPLAN!M34-CEPLAN!N34)</f>
        <v>0</v>
      </c>
      <c r="O188" s="39">
        <f t="shared" si="6"/>
        <v>20</v>
      </c>
      <c r="P188" s="42">
        <f t="shared" si="7"/>
        <v>38.6</v>
      </c>
      <c r="Q188" s="50">
        <f t="shared" si="8"/>
        <v>0</v>
      </c>
    </row>
    <row r="189" spans="1:17" x14ac:dyDescent="0.25">
      <c r="A189" s="151"/>
      <c r="B189" s="154"/>
      <c r="C189" s="36">
        <v>186</v>
      </c>
      <c r="D189" s="89" t="s">
        <v>94</v>
      </c>
      <c r="E189" s="95">
        <v>5801</v>
      </c>
      <c r="F189" s="95">
        <v>118966002</v>
      </c>
      <c r="G189" s="90" t="s">
        <v>256</v>
      </c>
      <c r="H189" s="91" t="s">
        <v>261</v>
      </c>
      <c r="I189" s="92" t="s">
        <v>24</v>
      </c>
      <c r="J189" s="92">
        <v>30</v>
      </c>
      <c r="K189" s="92">
        <v>30</v>
      </c>
      <c r="L189" s="93">
        <v>96.47</v>
      </c>
      <c r="M189" s="121">
        <v>15</v>
      </c>
      <c r="N189" s="120">
        <f>SUM(CCT!M35-CCT!N35,CEPLAN!M35-CEPLAN!N35)</f>
        <v>5</v>
      </c>
      <c r="O189" s="39">
        <f t="shared" si="6"/>
        <v>10</v>
      </c>
      <c r="P189" s="42">
        <f t="shared" si="7"/>
        <v>1447.05</v>
      </c>
      <c r="Q189" s="50">
        <f t="shared" si="8"/>
        <v>482.35</v>
      </c>
    </row>
    <row r="190" spans="1:17" x14ac:dyDescent="0.25">
      <c r="A190" s="151"/>
      <c r="B190" s="154"/>
      <c r="C190" s="36">
        <v>187</v>
      </c>
      <c r="D190" s="94" t="s">
        <v>185</v>
      </c>
      <c r="E190" s="95">
        <v>5806</v>
      </c>
      <c r="F190" s="95">
        <v>28800081</v>
      </c>
      <c r="G190" s="90" t="s">
        <v>256</v>
      </c>
      <c r="H190" s="91" t="s">
        <v>261</v>
      </c>
      <c r="I190" s="95" t="s">
        <v>24</v>
      </c>
      <c r="J190" s="95">
        <v>30</v>
      </c>
      <c r="K190" s="95">
        <v>30</v>
      </c>
      <c r="L190" s="93">
        <v>40.6</v>
      </c>
      <c r="M190" s="121">
        <v>7</v>
      </c>
      <c r="N190" s="120">
        <f>SUM(CCT!M36-CCT!N36,CEPLAN!M36-CEPLAN!N36)</f>
        <v>0</v>
      </c>
      <c r="O190" s="39">
        <f t="shared" si="6"/>
        <v>7</v>
      </c>
      <c r="P190" s="42">
        <f t="shared" si="7"/>
        <v>284.2</v>
      </c>
      <c r="Q190" s="50">
        <f t="shared" si="8"/>
        <v>0</v>
      </c>
    </row>
    <row r="191" spans="1:17" ht="25.5" x14ac:dyDescent="0.25">
      <c r="A191" s="151"/>
      <c r="B191" s="154"/>
      <c r="C191" s="36">
        <v>188</v>
      </c>
      <c r="D191" s="94" t="s">
        <v>99</v>
      </c>
      <c r="E191" s="95">
        <v>2701</v>
      </c>
      <c r="F191" s="95">
        <v>25410027</v>
      </c>
      <c r="G191" s="90" t="s">
        <v>256</v>
      </c>
      <c r="H191" s="91" t="s">
        <v>20</v>
      </c>
      <c r="I191" s="95" t="s">
        <v>26</v>
      </c>
      <c r="J191" s="95">
        <v>30</v>
      </c>
      <c r="K191" s="95">
        <v>30</v>
      </c>
      <c r="L191" s="93">
        <v>145.68</v>
      </c>
      <c r="M191" s="121">
        <v>2</v>
      </c>
      <c r="N191" s="120">
        <f>SUM(CCT!M37-CCT!N37,CEPLAN!M37-CEPLAN!N37)</f>
        <v>2</v>
      </c>
      <c r="O191" s="39">
        <f t="shared" si="6"/>
        <v>0</v>
      </c>
      <c r="P191" s="42">
        <f t="shared" si="7"/>
        <v>291.36</v>
      </c>
      <c r="Q191" s="50">
        <f t="shared" si="8"/>
        <v>291.36</v>
      </c>
    </row>
    <row r="192" spans="1:17" ht="25.5" x14ac:dyDescent="0.25">
      <c r="A192" s="151"/>
      <c r="B192" s="154"/>
      <c r="C192" s="36">
        <v>189</v>
      </c>
      <c r="D192" s="94" t="s">
        <v>100</v>
      </c>
      <c r="E192" s="95">
        <v>2701</v>
      </c>
      <c r="F192" s="95">
        <v>25410027</v>
      </c>
      <c r="G192" s="90" t="s">
        <v>256</v>
      </c>
      <c r="H192" s="96" t="s">
        <v>20</v>
      </c>
      <c r="I192" s="92" t="s">
        <v>26</v>
      </c>
      <c r="J192" s="95">
        <v>30</v>
      </c>
      <c r="K192" s="95">
        <v>30</v>
      </c>
      <c r="L192" s="93">
        <v>168.58</v>
      </c>
      <c r="M192" s="121">
        <v>2</v>
      </c>
      <c r="N192" s="120">
        <f>SUM(CCT!M38-CCT!N38,CEPLAN!M38-CEPLAN!N38)</f>
        <v>2</v>
      </c>
      <c r="O192" s="39">
        <f t="shared" si="6"/>
        <v>0</v>
      </c>
      <c r="P192" s="42">
        <f t="shared" si="7"/>
        <v>337.16</v>
      </c>
      <c r="Q192" s="50">
        <f t="shared" si="8"/>
        <v>337.16</v>
      </c>
    </row>
    <row r="193" spans="1:17" ht="25.5" x14ac:dyDescent="0.25">
      <c r="A193" s="151"/>
      <c r="B193" s="154"/>
      <c r="C193" s="36">
        <v>190</v>
      </c>
      <c r="D193" s="94" t="s">
        <v>101</v>
      </c>
      <c r="E193" s="95">
        <v>2701</v>
      </c>
      <c r="F193" s="95">
        <v>25410027</v>
      </c>
      <c r="G193" s="90" t="s">
        <v>256</v>
      </c>
      <c r="H193" s="91" t="s">
        <v>20</v>
      </c>
      <c r="I193" s="95" t="s">
        <v>26</v>
      </c>
      <c r="J193" s="95">
        <v>30</v>
      </c>
      <c r="K193" s="95">
        <v>30</v>
      </c>
      <c r="L193" s="93">
        <v>225.63</v>
      </c>
      <c r="M193" s="121">
        <v>45</v>
      </c>
      <c r="N193" s="120">
        <f>SUM(CCT!M39-CCT!N39,CEPLAN!M39-CEPLAN!N39)</f>
        <v>10</v>
      </c>
      <c r="O193" s="39">
        <f t="shared" si="6"/>
        <v>35</v>
      </c>
      <c r="P193" s="42">
        <f t="shared" si="7"/>
        <v>10153.35</v>
      </c>
      <c r="Q193" s="50">
        <f t="shared" si="8"/>
        <v>2256.3000000000002</v>
      </c>
    </row>
    <row r="194" spans="1:17" ht="25.5" x14ac:dyDescent="0.25">
      <c r="A194" s="151"/>
      <c r="B194" s="154"/>
      <c r="C194" s="36">
        <v>191</v>
      </c>
      <c r="D194" s="94" t="s">
        <v>102</v>
      </c>
      <c r="E194" s="95">
        <v>2701</v>
      </c>
      <c r="F194" s="95">
        <v>25410027</v>
      </c>
      <c r="G194" s="90" t="s">
        <v>256</v>
      </c>
      <c r="H194" s="91" t="s">
        <v>20</v>
      </c>
      <c r="I194" s="95" t="s">
        <v>26</v>
      </c>
      <c r="J194" s="95">
        <v>30</v>
      </c>
      <c r="K194" s="95">
        <v>30</v>
      </c>
      <c r="L194" s="93">
        <v>87.94</v>
      </c>
      <c r="M194" s="121">
        <v>2</v>
      </c>
      <c r="N194" s="120">
        <f>SUM(CCT!M40-CCT!N40,CEPLAN!M40-CEPLAN!N40)</f>
        <v>2</v>
      </c>
      <c r="O194" s="39">
        <f t="shared" si="6"/>
        <v>0</v>
      </c>
      <c r="P194" s="42">
        <f t="shared" si="7"/>
        <v>175.88</v>
      </c>
      <c r="Q194" s="50">
        <f t="shared" si="8"/>
        <v>175.88</v>
      </c>
    </row>
    <row r="195" spans="1:17" ht="25.5" x14ac:dyDescent="0.25">
      <c r="A195" s="151"/>
      <c r="B195" s="154"/>
      <c r="C195" s="36">
        <v>192</v>
      </c>
      <c r="D195" s="94" t="s">
        <v>104</v>
      </c>
      <c r="E195" s="95">
        <v>2701</v>
      </c>
      <c r="F195" s="95">
        <v>25410014</v>
      </c>
      <c r="G195" s="90" t="s">
        <v>256</v>
      </c>
      <c r="H195" s="91" t="s">
        <v>18</v>
      </c>
      <c r="I195" s="95" t="s">
        <v>26</v>
      </c>
      <c r="J195" s="95">
        <v>30</v>
      </c>
      <c r="K195" s="95">
        <v>30</v>
      </c>
      <c r="L195" s="93">
        <v>15.2</v>
      </c>
      <c r="M195" s="121">
        <v>80</v>
      </c>
      <c r="N195" s="120">
        <f>SUM(CCT!M41-CCT!N41,CEPLAN!M41-CEPLAN!N41)</f>
        <v>30</v>
      </c>
      <c r="O195" s="39">
        <f t="shared" si="6"/>
        <v>50</v>
      </c>
      <c r="P195" s="42">
        <f t="shared" si="7"/>
        <v>1216</v>
      </c>
      <c r="Q195" s="50">
        <f t="shared" si="8"/>
        <v>456</v>
      </c>
    </row>
    <row r="196" spans="1:17" ht="25.5" x14ac:dyDescent="0.25">
      <c r="A196" s="151"/>
      <c r="B196" s="154"/>
      <c r="C196" s="36">
        <v>193</v>
      </c>
      <c r="D196" s="94" t="s">
        <v>105</v>
      </c>
      <c r="E196" s="95">
        <v>2701</v>
      </c>
      <c r="F196" s="95">
        <v>84352053</v>
      </c>
      <c r="G196" s="90" t="s">
        <v>256</v>
      </c>
      <c r="H196" s="91" t="s">
        <v>18</v>
      </c>
      <c r="I196" s="95" t="s">
        <v>26</v>
      </c>
      <c r="J196" s="95">
        <v>30</v>
      </c>
      <c r="K196" s="95">
        <v>30</v>
      </c>
      <c r="L196" s="93">
        <v>65.010000000000005</v>
      </c>
      <c r="M196" s="121">
        <v>2</v>
      </c>
      <c r="N196" s="120">
        <f>SUM(CCT!M42-CCT!N42,CEPLAN!M42-CEPLAN!N42)</f>
        <v>0</v>
      </c>
      <c r="O196" s="39">
        <f t="shared" si="6"/>
        <v>2</v>
      </c>
      <c r="P196" s="42">
        <f t="shared" si="7"/>
        <v>130.02000000000001</v>
      </c>
      <c r="Q196" s="50">
        <f t="shared" si="8"/>
        <v>0</v>
      </c>
    </row>
    <row r="197" spans="1:17" ht="25.5" x14ac:dyDescent="0.25">
      <c r="A197" s="151"/>
      <c r="B197" s="154"/>
      <c r="C197" s="36">
        <v>194</v>
      </c>
      <c r="D197" s="94" t="s">
        <v>106</v>
      </c>
      <c r="E197" s="95">
        <v>2701</v>
      </c>
      <c r="F197" s="95">
        <v>84352053</v>
      </c>
      <c r="G197" s="90" t="s">
        <v>256</v>
      </c>
      <c r="H197" s="91" t="s">
        <v>20</v>
      </c>
      <c r="I197" s="95" t="s">
        <v>26</v>
      </c>
      <c r="J197" s="95">
        <v>30</v>
      </c>
      <c r="K197" s="95">
        <v>30</v>
      </c>
      <c r="L197" s="93">
        <v>86.9</v>
      </c>
      <c r="M197" s="121">
        <v>2</v>
      </c>
      <c r="N197" s="120">
        <f>SUM(CCT!M43-CCT!N43,CEPLAN!M43-CEPLAN!N43)</f>
        <v>0</v>
      </c>
      <c r="O197" s="39">
        <f t="shared" ref="O197:O260" si="9">M197-N197</f>
        <v>2</v>
      </c>
      <c r="P197" s="42">
        <f t="shared" ref="P197:P260" si="10">L197*M197</f>
        <v>173.8</v>
      </c>
      <c r="Q197" s="50">
        <f t="shared" ref="Q197:Q260" si="11">L197*N197</f>
        <v>0</v>
      </c>
    </row>
    <row r="198" spans="1:17" ht="25.5" x14ac:dyDescent="0.25">
      <c r="A198" s="151"/>
      <c r="B198" s="154"/>
      <c r="C198" s="36">
        <v>195</v>
      </c>
      <c r="D198" s="94" t="s">
        <v>107</v>
      </c>
      <c r="E198" s="95">
        <v>2701</v>
      </c>
      <c r="F198" s="95">
        <v>84352053</v>
      </c>
      <c r="G198" s="90" t="s">
        <v>256</v>
      </c>
      <c r="H198" s="91" t="s">
        <v>20</v>
      </c>
      <c r="I198" s="95" t="s">
        <v>26</v>
      </c>
      <c r="J198" s="95">
        <v>30</v>
      </c>
      <c r="K198" s="95">
        <v>30</v>
      </c>
      <c r="L198" s="93">
        <v>121.29</v>
      </c>
      <c r="M198" s="121">
        <v>2</v>
      </c>
      <c r="N198" s="120">
        <f>SUM(CCT!M44-CCT!N44,CEPLAN!M44-CEPLAN!N44)</f>
        <v>0</v>
      </c>
      <c r="O198" s="39">
        <f t="shared" si="9"/>
        <v>2</v>
      </c>
      <c r="P198" s="42">
        <f t="shared" si="10"/>
        <v>242.58</v>
      </c>
      <c r="Q198" s="50">
        <f t="shared" si="11"/>
        <v>0</v>
      </c>
    </row>
    <row r="199" spans="1:17" ht="25.5" x14ac:dyDescent="0.25">
      <c r="A199" s="151"/>
      <c r="B199" s="154"/>
      <c r="C199" s="36">
        <v>196</v>
      </c>
      <c r="D199" s="89" t="s">
        <v>108</v>
      </c>
      <c r="E199" s="95">
        <v>2701</v>
      </c>
      <c r="F199" s="95">
        <v>84352053</v>
      </c>
      <c r="G199" s="90" t="s">
        <v>256</v>
      </c>
      <c r="H199" s="91" t="s">
        <v>18</v>
      </c>
      <c r="I199" s="92" t="s">
        <v>26</v>
      </c>
      <c r="J199" s="92">
        <v>30</v>
      </c>
      <c r="K199" s="92">
        <v>30</v>
      </c>
      <c r="L199" s="93">
        <v>81.33</v>
      </c>
      <c r="M199" s="121">
        <v>2</v>
      </c>
      <c r="N199" s="120">
        <f>SUM(CCT!M45-CCT!N45,CEPLAN!M45-CEPLAN!N45)</f>
        <v>0</v>
      </c>
      <c r="O199" s="39">
        <f t="shared" si="9"/>
        <v>2</v>
      </c>
      <c r="P199" s="42">
        <f t="shared" si="10"/>
        <v>162.66</v>
      </c>
      <c r="Q199" s="50">
        <f t="shared" si="11"/>
        <v>0</v>
      </c>
    </row>
    <row r="200" spans="1:17" ht="25.5" x14ac:dyDescent="0.25">
      <c r="A200" s="151"/>
      <c r="B200" s="154"/>
      <c r="C200" s="36">
        <v>197</v>
      </c>
      <c r="D200" s="89" t="s">
        <v>109</v>
      </c>
      <c r="E200" s="95">
        <v>5704</v>
      </c>
      <c r="F200" s="95">
        <v>122629008</v>
      </c>
      <c r="G200" s="90" t="s">
        <v>256</v>
      </c>
      <c r="H200" s="91" t="s">
        <v>18</v>
      </c>
      <c r="I200" s="95" t="s">
        <v>25</v>
      </c>
      <c r="J200" s="92">
        <v>30</v>
      </c>
      <c r="K200" s="92">
        <v>30</v>
      </c>
      <c r="L200" s="93">
        <v>73.88</v>
      </c>
      <c r="M200" s="121">
        <v>20</v>
      </c>
      <c r="N200" s="120">
        <f>SUM(CCT!M46-CCT!N46,CEPLAN!M46-CEPLAN!N46)</f>
        <v>0</v>
      </c>
      <c r="O200" s="39">
        <f t="shared" si="9"/>
        <v>20</v>
      </c>
      <c r="P200" s="42">
        <f t="shared" si="10"/>
        <v>1477.6</v>
      </c>
      <c r="Q200" s="50">
        <f t="shared" si="11"/>
        <v>0</v>
      </c>
    </row>
    <row r="201" spans="1:17" ht="25.5" x14ac:dyDescent="0.25">
      <c r="A201" s="151"/>
      <c r="B201" s="154"/>
      <c r="C201" s="36">
        <v>198</v>
      </c>
      <c r="D201" s="89" t="s">
        <v>110</v>
      </c>
      <c r="E201" s="95">
        <v>5704</v>
      </c>
      <c r="F201" s="95">
        <v>122629008</v>
      </c>
      <c r="G201" s="90" t="s">
        <v>256</v>
      </c>
      <c r="H201" s="91" t="s">
        <v>18</v>
      </c>
      <c r="I201" s="95" t="s">
        <v>25</v>
      </c>
      <c r="J201" s="92">
        <v>30</v>
      </c>
      <c r="K201" s="92">
        <v>30</v>
      </c>
      <c r="L201" s="93">
        <v>63.86</v>
      </c>
      <c r="M201" s="121">
        <v>20</v>
      </c>
      <c r="N201" s="120">
        <f>SUM(CCT!M47-CCT!N47,CEPLAN!M47-CEPLAN!N47)</f>
        <v>0</v>
      </c>
      <c r="O201" s="39">
        <f t="shared" si="9"/>
        <v>20</v>
      </c>
      <c r="P201" s="42">
        <f t="shared" si="10"/>
        <v>1277.2</v>
      </c>
      <c r="Q201" s="50">
        <f t="shared" si="11"/>
        <v>0</v>
      </c>
    </row>
    <row r="202" spans="1:17" ht="25.5" x14ac:dyDescent="0.25">
      <c r="A202" s="151"/>
      <c r="B202" s="154"/>
      <c r="C202" s="36">
        <v>199</v>
      </c>
      <c r="D202" s="89" t="s">
        <v>111</v>
      </c>
      <c r="E202" s="95">
        <v>5704</v>
      </c>
      <c r="F202" s="95">
        <v>122629008</v>
      </c>
      <c r="G202" s="90" t="s">
        <v>256</v>
      </c>
      <c r="H202" s="91" t="s">
        <v>18</v>
      </c>
      <c r="I202" s="95" t="s">
        <v>25</v>
      </c>
      <c r="J202" s="92">
        <v>30</v>
      </c>
      <c r="K202" s="92">
        <v>30</v>
      </c>
      <c r="L202" s="93">
        <v>140.88999999999999</v>
      </c>
      <c r="M202" s="121">
        <v>1</v>
      </c>
      <c r="N202" s="120">
        <f>SUM(CCT!M48-CCT!N48,CEPLAN!M48-CEPLAN!N48)</f>
        <v>0</v>
      </c>
      <c r="O202" s="39">
        <f t="shared" si="9"/>
        <v>1</v>
      </c>
      <c r="P202" s="42">
        <f t="shared" si="10"/>
        <v>140.88999999999999</v>
      </c>
      <c r="Q202" s="50">
        <f t="shared" si="11"/>
        <v>0</v>
      </c>
    </row>
    <row r="203" spans="1:17" ht="25.5" x14ac:dyDescent="0.25">
      <c r="A203" s="151"/>
      <c r="B203" s="154"/>
      <c r="C203" s="36">
        <v>200</v>
      </c>
      <c r="D203" s="89" t="s">
        <v>113</v>
      </c>
      <c r="E203" s="95">
        <v>5704</v>
      </c>
      <c r="F203" s="95">
        <v>122629008</v>
      </c>
      <c r="G203" s="90" t="s">
        <v>256</v>
      </c>
      <c r="H203" s="91" t="s">
        <v>18</v>
      </c>
      <c r="I203" s="95" t="s">
        <v>25</v>
      </c>
      <c r="J203" s="92">
        <v>30</v>
      </c>
      <c r="K203" s="92">
        <v>30</v>
      </c>
      <c r="L203" s="93">
        <v>245.29</v>
      </c>
      <c r="M203" s="121">
        <v>1</v>
      </c>
      <c r="N203" s="120">
        <f>SUM(CCT!M49-CCT!N49,CEPLAN!M49-CEPLAN!N49)</f>
        <v>0</v>
      </c>
      <c r="O203" s="39">
        <f t="shared" si="9"/>
        <v>1</v>
      </c>
      <c r="P203" s="42">
        <f t="shared" si="10"/>
        <v>245.29</v>
      </c>
      <c r="Q203" s="50">
        <f t="shared" si="11"/>
        <v>0</v>
      </c>
    </row>
    <row r="204" spans="1:17" ht="25.5" x14ac:dyDescent="0.25">
      <c r="A204" s="151"/>
      <c r="B204" s="154"/>
      <c r="C204" s="36">
        <v>201</v>
      </c>
      <c r="D204" s="89" t="s">
        <v>116</v>
      </c>
      <c r="E204" s="95">
        <v>5704</v>
      </c>
      <c r="F204" s="95">
        <v>68004038</v>
      </c>
      <c r="G204" s="90" t="s">
        <v>256</v>
      </c>
      <c r="H204" s="91" t="s">
        <v>255</v>
      </c>
      <c r="I204" s="95" t="s">
        <v>25</v>
      </c>
      <c r="J204" s="92">
        <v>30</v>
      </c>
      <c r="K204" s="92">
        <v>30</v>
      </c>
      <c r="L204" s="93">
        <v>0.79</v>
      </c>
      <c r="M204" s="121">
        <v>5</v>
      </c>
      <c r="N204" s="120">
        <f>SUM(CCT!M50-CCT!N50,CEPLAN!M50-CEPLAN!N50)</f>
        <v>5</v>
      </c>
      <c r="O204" s="39">
        <f t="shared" si="9"/>
        <v>0</v>
      </c>
      <c r="P204" s="42">
        <f t="shared" si="10"/>
        <v>3.95</v>
      </c>
      <c r="Q204" s="50">
        <f t="shared" si="11"/>
        <v>3.95</v>
      </c>
    </row>
    <row r="205" spans="1:17" ht="25.5" x14ac:dyDescent="0.25">
      <c r="A205" s="151"/>
      <c r="B205" s="154"/>
      <c r="C205" s="36">
        <v>202</v>
      </c>
      <c r="D205" s="89" t="s">
        <v>117</v>
      </c>
      <c r="E205" s="95">
        <v>5704</v>
      </c>
      <c r="F205" s="95">
        <v>122629007</v>
      </c>
      <c r="G205" s="90" t="s">
        <v>256</v>
      </c>
      <c r="H205" s="91" t="s">
        <v>255</v>
      </c>
      <c r="I205" s="95" t="s">
        <v>25</v>
      </c>
      <c r="J205" s="92">
        <v>30</v>
      </c>
      <c r="K205" s="92">
        <v>30</v>
      </c>
      <c r="L205" s="93">
        <v>11.01</v>
      </c>
      <c r="M205" s="121">
        <v>1</v>
      </c>
      <c r="N205" s="120">
        <f>SUM(CCT!M51-CCT!N51,CEPLAN!M51-CEPLAN!N51)</f>
        <v>0</v>
      </c>
      <c r="O205" s="39">
        <f t="shared" si="9"/>
        <v>1</v>
      </c>
      <c r="P205" s="42">
        <f t="shared" si="10"/>
        <v>11.01</v>
      </c>
      <c r="Q205" s="50">
        <f t="shared" si="11"/>
        <v>0</v>
      </c>
    </row>
    <row r="206" spans="1:17" x14ac:dyDescent="0.25">
      <c r="A206" s="151"/>
      <c r="B206" s="154"/>
      <c r="C206" s="36">
        <v>203</v>
      </c>
      <c r="D206" s="89" t="s">
        <v>118</v>
      </c>
      <c r="E206" s="95">
        <v>5704</v>
      </c>
      <c r="F206" s="95">
        <v>122629007</v>
      </c>
      <c r="G206" s="90" t="s">
        <v>256</v>
      </c>
      <c r="H206" s="91" t="s">
        <v>255</v>
      </c>
      <c r="I206" s="95" t="s">
        <v>25</v>
      </c>
      <c r="J206" s="92">
        <v>30</v>
      </c>
      <c r="K206" s="92">
        <v>30</v>
      </c>
      <c r="L206" s="93">
        <v>3.19</v>
      </c>
      <c r="M206" s="121">
        <v>35</v>
      </c>
      <c r="N206" s="120">
        <f>SUM(CCT!M52-CCT!N52,CEPLAN!M52-CEPLAN!N52)</f>
        <v>0</v>
      </c>
      <c r="O206" s="39">
        <f t="shared" si="9"/>
        <v>35</v>
      </c>
      <c r="P206" s="42">
        <f t="shared" si="10"/>
        <v>111.64999999999999</v>
      </c>
      <c r="Q206" s="50">
        <f t="shared" si="11"/>
        <v>0</v>
      </c>
    </row>
    <row r="207" spans="1:17" ht="25.5" x14ac:dyDescent="0.25">
      <c r="A207" s="151"/>
      <c r="B207" s="154"/>
      <c r="C207" s="36">
        <v>204</v>
      </c>
      <c r="D207" s="89" t="s">
        <v>119</v>
      </c>
      <c r="E207" s="95">
        <v>5704</v>
      </c>
      <c r="F207" s="95">
        <v>122629016</v>
      </c>
      <c r="G207" s="90" t="s">
        <v>256</v>
      </c>
      <c r="H207" s="91" t="s">
        <v>255</v>
      </c>
      <c r="I207" s="95" t="s">
        <v>25</v>
      </c>
      <c r="J207" s="92">
        <v>30</v>
      </c>
      <c r="K207" s="92">
        <v>30</v>
      </c>
      <c r="L207" s="93">
        <v>10.87</v>
      </c>
      <c r="M207" s="121">
        <v>5</v>
      </c>
      <c r="N207" s="120">
        <f>SUM(CCT!M53-CCT!N53,CEPLAN!M53-CEPLAN!N53)</f>
        <v>0</v>
      </c>
      <c r="O207" s="39">
        <f t="shared" si="9"/>
        <v>5</v>
      </c>
      <c r="P207" s="42">
        <f t="shared" si="10"/>
        <v>54.349999999999994</v>
      </c>
      <c r="Q207" s="50">
        <f t="shared" si="11"/>
        <v>0</v>
      </c>
    </row>
    <row r="208" spans="1:17" ht="25.5" x14ac:dyDescent="0.25">
      <c r="A208" s="151"/>
      <c r="B208" s="154"/>
      <c r="C208" s="36">
        <v>205</v>
      </c>
      <c r="D208" s="89" t="s">
        <v>186</v>
      </c>
      <c r="E208" s="95">
        <v>5704</v>
      </c>
      <c r="F208" s="95">
        <v>122629016</v>
      </c>
      <c r="G208" s="90" t="s">
        <v>256</v>
      </c>
      <c r="H208" s="91" t="s">
        <v>255</v>
      </c>
      <c r="I208" s="95" t="s">
        <v>25</v>
      </c>
      <c r="J208" s="92">
        <v>30</v>
      </c>
      <c r="K208" s="92">
        <v>30</v>
      </c>
      <c r="L208" s="93">
        <v>17.399999999999999</v>
      </c>
      <c r="M208" s="121">
        <v>5</v>
      </c>
      <c r="N208" s="120">
        <f>SUM(CCT!M54-CCT!N54,CEPLAN!M54-CEPLAN!N54)</f>
        <v>0</v>
      </c>
      <c r="O208" s="39">
        <f t="shared" si="9"/>
        <v>5</v>
      </c>
      <c r="P208" s="42">
        <f t="shared" si="10"/>
        <v>87</v>
      </c>
      <c r="Q208" s="50">
        <f t="shared" si="11"/>
        <v>0</v>
      </c>
    </row>
    <row r="209" spans="1:17" ht="25.5" x14ac:dyDescent="0.25">
      <c r="A209" s="151"/>
      <c r="B209" s="154"/>
      <c r="C209" s="36">
        <v>206</v>
      </c>
      <c r="D209" s="89" t="s">
        <v>120</v>
      </c>
      <c r="E209" s="95">
        <v>5704</v>
      </c>
      <c r="F209" s="95">
        <v>122629016</v>
      </c>
      <c r="G209" s="90" t="s">
        <v>256</v>
      </c>
      <c r="H209" s="96" t="s">
        <v>255</v>
      </c>
      <c r="I209" s="95" t="s">
        <v>25</v>
      </c>
      <c r="J209" s="92">
        <v>30</v>
      </c>
      <c r="K209" s="92">
        <v>30</v>
      </c>
      <c r="L209" s="93">
        <v>14.99</v>
      </c>
      <c r="M209" s="121">
        <v>5</v>
      </c>
      <c r="N209" s="120">
        <f>SUM(CCT!M55-CCT!N55,CEPLAN!M55-CEPLAN!N55)</f>
        <v>0</v>
      </c>
      <c r="O209" s="39">
        <f t="shared" si="9"/>
        <v>5</v>
      </c>
      <c r="P209" s="42">
        <f t="shared" si="10"/>
        <v>74.95</v>
      </c>
      <c r="Q209" s="50">
        <f t="shared" si="11"/>
        <v>0</v>
      </c>
    </row>
    <row r="210" spans="1:17" ht="25.5" x14ac:dyDescent="0.25">
      <c r="A210" s="151"/>
      <c r="B210" s="154"/>
      <c r="C210" s="36">
        <v>207</v>
      </c>
      <c r="D210" s="89" t="s">
        <v>187</v>
      </c>
      <c r="E210" s="95">
        <v>5704</v>
      </c>
      <c r="F210" s="95">
        <v>122629016</v>
      </c>
      <c r="G210" s="90" t="s">
        <v>256</v>
      </c>
      <c r="H210" s="91" t="s">
        <v>255</v>
      </c>
      <c r="I210" s="95" t="s">
        <v>25</v>
      </c>
      <c r="J210" s="92">
        <v>30</v>
      </c>
      <c r="K210" s="92">
        <v>30</v>
      </c>
      <c r="L210" s="93">
        <v>14.99</v>
      </c>
      <c r="M210" s="121">
        <v>5</v>
      </c>
      <c r="N210" s="120">
        <f>SUM(CCT!M56-CCT!N56,CEPLAN!M56-CEPLAN!N56)</f>
        <v>0</v>
      </c>
      <c r="O210" s="39">
        <f t="shared" si="9"/>
        <v>5</v>
      </c>
      <c r="P210" s="42">
        <f t="shared" si="10"/>
        <v>74.95</v>
      </c>
      <c r="Q210" s="50">
        <f t="shared" si="11"/>
        <v>0</v>
      </c>
    </row>
    <row r="211" spans="1:17" ht="25.5" x14ac:dyDescent="0.25">
      <c r="A211" s="151"/>
      <c r="B211" s="154"/>
      <c r="C211" s="36">
        <v>208</v>
      </c>
      <c r="D211" s="89" t="s">
        <v>121</v>
      </c>
      <c r="E211" s="95">
        <v>5704</v>
      </c>
      <c r="F211" s="95">
        <v>122629016</v>
      </c>
      <c r="G211" s="90" t="s">
        <v>256</v>
      </c>
      <c r="H211" s="91" t="s">
        <v>255</v>
      </c>
      <c r="I211" s="95" t="s">
        <v>25</v>
      </c>
      <c r="J211" s="92">
        <v>30</v>
      </c>
      <c r="K211" s="92">
        <v>30</v>
      </c>
      <c r="L211" s="93">
        <v>7.63</v>
      </c>
      <c r="M211" s="121">
        <v>5</v>
      </c>
      <c r="N211" s="120">
        <f>SUM(CCT!M57-CCT!N57,CEPLAN!M57-CEPLAN!N57)</f>
        <v>0</v>
      </c>
      <c r="O211" s="39">
        <f t="shared" si="9"/>
        <v>5</v>
      </c>
      <c r="P211" s="42">
        <f t="shared" si="10"/>
        <v>38.15</v>
      </c>
      <c r="Q211" s="50">
        <f t="shared" si="11"/>
        <v>0</v>
      </c>
    </row>
    <row r="212" spans="1:17" ht="25.5" x14ac:dyDescent="0.25">
      <c r="A212" s="151"/>
      <c r="B212" s="154"/>
      <c r="C212" s="36">
        <v>209</v>
      </c>
      <c r="D212" s="89" t="s">
        <v>188</v>
      </c>
      <c r="E212" s="95">
        <v>5704</v>
      </c>
      <c r="F212" s="95">
        <v>122629016</v>
      </c>
      <c r="G212" s="90" t="s">
        <v>256</v>
      </c>
      <c r="H212" s="91" t="s">
        <v>255</v>
      </c>
      <c r="I212" s="95" t="s">
        <v>25</v>
      </c>
      <c r="J212" s="92">
        <v>30</v>
      </c>
      <c r="K212" s="92">
        <v>30</v>
      </c>
      <c r="L212" s="93">
        <v>14.99</v>
      </c>
      <c r="M212" s="121">
        <v>5</v>
      </c>
      <c r="N212" s="120">
        <f>SUM(CCT!M58-CCT!N58,CEPLAN!M58-CEPLAN!N58)</f>
        <v>0</v>
      </c>
      <c r="O212" s="39">
        <f t="shared" si="9"/>
        <v>5</v>
      </c>
      <c r="P212" s="42">
        <f t="shared" si="10"/>
        <v>74.95</v>
      </c>
      <c r="Q212" s="50">
        <f t="shared" si="11"/>
        <v>0</v>
      </c>
    </row>
    <row r="213" spans="1:17" ht="25.5" x14ac:dyDescent="0.25">
      <c r="A213" s="151"/>
      <c r="B213" s="154"/>
      <c r="C213" s="36">
        <v>210</v>
      </c>
      <c r="D213" s="89" t="s">
        <v>122</v>
      </c>
      <c r="E213" s="95">
        <v>5704</v>
      </c>
      <c r="F213" s="95">
        <v>122629016</v>
      </c>
      <c r="G213" s="90" t="s">
        <v>256</v>
      </c>
      <c r="H213" s="91" t="s">
        <v>255</v>
      </c>
      <c r="I213" s="95" t="s">
        <v>25</v>
      </c>
      <c r="J213" s="92">
        <v>30</v>
      </c>
      <c r="K213" s="92">
        <v>30</v>
      </c>
      <c r="L213" s="93">
        <v>41.24</v>
      </c>
      <c r="M213" s="121">
        <v>5</v>
      </c>
      <c r="N213" s="120">
        <f>SUM(CCT!M59-CCT!N59,CEPLAN!M59-CEPLAN!N59)</f>
        <v>0</v>
      </c>
      <c r="O213" s="39">
        <f t="shared" si="9"/>
        <v>5</v>
      </c>
      <c r="P213" s="42">
        <f t="shared" si="10"/>
        <v>206.20000000000002</v>
      </c>
      <c r="Q213" s="50">
        <f t="shared" si="11"/>
        <v>0</v>
      </c>
    </row>
    <row r="214" spans="1:17" ht="25.5" x14ac:dyDescent="0.25">
      <c r="A214" s="151"/>
      <c r="B214" s="154"/>
      <c r="C214" s="36">
        <v>211</v>
      </c>
      <c r="D214" s="89" t="s">
        <v>123</v>
      </c>
      <c r="E214" s="95">
        <v>5704</v>
      </c>
      <c r="F214" s="95">
        <v>122629016</v>
      </c>
      <c r="G214" s="90" t="s">
        <v>256</v>
      </c>
      <c r="H214" s="91" t="s">
        <v>255</v>
      </c>
      <c r="I214" s="95" t="s">
        <v>25</v>
      </c>
      <c r="J214" s="92">
        <v>30</v>
      </c>
      <c r="K214" s="92">
        <v>30</v>
      </c>
      <c r="L214" s="93">
        <v>41.24</v>
      </c>
      <c r="M214" s="121">
        <v>5</v>
      </c>
      <c r="N214" s="120">
        <f>SUM(CCT!M60-CCT!N60,CEPLAN!M60-CEPLAN!N60)</f>
        <v>0</v>
      </c>
      <c r="O214" s="39">
        <f t="shared" si="9"/>
        <v>5</v>
      </c>
      <c r="P214" s="42">
        <f t="shared" si="10"/>
        <v>206.20000000000002</v>
      </c>
      <c r="Q214" s="50">
        <f t="shared" si="11"/>
        <v>0</v>
      </c>
    </row>
    <row r="215" spans="1:17" ht="25.5" x14ac:dyDescent="0.25">
      <c r="A215" s="151"/>
      <c r="B215" s="154"/>
      <c r="C215" s="36">
        <v>212</v>
      </c>
      <c r="D215" s="89" t="s">
        <v>189</v>
      </c>
      <c r="E215" s="95">
        <v>5704</v>
      </c>
      <c r="F215" s="95">
        <v>122629016</v>
      </c>
      <c r="G215" s="90" t="s">
        <v>256</v>
      </c>
      <c r="H215" s="91" t="s">
        <v>255</v>
      </c>
      <c r="I215" s="95" t="s">
        <v>25</v>
      </c>
      <c r="J215" s="92">
        <v>30</v>
      </c>
      <c r="K215" s="92">
        <v>30</v>
      </c>
      <c r="L215" s="93">
        <v>38.57</v>
      </c>
      <c r="M215" s="121">
        <v>5</v>
      </c>
      <c r="N215" s="120">
        <f>SUM(CCT!M61-CCT!N61,CEPLAN!M61-CEPLAN!N61)</f>
        <v>0</v>
      </c>
      <c r="O215" s="39">
        <f t="shared" si="9"/>
        <v>5</v>
      </c>
      <c r="P215" s="42">
        <f t="shared" si="10"/>
        <v>192.85</v>
      </c>
      <c r="Q215" s="50">
        <f t="shared" si="11"/>
        <v>0</v>
      </c>
    </row>
    <row r="216" spans="1:17" ht="25.5" x14ac:dyDescent="0.25">
      <c r="A216" s="151"/>
      <c r="B216" s="154"/>
      <c r="C216" s="36">
        <v>213</v>
      </c>
      <c r="D216" s="89" t="s">
        <v>124</v>
      </c>
      <c r="E216" s="95">
        <v>5704</v>
      </c>
      <c r="F216" s="95">
        <v>122629016</v>
      </c>
      <c r="G216" s="90" t="s">
        <v>256</v>
      </c>
      <c r="H216" s="91" t="s">
        <v>255</v>
      </c>
      <c r="I216" s="95" t="s">
        <v>25</v>
      </c>
      <c r="J216" s="92">
        <v>30</v>
      </c>
      <c r="K216" s="92">
        <v>30</v>
      </c>
      <c r="L216" s="93">
        <v>10.79</v>
      </c>
      <c r="M216" s="121">
        <v>5</v>
      </c>
      <c r="N216" s="120">
        <f>SUM(CCT!M62-CCT!N62,CEPLAN!M62-CEPLAN!N62)</f>
        <v>0</v>
      </c>
      <c r="O216" s="39">
        <f t="shared" si="9"/>
        <v>5</v>
      </c>
      <c r="P216" s="42">
        <f t="shared" si="10"/>
        <v>53.949999999999996</v>
      </c>
      <c r="Q216" s="50">
        <f t="shared" si="11"/>
        <v>0</v>
      </c>
    </row>
    <row r="217" spans="1:17" ht="25.5" x14ac:dyDescent="0.25">
      <c r="A217" s="151"/>
      <c r="B217" s="154"/>
      <c r="C217" s="36">
        <v>214</v>
      </c>
      <c r="D217" s="89" t="s">
        <v>125</v>
      </c>
      <c r="E217" s="95">
        <v>5704</v>
      </c>
      <c r="F217" s="95">
        <v>122629016</v>
      </c>
      <c r="G217" s="90" t="s">
        <v>256</v>
      </c>
      <c r="H217" s="91" t="s">
        <v>255</v>
      </c>
      <c r="I217" s="95" t="s">
        <v>25</v>
      </c>
      <c r="J217" s="92">
        <v>30</v>
      </c>
      <c r="K217" s="92">
        <v>30</v>
      </c>
      <c r="L217" s="93">
        <v>10.3</v>
      </c>
      <c r="M217" s="121">
        <v>5</v>
      </c>
      <c r="N217" s="120">
        <f>SUM(CCT!M63-CCT!N63,CEPLAN!M63-CEPLAN!N63)</f>
        <v>0</v>
      </c>
      <c r="O217" s="39">
        <f t="shared" si="9"/>
        <v>5</v>
      </c>
      <c r="P217" s="42">
        <f t="shared" si="10"/>
        <v>51.5</v>
      </c>
      <c r="Q217" s="50">
        <f t="shared" si="11"/>
        <v>0</v>
      </c>
    </row>
    <row r="218" spans="1:17" ht="25.5" x14ac:dyDescent="0.25">
      <c r="A218" s="151"/>
      <c r="B218" s="154"/>
      <c r="C218" s="36">
        <v>215</v>
      </c>
      <c r="D218" s="89" t="s">
        <v>126</v>
      </c>
      <c r="E218" s="95">
        <v>5704</v>
      </c>
      <c r="F218" s="95">
        <v>122629016</v>
      </c>
      <c r="G218" s="90" t="s">
        <v>256</v>
      </c>
      <c r="H218" s="91" t="s">
        <v>255</v>
      </c>
      <c r="I218" s="95" t="s">
        <v>25</v>
      </c>
      <c r="J218" s="92">
        <v>30</v>
      </c>
      <c r="K218" s="92">
        <v>30</v>
      </c>
      <c r="L218" s="93">
        <v>34.700000000000003</v>
      </c>
      <c r="M218" s="121">
        <v>5</v>
      </c>
      <c r="N218" s="120">
        <f>SUM(CCT!M64-CCT!N64,CEPLAN!M64-CEPLAN!N64)</f>
        <v>0</v>
      </c>
      <c r="O218" s="39">
        <f t="shared" si="9"/>
        <v>5</v>
      </c>
      <c r="P218" s="42">
        <f t="shared" si="10"/>
        <v>173.5</v>
      </c>
      <c r="Q218" s="50">
        <f t="shared" si="11"/>
        <v>0</v>
      </c>
    </row>
    <row r="219" spans="1:17" ht="25.5" x14ac:dyDescent="0.25">
      <c r="A219" s="151"/>
      <c r="B219" s="154"/>
      <c r="C219" s="36">
        <v>216</v>
      </c>
      <c r="D219" s="89" t="s">
        <v>190</v>
      </c>
      <c r="E219" s="95">
        <v>5704</v>
      </c>
      <c r="F219" s="95">
        <v>122629016</v>
      </c>
      <c r="G219" s="90" t="s">
        <v>256</v>
      </c>
      <c r="H219" s="91" t="s">
        <v>255</v>
      </c>
      <c r="I219" s="95" t="s">
        <v>25</v>
      </c>
      <c r="J219" s="92">
        <v>30</v>
      </c>
      <c r="K219" s="92">
        <v>30</v>
      </c>
      <c r="L219" s="93">
        <v>6.44</v>
      </c>
      <c r="M219" s="121">
        <v>5</v>
      </c>
      <c r="N219" s="120">
        <f>SUM(CCT!M65-CCT!N65,CEPLAN!M65-CEPLAN!N65)</f>
        <v>0</v>
      </c>
      <c r="O219" s="39">
        <f t="shared" si="9"/>
        <v>5</v>
      </c>
      <c r="P219" s="42">
        <f t="shared" si="10"/>
        <v>32.200000000000003</v>
      </c>
      <c r="Q219" s="50">
        <f t="shared" si="11"/>
        <v>0</v>
      </c>
    </row>
    <row r="220" spans="1:17" ht="25.5" x14ac:dyDescent="0.25">
      <c r="A220" s="151"/>
      <c r="B220" s="154"/>
      <c r="C220" s="36">
        <v>217</v>
      </c>
      <c r="D220" s="89" t="s">
        <v>191</v>
      </c>
      <c r="E220" s="95">
        <v>5704</v>
      </c>
      <c r="F220" s="95">
        <v>122629016</v>
      </c>
      <c r="G220" s="90" t="s">
        <v>256</v>
      </c>
      <c r="H220" s="91" t="s">
        <v>255</v>
      </c>
      <c r="I220" s="95" t="s">
        <v>25</v>
      </c>
      <c r="J220" s="92">
        <v>30</v>
      </c>
      <c r="K220" s="92">
        <v>30</v>
      </c>
      <c r="L220" s="93">
        <v>8.57</v>
      </c>
      <c r="M220" s="121">
        <v>5</v>
      </c>
      <c r="N220" s="120">
        <f>SUM(CCT!M66-CCT!N66,CEPLAN!M66-CEPLAN!N66)</f>
        <v>0</v>
      </c>
      <c r="O220" s="39">
        <f t="shared" si="9"/>
        <v>5</v>
      </c>
      <c r="P220" s="42">
        <f t="shared" si="10"/>
        <v>42.85</v>
      </c>
      <c r="Q220" s="50">
        <f t="shared" si="11"/>
        <v>0</v>
      </c>
    </row>
    <row r="221" spans="1:17" ht="25.5" x14ac:dyDescent="0.25">
      <c r="A221" s="151"/>
      <c r="B221" s="154"/>
      <c r="C221" s="36">
        <v>218</v>
      </c>
      <c r="D221" s="89" t="s">
        <v>192</v>
      </c>
      <c r="E221" s="95">
        <v>5704</v>
      </c>
      <c r="F221" s="95">
        <v>122629016</v>
      </c>
      <c r="G221" s="90" t="s">
        <v>256</v>
      </c>
      <c r="H221" s="91" t="s">
        <v>255</v>
      </c>
      <c r="I221" s="95" t="s">
        <v>25</v>
      </c>
      <c r="J221" s="92">
        <v>30</v>
      </c>
      <c r="K221" s="92">
        <v>30</v>
      </c>
      <c r="L221" s="93">
        <v>10.44</v>
      </c>
      <c r="M221" s="121">
        <v>5</v>
      </c>
      <c r="N221" s="120">
        <f>SUM(CCT!M67-CCT!N67,CEPLAN!M67-CEPLAN!N67)</f>
        <v>0</v>
      </c>
      <c r="O221" s="39">
        <f t="shared" si="9"/>
        <v>5</v>
      </c>
      <c r="P221" s="42">
        <f t="shared" si="10"/>
        <v>52.199999999999996</v>
      </c>
      <c r="Q221" s="50">
        <f t="shared" si="11"/>
        <v>0</v>
      </c>
    </row>
    <row r="222" spans="1:17" ht="25.5" x14ac:dyDescent="0.25">
      <c r="A222" s="151"/>
      <c r="B222" s="154"/>
      <c r="C222" s="36">
        <v>219</v>
      </c>
      <c r="D222" s="89" t="s">
        <v>193</v>
      </c>
      <c r="E222" s="95">
        <v>5704</v>
      </c>
      <c r="F222" s="95">
        <v>122629016</v>
      </c>
      <c r="G222" s="90" t="s">
        <v>256</v>
      </c>
      <c r="H222" s="91" t="s">
        <v>255</v>
      </c>
      <c r="I222" s="95" t="s">
        <v>25</v>
      </c>
      <c r="J222" s="92">
        <v>30</v>
      </c>
      <c r="K222" s="92">
        <v>30</v>
      </c>
      <c r="L222" s="93">
        <v>7.32</v>
      </c>
      <c r="M222" s="121">
        <v>5</v>
      </c>
      <c r="N222" s="120">
        <f>SUM(CCT!M68-CCT!N68,CEPLAN!M68-CEPLAN!N68)</f>
        <v>0</v>
      </c>
      <c r="O222" s="39">
        <f t="shared" si="9"/>
        <v>5</v>
      </c>
      <c r="P222" s="42">
        <f t="shared" si="10"/>
        <v>36.6</v>
      </c>
      <c r="Q222" s="50">
        <f t="shared" si="11"/>
        <v>0</v>
      </c>
    </row>
    <row r="223" spans="1:17" ht="25.5" x14ac:dyDescent="0.25">
      <c r="A223" s="151"/>
      <c r="B223" s="154"/>
      <c r="C223" s="36">
        <v>220</v>
      </c>
      <c r="D223" s="89" t="s">
        <v>127</v>
      </c>
      <c r="E223" s="95">
        <v>5704</v>
      </c>
      <c r="F223" s="95">
        <v>122629016</v>
      </c>
      <c r="G223" s="90" t="s">
        <v>256</v>
      </c>
      <c r="H223" s="91" t="s">
        <v>255</v>
      </c>
      <c r="I223" s="95" t="s">
        <v>25</v>
      </c>
      <c r="J223" s="92">
        <v>30</v>
      </c>
      <c r="K223" s="92">
        <v>30</v>
      </c>
      <c r="L223" s="93">
        <v>152.34</v>
      </c>
      <c r="M223" s="121">
        <v>5</v>
      </c>
      <c r="N223" s="120">
        <f>SUM(CCT!M69-CCT!N69,CEPLAN!M69-CEPLAN!N69)</f>
        <v>5</v>
      </c>
      <c r="O223" s="39">
        <f t="shared" si="9"/>
        <v>0</v>
      </c>
      <c r="P223" s="42">
        <f t="shared" si="10"/>
        <v>761.7</v>
      </c>
      <c r="Q223" s="50">
        <f t="shared" si="11"/>
        <v>761.7</v>
      </c>
    </row>
    <row r="224" spans="1:17" ht="25.5" x14ac:dyDescent="0.25">
      <c r="A224" s="151"/>
      <c r="B224" s="154"/>
      <c r="C224" s="36">
        <v>221</v>
      </c>
      <c r="D224" s="89" t="s">
        <v>194</v>
      </c>
      <c r="E224" s="95">
        <v>5704</v>
      </c>
      <c r="F224" s="95">
        <v>122629016</v>
      </c>
      <c r="G224" s="90" t="s">
        <v>256</v>
      </c>
      <c r="H224" s="91" t="s">
        <v>255</v>
      </c>
      <c r="I224" s="95" t="s">
        <v>25</v>
      </c>
      <c r="J224" s="92">
        <v>30</v>
      </c>
      <c r="K224" s="92">
        <v>30</v>
      </c>
      <c r="L224" s="93">
        <v>10.1</v>
      </c>
      <c r="M224" s="121">
        <v>5</v>
      </c>
      <c r="N224" s="120">
        <f>SUM(CCT!M70-CCT!N70,CEPLAN!M70-CEPLAN!N70)</f>
        <v>5</v>
      </c>
      <c r="O224" s="39">
        <f t="shared" si="9"/>
        <v>0</v>
      </c>
      <c r="P224" s="42">
        <f t="shared" si="10"/>
        <v>50.5</v>
      </c>
      <c r="Q224" s="50">
        <f t="shared" si="11"/>
        <v>50.5</v>
      </c>
    </row>
    <row r="225" spans="1:17" ht="25.5" x14ac:dyDescent="0.25">
      <c r="A225" s="151"/>
      <c r="B225" s="154"/>
      <c r="C225" s="36">
        <v>222</v>
      </c>
      <c r="D225" s="89" t="s">
        <v>195</v>
      </c>
      <c r="E225" s="95">
        <v>5704</v>
      </c>
      <c r="F225" s="95">
        <v>122629016</v>
      </c>
      <c r="G225" s="90" t="s">
        <v>256</v>
      </c>
      <c r="H225" s="91" t="s">
        <v>255</v>
      </c>
      <c r="I225" s="95" t="s">
        <v>25</v>
      </c>
      <c r="J225" s="92">
        <v>30</v>
      </c>
      <c r="K225" s="92">
        <v>30</v>
      </c>
      <c r="L225" s="93">
        <v>38.659999999999997</v>
      </c>
      <c r="M225" s="121">
        <v>5</v>
      </c>
      <c r="N225" s="120">
        <f>SUM(CCT!M71-CCT!N71,CEPLAN!M71-CEPLAN!N71)</f>
        <v>5</v>
      </c>
      <c r="O225" s="39">
        <f t="shared" si="9"/>
        <v>0</v>
      </c>
      <c r="P225" s="42">
        <f t="shared" si="10"/>
        <v>193.29999999999998</v>
      </c>
      <c r="Q225" s="50">
        <f t="shared" si="11"/>
        <v>193.29999999999998</v>
      </c>
    </row>
    <row r="226" spans="1:17" ht="25.5" x14ac:dyDescent="0.25">
      <c r="A226" s="151"/>
      <c r="B226" s="154"/>
      <c r="C226" s="36">
        <v>223</v>
      </c>
      <c r="D226" s="89" t="s">
        <v>196</v>
      </c>
      <c r="E226" s="95">
        <v>5704</v>
      </c>
      <c r="F226" s="95">
        <v>122629016</v>
      </c>
      <c r="G226" s="90" t="s">
        <v>256</v>
      </c>
      <c r="H226" s="91" t="s">
        <v>255</v>
      </c>
      <c r="I226" s="95" t="s">
        <v>25</v>
      </c>
      <c r="J226" s="92">
        <v>30</v>
      </c>
      <c r="K226" s="92">
        <v>30</v>
      </c>
      <c r="L226" s="93">
        <v>38.659999999999997</v>
      </c>
      <c r="M226" s="121">
        <v>5</v>
      </c>
      <c r="N226" s="120">
        <f>SUM(CCT!M72-CCT!N72,CEPLAN!M72-CEPLAN!N72)</f>
        <v>0</v>
      </c>
      <c r="O226" s="39">
        <f t="shared" si="9"/>
        <v>5</v>
      </c>
      <c r="P226" s="42">
        <f t="shared" si="10"/>
        <v>193.29999999999998</v>
      </c>
      <c r="Q226" s="50">
        <f t="shared" si="11"/>
        <v>0</v>
      </c>
    </row>
    <row r="227" spans="1:17" ht="25.5" x14ac:dyDescent="0.25">
      <c r="A227" s="151"/>
      <c r="B227" s="154"/>
      <c r="C227" s="36">
        <v>224</v>
      </c>
      <c r="D227" s="89" t="s">
        <v>128</v>
      </c>
      <c r="E227" s="95">
        <v>5704</v>
      </c>
      <c r="F227" s="95">
        <v>122629016</v>
      </c>
      <c r="G227" s="90" t="s">
        <v>256</v>
      </c>
      <c r="H227" s="91" t="s">
        <v>255</v>
      </c>
      <c r="I227" s="95" t="s">
        <v>25</v>
      </c>
      <c r="J227" s="92">
        <v>30</v>
      </c>
      <c r="K227" s="92">
        <v>30</v>
      </c>
      <c r="L227" s="93">
        <v>26.38</v>
      </c>
      <c r="M227" s="121">
        <v>10</v>
      </c>
      <c r="N227" s="120">
        <f>SUM(CCT!M73-CCT!N73,CEPLAN!M73-CEPLAN!N73)</f>
        <v>0</v>
      </c>
      <c r="O227" s="39">
        <f t="shared" si="9"/>
        <v>10</v>
      </c>
      <c r="P227" s="42">
        <f t="shared" si="10"/>
        <v>263.8</v>
      </c>
      <c r="Q227" s="50">
        <f t="shared" si="11"/>
        <v>0</v>
      </c>
    </row>
    <row r="228" spans="1:17" ht="25.5" x14ac:dyDescent="0.25">
      <c r="A228" s="151"/>
      <c r="B228" s="154"/>
      <c r="C228" s="36">
        <v>225</v>
      </c>
      <c r="D228" s="89" t="s">
        <v>197</v>
      </c>
      <c r="E228" s="95">
        <v>5704</v>
      </c>
      <c r="F228" s="95">
        <v>122629016</v>
      </c>
      <c r="G228" s="90" t="s">
        <v>256</v>
      </c>
      <c r="H228" s="91" t="s">
        <v>255</v>
      </c>
      <c r="I228" s="95" t="s">
        <v>25</v>
      </c>
      <c r="J228" s="92">
        <v>30</v>
      </c>
      <c r="K228" s="92">
        <v>30</v>
      </c>
      <c r="L228" s="93">
        <v>48.23</v>
      </c>
      <c r="M228" s="121">
        <v>5</v>
      </c>
      <c r="N228" s="120">
        <f>SUM(CCT!M74-CCT!N74,CEPLAN!M74-CEPLAN!N74)</f>
        <v>0</v>
      </c>
      <c r="O228" s="39">
        <f t="shared" si="9"/>
        <v>5</v>
      </c>
      <c r="P228" s="42">
        <f t="shared" si="10"/>
        <v>241.14999999999998</v>
      </c>
      <c r="Q228" s="50">
        <f t="shared" si="11"/>
        <v>0</v>
      </c>
    </row>
    <row r="229" spans="1:17" ht="25.5" x14ac:dyDescent="0.25">
      <c r="A229" s="151"/>
      <c r="B229" s="154"/>
      <c r="C229" s="36">
        <v>226</v>
      </c>
      <c r="D229" s="89" t="s">
        <v>129</v>
      </c>
      <c r="E229" s="95">
        <v>5704</v>
      </c>
      <c r="F229" s="95">
        <v>122629016</v>
      </c>
      <c r="G229" s="90" t="s">
        <v>256</v>
      </c>
      <c r="H229" s="91" t="s">
        <v>255</v>
      </c>
      <c r="I229" s="95" t="s">
        <v>25</v>
      </c>
      <c r="J229" s="92">
        <v>30</v>
      </c>
      <c r="K229" s="92">
        <v>30</v>
      </c>
      <c r="L229" s="93">
        <v>26.1</v>
      </c>
      <c r="M229" s="121">
        <v>10</v>
      </c>
      <c r="N229" s="120">
        <f>SUM(CCT!M75-CCT!N75,CEPLAN!M75-CEPLAN!N75)</f>
        <v>0</v>
      </c>
      <c r="O229" s="39">
        <f t="shared" si="9"/>
        <v>10</v>
      </c>
      <c r="P229" s="42">
        <f t="shared" si="10"/>
        <v>261</v>
      </c>
      <c r="Q229" s="50">
        <f t="shared" si="11"/>
        <v>0</v>
      </c>
    </row>
    <row r="230" spans="1:17" ht="25.5" x14ac:dyDescent="0.25">
      <c r="A230" s="151"/>
      <c r="B230" s="154"/>
      <c r="C230" s="36">
        <v>227</v>
      </c>
      <c r="D230" s="89" t="s">
        <v>130</v>
      </c>
      <c r="E230" s="95">
        <v>5704</v>
      </c>
      <c r="F230" s="95">
        <v>122629016</v>
      </c>
      <c r="G230" s="90" t="s">
        <v>256</v>
      </c>
      <c r="H230" s="91" t="s">
        <v>255</v>
      </c>
      <c r="I230" s="95" t="s">
        <v>25</v>
      </c>
      <c r="J230" s="92">
        <v>30</v>
      </c>
      <c r="K230" s="92">
        <v>30</v>
      </c>
      <c r="L230" s="93">
        <v>8.1199999999999992</v>
      </c>
      <c r="M230" s="121">
        <v>5</v>
      </c>
      <c r="N230" s="120">
        <f>SUM(CCT!M76-CCT!N76,CEPLAN!M76-CEPLAN!N76)</f>
        <v>0</v>
      </c>
      <c r="O230" s="39">
        <f t="shared" si="9"/>
        <v>5</v>
      </c>
      <c r="P230" s="42">
        <f t="shared" si="10"/>
        <v>40.599999999999994</v>
      </c>
      <c r="Q230" s="50">
        <f t="shared" si="11"/>
        <v>0</v>
      </c>
    </row>
    <row r="231" spans="1:17" ht="25.5" x14ac:dyDescent="0.25">
      <c r="A231" s="151"/>
      <c r="B231" s="154"/>
      <c r="C231" s="36">
        <v>228</v>
      </c>
      <c r="D231" s="89" t="s">
        <v>198</v>
      </c>
      <c r="E231" s="95">
        <v>5704</v>
      </c>
      <c r="F231" s="95">
        <v>122629016</v>
      </c>
      <c r="G231" s="90" t="s">
        <v>256</v>
      </c>
      <c r="H231" s="91" t="s">
        <v>255</v>
      </c>
      <c r="I231" s="95" t="s">
        <v>25</v>
      </c>
      <c r="J231" s="92">
        <v>30</v>
      </c>
      <c r="K231" s="92">
        <v>30</v>
      </c>
      <c r="L231" s="93">
        <v>83.56</v>
      </c>
      <c r="M231" s="121">
        <v>5</v>
      </c>
      <c r="N231" s="120">
        <f>SUM(CCT!M77-CCT!N77,CEPLAN!M77-CEPLAN!N77)</f>
        <v>0</v>
      </c>
      <c r="O231" s="39">
        <f t="shared" si="9"/>
        <v>5</v>
      </c>
      <c r="P231" s="42">
        <f t="shared" si="10"/>
        <v>417.8</v>
      </c>
      <c r="Q231" s="50">
        <f t="shared" si="11"/>
        <v>0</v>
      </c>
    </row>
    <row r="232" spans="1:17" ht="25.5" x14ac:dyDescent="0.25">
      <c r="A232" s="151"/>
      <c r="B232" s="154"/>
      <c r="C232" s="36">
        <v>229</v>
      </c>
      <c r="D232" s="89" t="s">
        <v>131</v>
      </c>
      <c r="E232" s="95">
        <v>5704</v>
      </c>
      <c r="F232" s="95">
        <v>122629016</v>
      </c>
      <c r="G232" s="90" t="s">
        <v>256</v>
      </c>
      <c r="H232" s="91" t="s">
        <v>255</v>
      </c>
      <c r="I232" s="95" t="s">
        <v>25</v>
      </c>
      <c r="J232" s="92">
        <v>30</v>
      </c>
      <c r="K232" s="92">
        <v>30</v>
      </c>
      <c r="L232" s="93">
        <v>26.1</v>
      </c>
      <c r="M232" s="121">
        <v>5</v>
      </c>
      <c r="N232" s="120">
        <f>SUM(CCT!M78-CCT!N78,CEPLAN!M78-CEPLAN!N78)</f>
        <v>0</v>
      </c>
      <c r="O232" s="39">
        <f t="shared" si="9"/>
        <v>5</v>
      </c>
      <c r="P232" s="42">
        <f t="shared" si="10"/>
        <v>130.5</v>
      </c>
      <c r="Q232" s="50">
        <f t="shared" si="11"/>
        <v>0</v>
      </c>
    </row>
    <row r="233" spans="1:17" ht="25.5" x14ac:dyDescent="0.25">
      <c r="A233" s="151"/>
      <c r="B233" s="154"/>
      <c r="C233" s="36">
        <v>230</v>
      </c>
      <c r="D233" s="89" t="s">
        <v>132</v>
      </c>
      <c r="E233" s="95">
        <v>5704</v>
      </c>
      <c r="F233" s="95">
        <v>122629016</v>
      </c>
      <c r="G233" s="90" t="s">
        <v>256</v>
      </c>
      <c r="H233" s="91" t="s">
        <v>255</v>
      </c>
      <c r="I233" s="95" t="s">
        <v>25</v>
      </c>
      <c r="J233" s="92">
        <v>30</v>
      </c>
      <c r="K233" s="92">
        <v>30</v>
      </c>
      <c r="L233" s="93">
        <v>26.1</v>
      </c>
      <c r="M233" s="121">
        <v>5</v>
      </c>
      <c r="N233" s="120">
        <f>SUM(CCT!M79-CCT!N79,CEPLAN!M79-CEPLAN!N79)</f>
        <v>0</v>
      </c>
      <c r="O233" s="39">
        <f t="shared" si="9"/>
        <v>5</v>
      </c>
      <c r="P233" s="42">
        <f t="shared" si="10"/>
        <v>130.5</v>
      </c>
      <c r="Q233" s="50">
        <f t="shared" si="11"/>
        <v>0</v>
      </c>
    </row>
    <row r="234" spans="1:17" ht="25.5" x14ac:dyDescent="0.25">
      <c r="A234" s="151"/>
      <c r="B234" s="154"/>
      <c r="C234" s="36">
        <v>231</v>
      </c>
      <c r="D234" s="89" t="s">
        <v>133</v>
      </c>
      <c r="E234" s="95">
        <v>5704</v>
      </c>
      <c r="F234" s="95">
        <v>122629016</v>
      </c>
      <c r="G234" s="90" t="s">
        <v>256</v>
      </c>
      <c r="H234" s="91" t="s">
        <v>255</v>
      </c>
      <c r="I234" s="95" t="s">
        <v>25</v>
      </c>
      <c r="J234" s="92">
        <v>30</v>
      </c>
      <c r="K234" s="92">
        <v>30</v>
      </c>
      <c r="L234" s="93">
        <v>26.1</v>
      </c>
      <c r="M234" s="121">
        <v>7</v>
      </c>
      <c r="N234" s="120">
        <f>SUM(CCT!M80-CCT!N80,CEPLAN!M80-CEPLAN!N80)</f>
        <v>0</v>
      </c>
      <c r="O234" s="39">
        <f t="shared" si="9"/>
        <v>7</v>
      </c>
      <c r="P234" s="42">
        <f t="shared" si="10"/>
        <v>182.70000000000002</v>
      </c>
      <c r="Q234" s="50">
        <f t="shared" si="11"/>
        <v>0</v>
      </c>
    </row>
    <row r="235" spans="1:17" ht="25.5" x14ac:dyDescent="0.25">
      <c r="A235" s="151"/>
      <c r="B235" s="154"/>
      <c r="C235" s="36">
        <v>232</v>
      </c>
      <c r="D235" s="89" t="s">
        <v>199</v>
      </c>
      <c r="E235" s="95">
        <v>5704</v>
      </c>
      <c r="F235" s="95">
        <v>122629016</v>
      </c>
      <c r="G235" s="90" t="s">
        <v>256</v>
      </c>
      <c r="H235" s="91" t="s">
        <v>255</v>
      </c>
      <c r="I235" s="95" t="s">
        <v>25</v>
      </c>
      <c r="J235" s="92">
        <v>30</v>
      </c>
      <c r="K235" s="92">
        <v>30</v>
      </c>
      <c r="L235" s="93">
        <v>136.72999999999999</v>
      </c>
      <c r="M235" s="121">
        <v>5</v>
      </c>
      <c r="N235" s="120">
        <f>SUM(CCT!M81-CCT!N81,CEPLAN!M81-CEPLAN!N81)</f>
        <v>0</v>
      </c>
      <c r="O235" s="39">
        <f t="shared" si="9"/>
        <v>5</v>
      </c>
      <c r="P235" s="42">
        <f t="shared" si="10"/>
        <v>683.65</v>
      </c>
      <c r="Q235" s="50">
        <f t="shared" si="11"/>
        <v>0</v>
      </c>
    </row>
    <row r="236" spans="1:17" ht="25.5" x14ac:dyDescent="0.25">
      <c r="A236" s="151"/>
      <c r="B236" s="154"/>
      <c r="C236" s="36">
        <v>233</v>
      </c>
      <c r="D236" s="89" t="s">
        <v>200</v>
      </c>
      <c r="E236" s="95">
        <v>5704</v>
      </c>
      <c r="F236" s="95">
        <v>122629016</v>
      </c>
      <c r="G236" s="90" t="s">
        <v>256</v>
      </c>
      <c r="H236" s="91" t="s">
        <v>255</v>
      </c>
      <c r="I236" s="95" t="s">
        <v>25</v>
      </c>
      <c r="J236" s="92">
        <v>30</v>
      </c>
      <c r="K236" s="92">
        <v>30</v>
      </c>
      <c r="L236" s="93">
        <v>48.23</v>
      </c>
      <c r="M236" s="121">
        <v>5</v>
      </c>
      <c r="N236" s="120">
        <f>SUM(CCT!M82-CCT!N82,CEPLAN!M82-CEPLAN!N82)</f>
        <v>0</v>
      </c>
      <c r="O236" s="39">
        <f t="shared" si="9"/>
        <v>5</v>
      </c>
      <c r="P236" s="42">
        <f t="shared" si="10"/>
        <v>241.14999999999998</v>
      </c>
      <c r="Q236" s="50">
        <f t="shared" si="11"/>
        <v>0</v>
      </c>
    </row>
    <row r="237" spans="1:17" ht="25.5" x14ac:dyDescent="0.25">
      <c r="A237" s="151"/>
      <c r="B237" s="154"/>
      <c r="C237" s="36">
        <v>234</v>
      </c>
      <c r="D237" s="94" t="s">
        <v>201</v>
      </c>
      <c r="E237" s="95">
        <v>5704</v>
      </c>
      <c r="F237" s="95">
        <v>122629016</v>
      </c>
      <c r="G237" s="90" t="s">
        <v>256</v>
      </c>
      <c r="H237" s="91" t="s">
        <v>255</v>
      </c>
      <c r="I237" s="95" t="s">
        <v>25</v>
      </c>
      <c r="J237" s="95">
        <v>30</v>
      </c>
      <c r="K237" s="95">
        <v>30</v>
      </c>
      <c r="L237" s="93">
        <v>8.56</v>
      </c>
      <c r="M237" s="121">
        <v>5</v>
      </c>
      <c r="N237" s="120">
        <f>SUM(CCT!M83-CCT!N83,CEPLAN!M83-CEPLAN!N83)</f>
        <v>0</v>
      </c>
      <c r="O237" s="39">
        <f t="shared" si="9"/>
        <v>5</v>
      </c>
      <c r="P237" s="42">
        <f t="shared" si="10"/>
        <v>42.800000000000004</v>
      </c>
      <c r="Q237" s="50">
        <f t="shared" si="11"/>
        <v>0</v>
      </c>
    </row>
    <row r="238" spans="1:17" ht="25.5" x14ac:dyDescent="0.25">
      <c r="A238" s="151"/>
      <c r="B238" s="154"/>
      <c r="C238" s="36">
        <v>235</v>
      </c>
      <c r="D238" s="94" t="s">
        <v>202</v>
      </c>
      <c r="E238" s="95">
        <v>5704</v>
      </c>
      <c r="F238" s="95">
        <v>122629016</v>
      </c>
      <c r="G238" s="90" t="s">
        <v>256</v>
      </c>
      <c r="H238" s="91" t="s">
        <v>255</v>
      </c>
      <c r="I238" s="95" t="s">
        <v>25</v>
      </c>
      <c r="J238" s="95">
        <v>30</v>
      </c>
      <c r="K238" s="95">
        <v>30</v>
      </c>
      <c r="L238" s="93">
        <v>26.1</v>
      </c>
      <c r="M238" s="121">
        <v>5</v>
      </c>
      <c r="N238" s="120">
        <f>SUM(CCT!M84-CCT!N84,CEPLAN!M84-CEPLAN!N84)</f>
        <v>0</v>
      </c>
      <c r="O238" s="39">
        <f t="shared" si="9"/>
        <v>5</v>
      </c>
      <c r="P238" s="42">
        <f t="shared" si="10"/>
        <v>130.5</v>
      </c>
      <c r="Q238" s="50">
        <f t="shared" si="11"/>
        <v>0</v>
      </c>
    </row>
    <row r="239" spans="1:17" ht="25.5" x14ac:dyDescent="0.25">
      <c r="A239" s="151"/>
      <c r="B239" s="154"/>
      <c r="C239" s="36">
        <v>236</v>
      </c>
      <c r="D239" s="94" t="s">
        <v>134</v>
      </c>
      <c r="E239" s="95">
        <v>5704</v>
      </c>
      <c r="F239" s="95">
        <v>122629016</v>
      </c>
      <c r="G239" s="90" t="s">
        <v>256</v>
      </c>
      <c r="H239" s="91" t="s">
        <v>255</v>
      </c>
      <c r="I239" s="95" t="s">
        <v>25</v>
      </c>
      <c r="J239" s="95">
        <v>30</v>
      </c>
      <c r="K239" s="95">
        <v>30</v>
      </c>
      <c r="L239" s="93">
        <v>26.1</v>
      </c>
      <c r="M239" s="121">
        <v>5</v>
      </c>
      <c r="N239" s="120">
        <f>SUM(CCT!M85-CCT!N85,CEPLAN!M85-CEPLAN!N85)</f>
        <v>0</v>
      </c>
      <c r="O239" s="39">
        <f t="shared" si="9"/>
        <v>5</v>
      </c>
      <c r="P239" s="42">
        <f t="shared" si="10"/>
        <v>130.5</v>
      </c>
      <c r="Q239" s="50">
        <f t="shared" si="11"/>
        <v>0</v>
      </c>
    </row>
    <row r="240" spans="1:17" ht="25.5" x14ac:dyDescent="0.25">
      <c r="A240" s="151"/>
      <c r="B240" s="154"/>
      <c r="C240" s="36">
        <v>237</v>
      </c>
      <c r="D240" s="94" t="s">
        <v>135</v>
      </c>
      <c r="E240" s="95">
        <v>5704</v>
      </c>
      <c r="F240" s="95">
        <v>122629016</v>
      </c>
      <c r="G240" s="90" t="s">
        <v>256</v>
      </c>
      <c r="H240" s="91" t="s">
        <v>255</v>
      </c>
      <c r="I240" s="95" t="s">
        <v>25</v>
      </c>
      <c r="J240" s="95">
        <v>30</v>
      </c>
      <c r="K240" s="95">
        <v>30</v>
      </c>
      <c r="L240" s="93">
        <v>12.03</v>
      </c>
      <c r="M240" s="121">
        <v>35</v>
      </c>
      <c r="N240" s="120">
        <f>SUM(CCT!M86-CCT!N86,CEPLAN!M86-CEPLAN!N86)</f>
        <v>17</v>
      </c>
      <c r="O240" s="39">
        <f t="shared" si="9"/>
        <v>18</v>
      </c>
      <c r="P240" s="42">
        <f t="shared" si="10"/>
        <v>421.04999999999995</v>
      </c>
      <c r="Q240" s="50">
        <f t="shared" si="11"/>
        <v>204.51</v>
      </c>
    </row>
    <row r="241" spans="1:17" ht="25.5" x14ac:dyDescent="0.25">
      <c r="A241" s="151"/>
      <c r="B241" s="154"/>
      <c r="C241" s="36">
        <v>238</v>
      </c>
      <c r="D241" s="94" t="s">
        <v>136</v>
      </c>
      <c r="E241" s="95">
        <v>5704</v>
      </c>
      <c r="F241" s="95">
        <v>122629016</v>
      </c>
      <c r="G241" s="90" t="s">
        <v>256</v>
      </c>
      <c r="H241" s="96" t="s">
        <v>255</v>
      </c>
      <c r="I241" s="95" t="s">
        <v>25</v>
      </c>
      <c r="J241" s="95">
        <v>30</v>
      </c>
      <c r="K241" s="95">
        <v>30</v>
      </c>
      <c r="L241" s="93">
        <v>25.03</v>
      </c>
      <c r="M241" s="121">
        <v>10</v>
      </c>
      <c r="N241" s="120">
        <f>SUM(CCT!M87-CCT!N87,CEPLAN!M87-CEPLAN!N87)</f>
        <v>0</v>
      </c>
      <c r="O241" s="39">
        <f t="shared" si="9"/>
        <v>10</v>
      </c>
      <c r="P241" s="42">
        <f t="shared" si="10"/>
        <v>250.3</v>
      </c>
      <c r="Q241" s="50">
        <f t="shared" si="11"/>
        <v>0</v>
      </c>
    </row>
    <row r="242" spans="1:17" ht="25.5" x14ac:dyDescent="0.25">
      <c r="A242" s="151"/>
      <c r="B242" s="154"/>
      <c r="C242" s="36">
        <v>239</v>
      </c>
      <c r="D242" s="89" t="s">
        <v>137</v>
      </c>
      <c r="E242" s="95">
        <v>5704</v>
      </c>
      <c r="F242" s="95">
        <v>122629009</v>
      </c>
      <c r="G242" s="90" t="s">
        <v>256</v>
      </c>
      <c r="H242" s="91" t="s">
        <v>255</v>
      </c>
      <c r="I242" s="95" t="s">
        <v>25</v>
      </c>
      <c r="J242" s="92">
        <v>30</v>
      </c>
      <c r="K242" s="92">
        <v>30</v>
      </c>
      <c r="L242" s="93">
        <v>51.18</v>
      </c>
      <c r="M242" s="121">
        <v>5</v>
      </c>
      <c r="N242" s="120">
        <f>SUM(CCT!M88-CCT!N88,CEPLAN!M88-CEPLAN!N88)</f>
        <v>0</v>
      </c>
      <c r="O242" s="39">
        <f t="shared" si="9"/>
        <v>5</v>
      </c>
      <c r="P242" s="42">
        <f t="shared" si="10"/>
        <v>255.9</v>
      </c>
      <c r="Q242" s="50">
        <f t="shared" si="11"/>
        <v>0</v>
      </c>
    </row>
    <row r="243" spans="1:17" ht="25.5" x14ac:dyDescent="0.25">
      <c r="A243" s="151"/>
      <c r="B243" s="154"/>
      <c r="C243" s="36">
        <v>240</v>
      </c>
      <c r="D243" s="89" t="s">
        <v>138</v>
      </c>
      <c r="E243" s="95">
        <v>5704</v>
      </c>
      <c r="F243" s="95">
        <v>122629009</v>
      </c>
      <c r="G243" s="90" t="s">
        <v>256</v>
      </c>
      <c r="H243" s="91" t="s">
        <v>255</v>
      </c>
      <c r="I243" s="95" t="s">
        <v>25</v>
      </c>
      <c r="J243" s="92">
        <v>30</v>
      </c>
      <c r="K243" s="92">
        <v>30</v>
      </c>
      <c r="L243" s="93">
        <v>15.37</v>
      </c>
      <c r="M243" s="121">
        <v>10</v>
      </c>
      <c r="N243" s="120">
        <f>SUM(CCT!M89-CCT!N89,CEPLAN!M89-CEPLAN!N89)</f>
        <v>0</v>
      </c>
      <c r="O243" s="39">
        <f t="shared" si="9"/>
        <v>10</v>
      </c>
      <c r="P243" s="42">
        <f t="shared" si="10"/>
        <v>153.69999999999999</v>
      </c>
      <c r="Q243" s="50">
        <f t="shared" si="11"/>
        <v>0</v>
      </c>
    </row>
    <row r="244" spans="1:17" ht="25.5" x14ac:dyDescent="0.25">
      <c r="A244" s="151"/>
      <c r="B244" s="154"/>
      <c r="C244" s="36">
        <v>241</v>
      </c>
      <c r="D244" s="89" t="s">
        <v>139</v>
      </c>
      <c r="E244" s="95">
        <v>5704</v>
      </c>
      <c r="F244" s="95">
        <v>122629009</v>
      </c>
      <c r="G244" s="90" t="s">
        <v>256</v>
      </c>
      <c r="H244" s="91" t="s">
        <v>255</v>
      </c>
      <c r="I244" s="95" t="s">
        <v>25</v>
      </c>
      <c r="J244" s="92">
        <v>30</v>
      </c>
      <c r="K244" s="92">
        <v>30</v>
      </c>
      <c r="L244" s="93">
        <v>3.77</v>
      </c>
      <c r="M244" s="121">
        <v>10</v>
      </c>
      <c r="N244" s="120">
        <f>SUM(CCT!M90-CCT!N90,CEPLAN!M90-CEPLAN!N90)</f>
        <v>1</v>
      </c>
      <c r="O244" s="39">
        <f t="shared" si="9"/>
        <v>9</v>
      </c>
      <c r="P244" s="42">
        <f t="shared" si="10"/>
        <v>37.700000000000003</v>
      </c>
      <c r="Q244" s="50">
        <f t="shared" si="11"/>
        <v>3.77</v>
      </c>
    </row>
    <row r="245" spans="1:17" ht="25.5" x14ac:dyDescent="0.25">
      <c r="A245" s="151"/>
      <c r="B245" s="154"/>
      <c r="C245" s="36">
        <v>242</v>
      </c>
      <c r="D245" s="89" t="s">
        <v>140</v>
      </c>
      <c r="E245" s="95">
        <v>5704</v>
      </c>
      <c r="F245" s="95">
        <v>122629009</v>
      </c>
      <c r="G245" s="90" t="s">
        <v>256</v>
      </c>
      <c r="H245" s="91" t="s">
        <v>255</v>
      </c>
      <c r="I245" s="95" t="s">
        <v>25</v>
      </c>
      <c r="J245" s="92">
        <v>30</v>
      </c>
      <c r="K245" s="92">
        <v>30</v>
      </c>
      <c r="L245" s="93">
        <v>58</v>
      </c>
      <c r="M245" s="121">
        <v>5</v>
      </c>
      <c r="N245" s="120">
        <f>SUM(CCT!M91-CCT!N91,CEPLAN!M91-CEPLAN!N91)</f>
        <v>0</v>
      </c>
      <c r="O245" s="39">
        <f t="shared" si="9"/>
        <v>5</v>
      </c>
      <c r="P245" s="42">
        <f t="shared" si="10"/>
        <v>290</v>
      </c>
      <c r="Q245" s="50">
        <f t="shared" si="11"/>
        <v>0</v>
      </c>
    </row>
    <row r="246" spans="1:17" ht="25.5" x14ac:dyDescent="0.25">
      <c r="A246" s="151"/>
      <c r="B246" s="154"/>
      <c r="C246" s="36">
        <v>243</v>
      </c>
      <c r="D246" s="94" t="s">
        <v>142</v>
      </c>
      <c r="E246" s="95">
        <v>5704</v>
      </c>
      <c r="F246" s="95">
        <v>122629007</v>
      </c>
      <c r="G246" s="90" t="s">
        <v>256</v>
      </c>
      <c r="H246" s="91" t="s">
        <v>255</v>
      </c>
      <c r="I246" s="95" t="s">
        <v>25</v>
      </c>
      <c r="J246" s="95">
        <v>30</v>
      </c>
      <c r="K246" s="95">
        <v>30</v>
      </c>
      <c r="L246" s="93">
        <v>9.57</v>
      </c>
      <c r="M246" s="121">
        <v>1</v>
      </c>
      <c r="N246" s="120">
        <f>SUM(CCT!M92-CCT!N92,CEPLAN!M92-CEPLAN!N92)</f>
        <v>0</v>
      </c>
      <c r="O246" s="39">
        <f t="shared" si="9"/>
        <v>1</v>
      </c>
      <c r="P246" s="42">
        <f t="shared" si="10"/>
        <v>9.57</v>
      </c>
      <c r="Q246" s="50">
        <f t="shared" si="11"/>
        <v>0</v>
      </c>
    </row>
    <row r="247" spans="1:17" ht="25.5" x14ac:dyDescent="0.25">
      <c r="A247" s="151"/>
      <c r="B247" s="154"/>
      <c r="C247" s="36">
        <v>244</v>
      </c>
      <c r="D247" s="89" t="s">
        <v>143</v>
      </c>
      <c r="E247" s="95">
        <v>5704</v>
      </c>
      <c r="F247" s="95">
        <v>122629007</v>
      </c>
      <c r="G247" s="90" t="s">
        <v>256</v>
      </c>
      <c r="H247" s="91" t="s">
        <v>255</v>
      </c>
      <c r="I247" s="95" t="s">
        <v>25</v>
      </c>
      <c r="J247" s="92">
        <v>30</v>
      </c>
      <c r="K247" s="92">
        <v>30</v>
      </c>
      <c r="L247" s="93">
        <v>6.44</v>
      </c>
      <c r="M247" s="121">
        <v>9</v>
      </c>
      <c r="N247" s="120">
        <f>SUM(CCT!M93-CCT!N93,CEPLAN!M93-CEPLAN!N93)</f>
        <v>0</v>
      </c>
      <c r="O247" s="39">
        <f t="shared" si="9"/>
        <v>9</v>
      </c>
      <c r="P247" s="42">
        <f t="shared" si="10"/>
        <v>57.96</v>
      </c>
      <c r="Q247" s="50">
        <f t="shared" si="11"/>
        <v>0</v>
      </c>
    </row>
    <row r="248" spans="1:17" ht="25.5" x14ac:dyDescent="0.25">
      <c r="A248" s="151"/>
      <c r="B248" s="154"/>
      <c r="C248" s="36">
        <v>245</v>
      </c>
      <c r="D248" s="94" t="s">
        <v>144</v>
      </c>
      <c r="E248" s="95">
        <v>5704</v>
      </c>
      <c r="F248" s="95">
        <v>122629007</v>
      </c>
      <c r="G248" s="90" t="s">
        <v>256</v>
      </c>
      <c r="H248" s="91" t="s">
        <v>255</v>
      </c>
      <c r="I248" s="95" t="s">
        <v>25</v>
      </c>
      <c r="J248" s="95">
        <v>30</v>
      </c>
      <c r="K248" s="95">
        <v>30</v>
      </c>
      <c r="L248" s="93">
        <v>101.45</v>
      </c>
      <c r="M248" s="121">
        <v>6</v>
      </c>
      <c r="N248" s="120">
        <f>SUM(CCT!M94-CCT!N94,CEPLAN!M94-CEPLAN!N94)</f>
        <v>6</v>
      </c>
      <c r="O248" s="39">
        <f t="shared" si="9"/>
        <v>0</v>
      </c>
      <c r="P248" s="42">
        <f t="shared" si="10"/>
        <v>608.70000000000005</v>
      </c>
      <c r="Q248" s="50">
        <f t="shared" si="11"/>
        <v>608.70000000000005</v>
      </c>
    </row>
    <row r="249" spans="1:17" ht="25.5" x14ac:dyDescent="0.25">
      <c r="A249" s="151"/>
      <c r="B249" s="154"/>
      <c r="C249" s="36">
        <v>246</v>
      </c>
      <c r="D249" s="89" t="s">
        <v>145</v>
      </c>
      <c r="E249" s="95">
        <v>5704</v>
      </c>
      <c r="F249" s="95">
        <v>122629007</v>
      </c>
      <c r="G249" s="90" t="s">
        <v>256</v>
      </c>
      <c r="H249" s="91" t="s">
        <v>255</v>
      </c>
      <c r="I249" s="95" t="s">
        <v>25</v>
      </c>
      <c r="J249" s="92">
        <v>30</v>
      </c>
      <c r="K249" s="92">
        <v>30</v>
      </c>
      <c r="L249" s="93">
        <v>4.9000000000000004</v>
      </c>
      <c r="M249" s="121">
        <v>40</v>
      </c>
      <c r="N249" s="120">
        <f>SUM(CCT!M95-CCT!N95,CEPLAN!M95-CEPLAN!N95)</f>
        <v>10</v>
      </c>
      <c r="O249" s="39">
        <f t="shared" si="9"/>
        <v>30</v>
      </c>
      <c r="P249" s="42">
        <f t="shared" si="10"/>
        <v>196</v>
      </c>
      <c r="Q249" s="50">
        <f t="shared" si="11"/>
        <v>49</v>
      </c>
    </row>
    <row r="250" spans="1:17" x14ac:dyDescent="0.25">
      <c r="A250" s="151"/>
      <c r="B250" s="154"/>
      <c r="C250" s="36">
        <v>247</v>
      </c>
      <c r="D250" s="89" t="s">
        <v>146</v>
      </c>
      <c r="E250" s="95">
        <v>5704</v>
      </c>
      <c r="F250" s="95">
        <v>122629007</v>
      </c>
      <c r="G250" s="90" t="s">
        <v>256</v>
      </c>
      <c r="H250" s="91" t="s">
        <v>255</v>
      </c>
      <c r="I250" s="95" t="s">
        <v>25</v>
      </c>
      <c r="J250" s="92">
        <v>30</v>
      </c>
      <c r="K250" s="92">
        <v>30</v>
      </c>
      <c r="L250" s="93">
        <v>15.9</v>
      </c>
      <c r="M250" s="121">
        <v>1</v>
      </c>
      <c r="N250" s="120">
        <f>SUM(CCT!M96-CCT!N96,CEPLAN!M96-CEPLAN!N96)</f>
        <v>0</v>
      </c>
      <c r="O250" s="39">
        <f t="shared" si="9"/>
        <v>1</v>
      </c>
      <c r="P250" s="42">
        <f t="shared" si="10"/>
        <v>15.9</v>
      </c>
      <c r="Q250" s="50">
        <f t="shared" si="11"/>
        <v>0</v>
      </c>
    </row>
    <row r="251" spans="1:17" x14ac:dyDescent="0.25">
      <c r="A251" s="151"/>
      <c r="B251" s="154"/>
      <c r="C251" s="36">
        <v>248</v>
      </c>
      <c r="D251" s="89" t="s">
        <v>147</v>
      </c>
      <c r="E251" s="95">
        <v>5704</v>
      </c>
      <c r="F251" s="95">
        <v>122629007</v>
      </c>
      <c r="G251" s="90" t="s">
        <v>256</v>
      </c>
      <c r="H251" s="91" t="s">
        <v>255</v>
      </c>
      <c r="I251" s="95" t="s">
        <v>25</v>
      </c>
      <c r="J251" s="92">
        <v>30</v>
      </c>
      <c r="K251" s="92">
        <v>30</v>
      </c>
      <c r="L251" s="93">
        <v>67.61</v>
      </c>
      <c r="M251" s="121">
        <v>1</v>
      </c>
      <c r="N251" s="120">
        <f>SUM(CCT!M97-CCT!N97,CEPLAN!M97-CEPLAN!N97)</f>
        <v>0</v>
      </c>
      <c r="O251" s="39">
        <f t="shared" si="9"/>
        <v>1</v>
      </c>
      <c r="P251" s="42">
        <f t="shared" si="10"/>
        <v>67.61</v>
      </c>
      <c r="Q251" s="50">
        <f t="shared" si="11"/>
        <v>0</v>
      </c>
    </row>
    <row r="252" spans="1:17" x14ac:dyDescent="0.25">
      <c r="A252" s="151"/>
      <c r="B252" s="154"/>
      <c r="C252" s="36">
        <v>249</v>
      </c>
      <c r="D252" s="89" t="s">
        <v>148</v>
      </c>
      <c r="E252" s="95">
        <v>5704</v>
      </c>
      <c r="F252" s="95">
        <v>122629007</v>
      </c>
      <c r="G252" s="90" t="s">
        <v>256</v>
      </c>
      <c r="H252" s="91" t="s">
        <v>255</v>
      </c>
      <c r="I252" s="95" t="s">
        <v>25</v>
      </c>
      <c r="J252" s="92">
        <v>30</v>
      </c>
      <c r="K252" s="92">
        <v>30</v>
      </c>
      <c r="L252" s="93">
        <v>15.41</v>
      </c>
      <c r="M252" s="121">
        <v>1</v>
      </c>
      <c r="N252" s="120">
        <f>SUM(CCT!M98-CCT!N98,CEPLAN!M98-CEPLAN!N98)</f>
        <v>0</v>
      </c>
      <c r="O252" s="39">
        <f t="shared" si="9"/>
        <v>1</v>
      </c>
      <c r="P252" s="42">
        <f t="shared" si="10"/>
        <v>15.41</v>
      </c>
      <c r="Q252" s="50">
        <f t="shared" si="11"/>
        <v>0</v>
      </c>
    </row>
    <row r="253" spans="1:17" ht="25.5" x14ac:dyDescent="0.25">
      <c r="A253" s="151"/>
      <c r="B253" s="154"/>
      <c r="C253" s="36">
        <v>250</v>
      </c>
      <c r="D253" s="89" t="s">
        <v>149</v>
      </c>
      <c r="E253" s="95">
        <v>5704</v>
      </c>
      <c r="F253" s="95">
        <v>122629007</v>
      </c>
      <c r="G253" s="90" t="s">
        <v>256</v>
      </c>
      <c r="H253" s="91" t="s">
        <v>255</v>
      </c>
      <c r="I253" s="95" t="s">
        <v>25</v>
      </c>
      <c r="J253" s="92">
        <v>30</v>
      </c>
      <c r="K253" s="92">
        <v>30</v>
      </c>
      <c r="L253" s="93">
        <v>26.1</v>
      </c>
      <c r="M253" s="121">
        <v>1</v>
      </c>
      <c r="N253" s="120">
        <f>SUM(CCT!M99-CCT!N99,CEPLAN!M99-CEPLAN!N99)</f>
        <v>0</v>
      </c>
      <c r="O253" s="39">
        <f t="shared" si="9"/>
        <v>1</v>
      </c>
      <c r="P253" s="42">
        <f t="shared" si="10"/>
        <v>26.1</v>
      </c>
      <c r="Q253" s="50">
        <f t="shared" si="11"/>
        <v>0</v>
      </c>
    </row>
    <row r="254" spans="1:17" ht="25.5" x14ac:dyDescent="0.25">
      <c r="A254" s="151"/>
      <c r="B254" s="154"/>
      <c r="C254" s="36">
        <v>251</v>
      </c>
      <c r="D254" s="94" t="s">
        <v>150</v>
      </c>
      <c r="E254" s="95">
        <v>5704</v>
      </c>
      <c r="F254" s="95">
        <v>122629007</v>
      </c>
      <c r="G254" s="90" t="s">
        <v>256</v>
      </c>
      <c r="H254" s="91" t="s">
        <v>255</v>
      </c>
      <c r="I254" s="95" t="s">
        <v>25</v>
      </c>
      <c r="J254" s="95">
        <v>30</v>
      </c>
      <c r="K254" s="95">
        <v>30</v>
      </c>
      <c r="L254" s="93">
        <v>3.95</v>
      </c>
      <c r="M254" s="121">
        <v>1</v>
      </c>
      <c r="N254" s="120">
        <f>SUM(CCT!M100-CCT!N100,CEPLAN!M100-CEPLAN!N100)</f>
        <v>0</v>
      </c>
      <c r="O254" s="39">
        <f t="shared" si="9"/>
        <v>1</v>
      </c>
      <c r="P254" s="42">
        <f t="shared" si="10"/>
        <v>3.95</v>
      </c>
      <c r="Q254" s="50">
        <f t="shared" si="11"/>
        <v>0</v>
      </c>
    </row>
    <row r="255" spans="1:17" ht="25.5" x14ac:dyDescent="0.25">
      <c r="A255" s="151"/>
      <c r="B255" s="154"/>
      <c r="C255" s="36">
        <v>252</v>
      </c>
      <c r="D255" s="94" t="s">
        <v>151</v>
      </c>
      <c r="E255" s="95">
        <v>5704</v>
      </c>
      <c r="F255" s="95">
        <v>122629007</v>
      </c>
      <c r="G255" s="90" t="s">
        <v>256</v>
      </c>
      <c r="H255" s="91" t="s">
        <v>255</v>
      </c>
      <c r="I255" s="95" t="s">
        <v>25</v>
      </c>
      <c r="J255" s="95">
        <v>30</v>
      </c>
      <c r="K255" s="95">
        <v>30</v>
      </c>
      <c r="L255" s="93">
        <v>3.95</v>
      </c>
      <c r="M255" s="121">
        <v>1</v>
      </c>
      <c r="N255" s="120">
        <f>SUM(CCT!M101-CCT!N101,CEPLAN!M101-CEPLAN!N101)</f>
        <v>0</v>
      </c>
      <c r="O255" s="39">
        <f t="shared" si="9"/>
        <v>1</v>
      </c>
      <c r="P255" s="42">
        <f t="shared" si="10"/>
        <v>3.95</v>
      </c>
      <c r="Q255" s="50">
        <f t="shared" si="11"/>
        <v>0</v>
      </c>
    </row>
    <row r="256" spans="1:17" x14ac:dyDescent="0.25">
      <c r="A256" s="151"/>
      <c r="B256" s="154"/>
      <c r="C256" s="36">
        <v>253</v>
      </c>
      <c r="D256" s="89" t="s">
        <v>203</v>
      </c>
      <c r="E256" s="95">
        <v>5704</v>
      </c>
      <c r="F256" s="95">
        <v>122629007</v>
      </c>
      <c r="G256" s="90" t="s">
        <v>256</v>
      </c>
      <c r="H256" s="91" t="s">
        <v>255</v>
      </c>
      <c r="I256" s="95" t="s">
        <v>25</v>
      </c>
      <c r="J256" s="92">
        <v>30</v>
      </c>
      <c r="K256" s="92">
        <v>30</v>
      </c>
      <c r="L256" s="93">
        <v>48.33</v>
      </c>
      <c r="M256" s="121">
        <v>1</v>
      </c>
      <c r="N256" s="120">
        <f>SUM(CCT!M102-CCT!N102,CEPLAN!M102-CEPLAN!N102)</f>
        <v>0</v>
      </c>
      <c r="O256" s="39">
        <f t="shared" si="9"/>
        <v>1</v>
      </c>
      <c r="P256" s="42">
        <f t="shared" si="10"/>
        <v>48.33</v>
      </c>
      <c r="Q256" s="50">
        <f t="shared" si="11"/>
        <v>0</v>
      </c>
    </row>
    <row r="257" spans="1:17" ht="25.5" x14ac:dyDescent="0.25">
      <c r="A257" s="151"/>
      <c r="B257" s="154"/>
      <c r="C257" s="36">
        <v>254</v>
      </c>
      <c r="D257" s="89" t="s">
        <v>204</v>
      </c>
      <c r="E257" s="95">
        <v>5704</v>
      </c>
      <c r="F257" s="95">
        <v>122629007</v>
      </c>
      <c r="G257" s="90" t="s">
        <v>256</v>
      </c>
      <c r="H257" s="91" t="s">
        <v>255</v>
      </c>
      <c r="I257" s="95" t="s">
        <v>25</v>
      </c>
      <c r="J257" s="92">
        <v>30</v>
      </c>
      <c r="K257" s="92">
        <v>30</v>
      </c>
      <c r="L257" s="93">
        <v>43.4</v>
      </c>
      <c r="M257" s="121">
        <v>1</v>
      </c>
      <c r="N257" s="120">
        <f>SUM(CCT!M103-CCT!N103,CEPLAN!M103-CEPLAN!N103)</f>
        <v>0</v>
      </c>
      <c r="O257" s="39">
        <f t="shared" si="9"/>
        <v>1</v>
      </c>
      <c r="P257" s="42">
        <f t="shared" si="10"/>
        <v>43.4</v>
      </c>
      <c r="Q257" s="50">
        <f t="shared" si="11"/>
        <v>0</v>
      </c>
    </row>
    <row r="258" spans="1:17" ht="25.5" x14ac:dyDescent="0.25">
      <c r="A258" s="151"/>
      <c r="B258" s="154"/>
      <c r="C258" s="36">
        <v>255</v>
      </c>
      <c r="D258" s="89" t="s">
        <v>205</v>
      </c>
      <c r="E258" s="95">
        <v>5704</v>
      </c>
      <c r="F258" s="95">
        <v>122629007</v>
      </c>
      <c r="G258" s="90" t="s">
        <v>256</v>
      </c>
      <c r="H258" s="91" t="s">
        <v>255</v>
      </c>
      <c r="I258" s="95" t="s">
        <v>25</v>
      </c>
      <c r="J258" s="92">
        <v>30</v>
      </c>
      <c r="K258" s="92">
        <v>30</v>
      </c>
      <c r="L258" s="93">
        <v>57.9</v>
      </c>
      <c r="M258" s="121">
        <v>1</v>
      </c>
      <c r="N258" s="120">
        <f>SUM(CCT!M104-CCT!N104,CEPLAN!M104-CEPLAN!N104)</f>
        <v>0</v>
      </c>
      <c r="O258" s="39">
        <f t="shared" si="9"/>
        <v>1</v>
      </c>
      <c r="P258" s="42">
        <f t="shared" si="10"/>
        <v>57.9</v>
      </c>
      <c r="Q258" s="50">
        <f t="shared" si="11"/>
        <v>0</v>
      </c>
    </row>
    <row r="259" spans="1:17" x14ac:dyDescent="0.25">
      <c r="A259" s="151"/>
      <c r="B259" s="154"/>
      <c r="C259" s="36">
        <v>256</v>
      </c>
      <c r="D259" s="89" t="s">
        <v>206</v>
      </c>
      <c r="E259" s="95">
        <v>2503</v>
      </c>
      <c r="F259" s="95">
        <v>504220663</v>
      </c>
      <c r="G259" s="90" t="s">
        <v>256</v>
      </c>
      <c r="H259" s="91" t="s">
        <v>250</v>
      </c>
      <c r="I259" s="95" t="s">
        <v>24</v>
      </c>
      <c r="J259" s="92">
        <v>30</v>
      </c>
      <c r="K259" s="92">
        <v>30</v>
      </c>
      <c r="L259" s="93">
        <v>33.83</v>
      </c>
      <c r="M259" s="121">
        <v>1</v>
      </c>
      <c r="N259" s="120">
        <f>SUM(CCT!M105-CCT!N105,CEPLAN!M105-CEPLAN!N105)</f>
        <v>0</v>
      </c>
      <c r="O259" s="39">
        <f t="shared" si="9"/>
        <v>1</v>
      </c>
      <c r="P259" s="42">
        <f t="shared" si="10"/>
        <v>33.83</v>
      </c>
      <c r="Q259" s="50">
        <f t="shared" si="11"/>
        <v>0</v>
      </c>
    </row>
    <row r="260" spans="1:17" x14ac:dyDescent="0.25">
      <c r="A260" s="151"/>
      <c r="B260" s="154"/>
      <c r="C260" s="36">
        <v>257</v>
      </c>
      <c r="D260" s="89" t="s">
        <v>207</v>
      </c>
      <c r="E260" s="95">
        <v>4906</v>
      </c>
      <c r="F260" s="95">
        <v>504220742</v>
      </c>
      <c r="G260" s="90" t="s">
        <v>256</v>
      </c>
      <c r="H260" s="91" t="s">
        <v>262</v>
      </c>
      <c r="I260" s="95" t="s">
        <v>24</v>
      </c>
      <c r="J260" s="92">
        <v>30</v>
      </c>
      <c r="K260" s="92">
        <v>30</v>
      </c>
      <c r="L260" s="93">
        <v>5442.43</v>
      </c>
      <c r="M260" s="121">
        <v>1</v>
      </c>
      <c r="N260" s="120">
        <f>SUM(CCT!M106-CCT!N106,CEPLAN!M106-CEPLAN!N106)</f>
        <v>0</v>
      </c>
      <c r="O260" s="39">
        <f t="shared" si="9"/>
        <v>1</v>
      </c>
      <c r="P260" s="42">
        <f t="shared" si="10"/>
        <v>5442.43</v>
      </c>
      <c r="Q260" s="50">
        <f t="shared" si="11"/>
        <v>0</v>
      </c>
    </row>
    <row r="261" spans="1:17" x14ac:dyDescent="0.25">
      <c r="A261" s="151"/>
      <c r="B261" s="154"/>
      <c r="C261" s="36">
        <v>258</v>
      </c>
      <c r="D261" s="94" t="s">
        <v>208</v>
      </c>
      <c r="E261" s="95">
        <v>5704</v>
      </c>
      <c r="F261" s="95">
        <v>122629007</v>
      </c>
      <c r="G261" s="90" t="s">
        <v>267</v>
      </c>
      <c r="H261" s="91" t="s">
        <v>250</v>
      </c>
      <c r="I261" s="95" t="s">
        <v>24</v>
      </c>
      <c r="J261" s="95">
        <v>30</v>
      </c>
      <c r="K261" s="95">
        <v>30</v>
      </c>
      <c r="L261" s="93">
        <v>150.80000000000001</v>
      </c>
      <c r="M261" s="121">
        <v>1</v>
      </c>
      <c r="N261" s="120">
        <f>SUM(CCT!M107-CCT!N107,CEPLAN!M107-CEPLAN!N107)</f>
        <v>0</v>
      </c>
      <c r="O261" s="39">
        <f t="shared" ref="O261:O324" si="12">M261-N261</f>
        <v>1</v>
      </c>
      <c r="P261" s="42">
        <f t="shared" ref="P261:P324" si="13">L261*M261</f>
        <v>150.80000000000001</v>
      </c>
      <c r="Q261" s="50">
        <f t="shared" ref="Q261:Q324" si="14">L261*N261</f>
        <v>0</v>
      </c>
    </row>
    <row r="262" spans="1:17" x14ac:dyDescent="0.25">
      <c r="A262" s="151"/>
      <c r="B262" s="154"/>
      <c r="C262" s="36">
        <v>259</v>
      </c>
      <c r="D262" s="89" t="s">
        <v>209</v>
      </c>
      <c r="E262" s="95">
        <v>2503</v>
      </c>
      <c r="F262" s="95">
        <v>504220668</v>
      </c>
      <c r="G262" s="90" t="s">
        <v>268</v>
      </c>
      <c r="H262" s="91" t="s">
        <v>250</v>
      </c>
      <c r="I262" s="95" t="s">
        <v>24</v>
      </c>
      <c r="J262" s="92">
        <v>30</v>
      </c>
      <c r="K262" s="92">
        <v>30</v>
      </c>
      <c r="L262" s="93">
        <v>19.329999999999998</v>
      </c>
      <c r="M262" s="121">
        <v>1</v>
      </c>
      <c r="N262" s="120">
        <f>SUM(CCT!M108-CCT!N108,CEPLAN!M108-CEPLAN!N108)</f>
        <v>0</v>
      </c>
      <c r="O262" s="39">
        <f t="shared" si="12"/>
        <v>1</v>
      </c>
      <c r="P262" s="42">
        <f t="shared" si="13"/>
        <v>19.329999999999998</v>
      </c>
      <c r="Q262" s="50">
        <f t="shared" si="14"/>
        <v>0</v>
      </c>
    </row>
    <row r="263" spans="1:17" ht="25.5" x14ac:dyDescent="0.25">
      <c r="A263" s="151"/>
      <c r="B263" s="154"/>
      <c r="C263" s="36">
        <v>260</v>
      </c>
      <c r="D263" s="89" t="s">
        <v>210</v>
      </c>
      <c r="E263" s="95">
        <v>2503</v>
      </c>
      <c r="F263" s="95">
        <v>504220669</v>
      </c>
      <c r="G263" s="90" t="s">
        <v>268</v>
      </c>
      <c r="H263" s="91" t="s">
        <v>250</v>
      </c>
      <c r="I263" s="95" t="s">
        <v>24</v>
      </c>
      <c r="J263" s="92">
        <v>30</v>
      </c>
      <c r="K263" s="92">
        <v>30</v>
      </c>
      <c r="L263" s="93">
        <v>39.01</v>
      </c>
      <c r="M263" s="121">
        <v>1</v>
      </c>
      <c r="N263" s="120">
        <f>SUM(CCT!M109-CCT!N109,CEPLAN!M109-CEPLAN!N109)</f>
        <v>0</v>
      </c>
      <c r="O263" s="39">
        <f t="shared" si="12"/>
        <v>1</v>
      </c>
      <c r="P263" s="42">
        <f t="shared" si="13"/>
        <v>39.01</v>
      </c>
      <c r="Q263" s="50">
        <f t="shared" si="14"/>
        <v>0</v>
      </c>
    </row>
    <row r="264" spans="1:17" ht="25.5" x14ac:dyDescent="0.25">
      <c r="A264" s="151"/>
      <c r="B264" s="154"/>
      <c r="C264" s="36">
        <v>261</v>
      </c>
      <c r="D264" s="89" t="s">
        <v>211</v>
      </c>
      <c r="E264" s="95">
        <v>2503</v>
      </c>
      <c r="F264" s="95">
        <v>504220670</v>
      </c>
      <c r="G264" s="90" t="s">
        <v>268</v>
      </c>
      <c r="H264" s="91" t="s">
        <v>250</v>
      </c>
      <c r="I264" s="95" t="s">
        <v>24</v>
      </c>
      <c r="J264" s="92">
        <v>30</v>
      </c>
      <c r="K264" s="92">
        <v>30</v>
      </c>
      <c r="L264" s="93">
        <v>31.41</v>
      </c>
      <c r="M264" s="121">
        <v>1</v>
      </c>
      <c r="N264" s="120">
        <f>SUM(CCT!M110-CCT!N110,CEPLAN!M110-CEPLAN!N110)</f>
        <v>0</v>
      </c>
      <c r="O264" s="39">
        <f t="shared" si="12"/>
        <v>1</v>
      </c>
      <c r="P264" s="42">
        <f t="shared" si="13"/>
        <v>31.41</v>
      </c>
      <c r="Q264" s="50">
        <f t="shared" si="14"/>
        <v>0</v>
      </c>
    </row>
    <row r="265" spans="1:17" x14ac:dyDescent="0.25">
      <c r="A265" s="151"/>
      <c r="B265" s="154"/>
      <c r="C265" s="36">
        <v>262</v>
      </c>
      <c r="D265" s="94" t="s">
        <v>212</v>
      </c>
      <c r="E265" s="95">
        <v>2503</v>
      </c>
      <c r="F265" s="95">
        <v>504220671</v>
      </c>
      <c r="G265" s="90" t="s">
        <v>268</v>
      </c>
      <c r="H265" s="91" t="s">
        <v>250</v>
      </c>
      <c r="I265" s="95" t="s">
        <v>24</v>
      </c>
      <c r="J265" s="95">
        <v>30</v>
      </c>
      <c r="K265" s="95">
        <v>30</v>
      </c>
      <c r="L265" s="93">
        <v>101.93</v>
      </c>
      <c r="M265" s="121">
        <v>1</v>
      </c>
      <c r="N265" s="120">
        <f>SUM(CCT!M111-CCT!N111,CEPLAN!M111-CEPLAN!N111)</f>
        <v>0</v>
      </c>
      <c r="O265" s="39">
        <f t="shared" si="12"/>
        <v>1</v>
      </c>
      <c r="P265" s="42">
        <f t="shared" si="13"/>
        <v>101.93</v>
      </c>
      <c r="Q265" s="50">
        <f t="shared" si="14"/>
        <v>0</v>
      </c>
    </row>
    <row r="266" spans="1:17" ht="25.5" x14ac:dyDescent="0.25">
      <c r="A266" s="151"/>
      <c r="B266" s="154"/>
      <c r="C266" s="36">
        <v>263</v>
      </c>
      <c r="D266" s="94" t="s">
        <v>213</v>
      </c>
      <c r="E266" s="95">
        <v>2503</v>
      </c>
      <c r="F266" s="95">
        <v>504220672</v>
      </c>
      <c r="G266" s="90" t="s">
        <v>268</v>
      </c>
      <c r="H266" s="91" t="s">
        <v>250</v>
      </c>
      <c r="I266" s="95" t="s">
        <v>24</v>
      </c>
      <c r="J266" s="95">
        <v>30</v>
      </c>
      <c r="K266" s="95">
        <v>30</v>
      </c>
      <c r="L266" s="93">
        <v>94.68</v>
      </c>
      <c r="M266" s="121">
        <v>1</v>
      </c>
      <c r="N266" s="120">
        <f>SUM(CCT!M112-CCT!N112,CEPLAN!M112-CEPLAN!N112)</f>
        <v>0</v>
      </c>
      <c r="O266" s="39">
        <f t="shared" si="12"/>
        <v>1</v>
      </c>
      <c r="P266" s="42">
        <f t="shared" si="13"/>
        <v>94.68</v>
      </c>
      <c r="Q266" s="50">
        <f t="shared" si="14"/>
        <v>0</v>
      </c>
    </row>
    <row r="267" spans="1:17" x14ac:dyDescent="0.25">
      <c r="A267" s="151"/>
      <c r="B267" s="154"/>
      <c r="C267" s="36">
        <v>264</v>
      </c>
      <c r="D267" s="89" t="s">
        <v>214</v>
      </c>
      <c r="E267" s="95">
        <v>2503</v>
      </c>
      <c r="F267" s="95">
        <v>504220673</v>
      </c>
      <c r="G267" s="90" t="s">
        <v>268</v>
      </c>
      <c r="H267" s="91" t="s">
        <v>250</v>
      </c>
      <c r="I267" s="95" t="s">
        <v>24</v>
      </c>
      <c r="J267" s="92">
        <v>30</v>
      </c>
      <c r="K267" s="92">
        <v>30</v>
      </c>
      <c r="L267" s="93">
        <v>133.30000000000001</v>
      </c>
      <c r="M267" s="121">
        <v>1</v>
      </c>
      <c r="N267" s="120">
        <f>SUM(CCT!M113-CCT!N113,CEPLAN!M113-CEPLAN!N113)</f>
        <v>0</v>
      </c>
      <c r="O267" s="39">
        <f t="shared" si="12"/>
        <v>1</v>
      </c>
      <c r="P267" s="42">
        <f t="shared" si="13"/>
        <v>133.30000000000001</v>
      </c>
      <c r="Q267" s="50">
        <f t="shared" si="14"/>
        <v>0</v>
      </c>
    </row>
    <row r="268" spans="1:17" x14ac:dyDescent="0.25">
      <c r="A268" s="151"/>
      <c r="B268" s="154"/>
      <c r="C268" s="36">
        <v>265</v>
      </c>
      <c r="D268" s="89" t="s">
        <v>215</v>
      </c>
      <c r="E268" s="95">
        <v>2503</v>
      </c>
      <c r="F268" s="95">
        <v>504220674</v>
      </c>
      <c r="G268" s="90" t="s">
        <v>268</v>
      </c>
      <c r="H268" s="91" t="s">
        <v>250</v>
      </c>
      <c r="I268" s="95" t="s">
        <v>24</v>
      </c>
      <c r="J268" s="92">
        <v>30</v>
      </c>
      <c r="K268" s="92">
        <v>30</v>
      </c>
      <c r="L268" s="93">
        <v>145</v>
      </c>
      <c r="M268" s="121">
        <v>1</v>
      </c>
      <c r="N268" s="120">
        <f>SUM(CCT!M114-CCT!N114,CEPLAN!M114-CEPLAN!N114)</f>
        <v>0</v>
      </c>
      <c r="O268" s="39">
        <f t="shared" si="12"/>
        <v>1</v>
      </c>
      <c r="P268" s="42">
        <f t="shared" si="13"/>
        <v>145</v>
      </c>
      <c r="Q268" s="50">
        <f t="shared" si="14"/>
        <v>0</v>
      </c>
    </row>
    <row r="269" spans="1:17" x14ac:dyDescent="0.25">
      <c r="A269" s="151"/>
      <c r="B269" s="154"/>
      <c r="C269" s="36">
        <v>266</v>
      </c>
      <c r="D269" s="89" t="s">
        <v>216</v>
      </c>
      <c r="E269" s="95">
        <v>2503</v>
      </c>
      <c r="F269" s="95">
        <v>504220675</v>
      </c>
      <c r="G269" s="90" t="s">
        <v>268</v>
      </c>
      <c r="H269" s="91" t="s">
        <v>250</v>
      </c>
      <c r="I269" s="95" t="s">
        <v>24</v>
      </c>
      <c r="J269" s="92">
        <v>30</v>
      </c>
      <c r="K269" s="92">
        <v>30</v>
      </c>
      <c r="L269" s="93">
        <v>105.8</v>
      </c>
      <c r="M269" s="121">
        <v>1</v>
      </c>
      <c r="N269" s="120">
        <f>SUM(CCT!M115-CCT!N115,CEPLAN!M115-CEPLAN!N115)</f>
        <v>0</v>
      </c>
      <c r="O269" s="39">
        <f t="shared" si="12"/>
        <v>1</v>
      </c>
      <c r="P269" s="42">
        <f t="shared" si="13"/>
        <v>105.8</v>
      </c>
      <c r="Q269" s="50">
        <f t="shared" si="14"/>
        <v>0</v>
      </c>
    </row>
    <row r="270" spans="1:17" x14ac:dyDescent="0.25">
      <c r="A270" s="151"/>
      <c r="B270" s="154"/>
      <c r="C270" s="36">
        <v>267</v>
      </c>
      <c r="D270" s="89" t="s">
        <v>217</v>
      </c>
      <c r="E270" s="95">
        <v>2503</v>
      </c>
      <c r="F270" s="95">
        <v>504220676</v>
      </c>
      <c r="G270" s="90" t="s">
        <v>268</v>
      </c>
      <c r="H270" s="91" t="s">
        <v>250</v>
      </c>
      <c r="I270" s="95" t="s">
        <v>24</v>
      </c>
      <c r="J270" s="92">
        <v>30</v>
      </c>
      <c r="K270" s="92">
        <v>30</v>
      </c>
      <c r="L270" s="93">
        <v>128.03</v>
      </c>
      <c r="M270" s="121">
        <v>1</v>
      </c>
      <c r="N270" s="120">
        <f>SUM(CCT!M116-CCT!N116,CEPLAN!M116-CEPLAN!N116)</f>
        <v>0</v>
      </c>
      <c r="O270" s="39">
        <f t="shared" si="12"/>
        <v>1</v>
      </c>
      <c r="P270" s="42">
        <f t="shared" si="13"/>
        <v>128.03</v>
      </c>
      <c r="Q270" s="50">
        <f t="shared" si="14"/>
        <v>0</v>
      </c>
    </row>
    <row r="271" spans="1:17" x14ac:dyDescent="0.25">
      <c r="A271" s="151"/>
      <c r="B271" s="154"/>
      <c r="C271" s="36">
        <v>268</v>
      </c>
      <c r="D271" s="89" t="s">
        <v>218</v>
      </c>
      <c r="E271" s="95">
        <v>2503</v>
      </c>
      <c r="F271" s="95">
        <v>504220677</v>
      </c>
      <c r="G271" s="90" t="s">
        <v>268</v>
      </c>
      <c r="H271" s="91" t="s">
        <v>250</v>
      </c>
      <c r="I271" s="95" t="s">
        <v>24</v>
      </c>
      <c r="J271" s="92">
        <v>30</v>
      </c>
      <c r="K271" s="92">
        <v>30</v>
      </c>
      <c r="L271" s="93">
        <v>16.2</v>
      </c>
      <c r="M271" s="121">
        <v>1</v>
      </c>
      <c r="N271" s="120">
        <f>SUM(CCT!M117-CCT!N117,CEPLAN!M117-CEPLAN!N117)</f>
        <v>0</v>
      </c>
      <c r="O271" s="39">
        <f t="shared" si="12"/>
        <v>1</v>
      </c>
      <c r="P271" s="42">
        <f t="shared" si="13"/>
        <v>16.2</v>
      </c>
      <c r="Q271" s="50">
        <f t="shared" si="14"/>
        <v>0</v>
      </c>
    </row>
    <row r="272" spans="1:17" x14ac:dyDescent="0.25">
      <c r="A272" s="151"/>
      <c r="B272" s="154"/>
      <c r="C272" s="36">
        <v>269</v>
      </c>
      <c r="D272" s="89" t="s">
        <v>219</v>
      </c>
      <c r="E272" s="95">
        <v>2503</v>
      </c>
      <c r="F272" s="95">
        <v>504220678</v>
      </c>
      <c r="G272" s="90" t="s">
        <v>268</v>
      </c>
      <c r="H272" s="91" t="s">
        <v>250</v>
      </c>
      <c r="I272" s="95" t="s">
        <v>24</v>
      </c>
      <c r="J272" s="92">
        <v>30</v>
      </c>
      <c r="K272" s="92">
        <v>30</v>
      </c>
      <c r="L272" s="93">
        <v>15.3</v>
      </c>
      <c r="M272" s="121">
        <v>1</v>
      </c>
      <c r="N272" s="120">
        <f>SUM(CCT!M118-CCT!N118,CEPLAN!M118-CEPLAN!N118)</f>
        <v>0</v>
      </c>
      <c r="O272" s="39">
        <f t="shared" si="12"/>
        <v>1</v>
      </c>
      <c r="P272" s="42">
        <f t="shared" si="13"/>
        <v>15.3</v>
      </c>
      <c r="Q272" s="50">
        <f t="shared" si="14"/>
        <v>0</v>
      </c>
    </row>
    <row r="273" spans="1:17" x14ac:dyDescent="0.25">
      <c r="A273" s="151"/>
      <c r="B273" s="154"/>
      <c r="C273" s="36">
        <v>270</v>
      </c>
      <c r="D273" s="94" t="s">
        <v>220</v>
      </c>
      <c r="E273" s="95">
        <v>2503</v>
      </c>
      <c r="F273" s="95">
        <v>504220679</v>
      </c>
      <c r="G273" s="90" t="s">
        <v>268</v>
      </c>
      <c r="H273" s="91" t="s">
        <v>250</v>
      </c>
      <c r="I273" s="95" t="s">
        <v>24</v>
      </c>
      <c r="J273" s="95">
        <v>30</v>
      </c>
      <c r="K273" s="95">
        <v>30</v>
      </c>
      <c r="L273" s="93">
        <v>19.329999999999998</v>
      </c>
      <c r="M273" s="121">
        <v>1</v>
      </c>
      <c r="N273" s="120">
        <f>SUM(CCT!M119-CCT!N119,CEPLAN!M119-CEPLAN!N119)</f>
        <v>0</v>
      </c>
      <c r="O273" s="39">
        <f t="shared" si="12"/>
        <v>1</v>
      </c>
      <c r="P273" s="42">
        <f t="shared" si="13"/>
        <v>19.329999999999998</v>
      </c>
      <c r="Q273" s="50">
        <f t="shared" si="14"/>
        <v>0</v>
      </c>
    </row>
    <row r="274" spans="1:17" x14ac:dyDescent="0.25">
      <c r="A274" s="151"/>
      <c r="B274" s="154"/>
      <c r="C274" s="36">
        <v>271</v>
      </c>
      <c r="D274" s="89" t="s">
        <v>221</v>
      </c>
      <c r="E274" s="95">
        <v>2503</v>
      </c>
      <c r="F274" s="95">
        <v>504220680</v>
      </c>
      <c r="G274" s="90" t="s">
        <v>268</v>
      </c>
      <c r="H274" s="91" t="s">
        <v>250</v>
      </c>
      <c r="I274" s="95" t="s">
        <v>24</v>
      </c>
      <c r="J274" s="92">
        <v>30</v>
      </c>
      <c r="K274" s="92">
        <v>30</v>
      </c>
      <c r="L274" s="93">
        <v>26.42</v>
      </c>
      <c r="M274" s="121">
        <v>1</v>
      </c>
      <c r="N274" s="120">
        <f>SUM(CCT!M120-CCT!N120,CEPLAN!M120-CEPLAN!N120)</f>
        <v>0</v>
      </c>
      <c r="O274" s="39">
        <f t="shared" si="12"/>
        <v>1</v>
      </c>
      <c r="P274" s="42">
        <f t="shared" si="13"/>
        <v>26.42</v>
      </c>
      <c r="Q274" s="50">
        <f t="shared" si="14"/>
        <v>0</v>
      </c>
    </row>
    <row r="275" spans="1:17" x14ac:dyDescent="0.25">
      <c r="A275" s="151"/>
      <c r="B275" s="154"/>
      <c r="C275" s="36">
        <v>272</v>
      </c>
      <c r="D275" s="94" t="s">
        <v>222</v>
      </c>
      <c r="E275" s="95">
        <v>2503</v>
      </c>
      <c r="F275" s="95">
        <v>504220681</v>
      </c>
      <c r="G275" s="90" t="s">
        <v>268</v>
      </c>
      <c r="H275" s="91" t="s">
        <v>250</v>
      </c>
      <c r="I275" s="95" t="s">
        <v>24</v>
      </c>
      <c r="J275" s="95">
        <v>30</v>
      </c>
      <c r="K275" s="95">
        <v>30</v>
      </c>
      <c r="L275" s="93">
        <v>27.33</v>
      </c>
      <c r="M275" s="121">
        <v>1</v>
      </c>
      <c r="N275" s="120">
        <f>SUM(CCT!M121-CCT!N121,CEPLAN!M121-CEPLAN!N121)</f>
        <v>0</v>
      </c>
      <c r="O275" s="39">
        <f t="shared" si="12"/>
        <v>1</v>
      </c>
      <c r="P275" s="42">
        <f t="shared" si="13"/>
        <v>27.33</v>
      </c>
      <c r="Q275" s="50">
        <f t="shared" si="14"/>
        <v>0</v>
      </c>
    </row>
    <row r="276" spans="1:17" x14ac:dyDescent="0.25">
      <c r="A276" s="151"/>
      <c r="B276" s="154"/>
      <c r="C276" s="36">
        <v>273</v>
      </c>
      <c r="D276" s="89" t="s">
        <v>223</v>
      </c>
      <c r="E276" s="95">
        <v>2503</v>
      </c>
      <c r="F276" s="95">
        <v>504220682</v>
      </c>
      <c r="G276" s="90" t="s">
        <v>268</v>
      </c>
      <c r="H276" s="91" t="s">
        <v>250</v>
      </c>
      <c r="I276" s="95" t="s">
        <v>24</v>
      </c>
      <c r="J276" s="92">
        <v>30</v>
      </c>
      <c r="K276" s="92">
        <v>30</v>
      </c>
      <c r="L276" s="93">
        <v>30.71</v>
      </c>
      <c r="M276" s="121">
        <v>1</v>
      </c>
      <c r="N276" s="120">
        <f>SUM(CCT!M122-CCT!N122,CEPLAN!M122-CEPLAN!N122)</f>
        <v>0</v>
      </c>
      <c r="O276" s="39">
        <f t="shared" si="12"/>
        <v>1</v>
      </c>
      <c r="P276" s="42">
        <f t="shared" si="13"/>
        <v>30.71</v>
      </c>
      <c r="Q276" s="50">
        <f t="shared" si="14"/>
        <v>0</v>
      </c>
    </row>
    <row r="277" spans="1:17" x14ac:dyDescent="0.25">
      <c r="A277" s="151"/>
      <c r="B277" s="154"/>
      <c r="C277" s="36">
        <v>274</v>
      </c>
      <c r="D277" s="89" t="s">
        <v>224</v>
      </c>
      <c r="E277" s="95">
        <v>2503</v>
      </c>
      <c r="F277" s="95">
        <v>504220683</v>
      </c>
      <c r="G277" s="90" t="s">
        <v>268</v>
      </c>
      <c r="H277" s="91" t="s">
        <v>250</v>
      </c>
      <c r="I277" s="95" t="s">
        <v>24</v>
      </c>
      <c r="J277" s="92">
        <v>30</v>
      </c>
      <c r="K277" s="92">
        <v>30</v>
      </c>
      <c r="L277" s="93">
        <v>20.62</v>
      </c>
      <c r="M277" s="121">
        <v>1</v>
      </c>
      <c r="N277" s="120">
        <f>SUM(CCT!M123-CCT!N123,CEPLAN!M123-CEPLAN!N123)</f>
        <v>0</v>
      </c>
      <c r="O277" s="39">
        <f t="shared" si="12"/>
        <v>1</v>
      </c>
      <c r="P277" s="42">
        <f t="shared" si="13"/>
        <v>20.62</v>
      </c>
      <c r="Q277" s="50">
        <f t="shared" si="14"/>
        <v>0</v>
      </c>
    </row>
    <row r="278" spans="1:17" x14ac:dyDescent="0.25">
      <c r="A278" s="151"/>
      <c r="B278" s="154"/>
      <c r="C278" s="36">
        <v>275</v>
      </c>
      <c r="D278" s="89" t="s">
        <v>225</v>
      </c>
      <c r="E278" s="95">
        <v>2503</v>
      </c>
      <c r="F278" s="95">
        <v>504220684</v>
      </c>
      <c r="G278" s="90" t="s">
        <v>268</v>
      </c>
      <c r="H278" s="91" t="s">
        <v>250</v>
      </c>
      <c r="I278" s="95" t="s">
        <v>24</v>
      </c>
      <c r="J278" s="92">
        <v>30</v>
      </c>
      <c r="K278" s="92">
        <v>30</v>
      </c>
      <c r="L278" s="93">
        <v>31.41</v>
      </c>
      <c r="M278" s="121">
        <v>1</v>
      </c>
      <c r="N278" s="120">
        <f>SUM(CCT!M124-CCT!N124,CEPLAN!M124-CEPLAN!N124)</f>
        <v>0</v>
      </c>
      <c r="O278" s="39">
        <f t="shared" si="12"/>
        <v>1</v>
      </c>
      <c r="P278" s="42">
        <f t="shared" si="13"/>
        <v>31.41</v>
      </c>
      <c r="Q278" s="50">
        <f t="shared" si="14"/>
        <v>0</v>
      </c>
    </row>
    <row r="279" spans="1:17" x14ac:dyDescent="0.25">
      <c r="A279" s="151"/>
      <c r="B279" s="154"/>
      <c r="C279" s="36">
        <v>276</v>
      </c>
      <c r="D279" s="89" t="s">
        <v>226</v>
      </c>
      <c r="E279" s="95">
        <v>2503</v>
      </c>
      <c r="F279" s="95">
        <v>504220685</v>
      </c>
      <c r="G279" s="90" t="s">
        <v>268</v>
      </c>
      <c r="H279" s="91" t="s">
        <v>250</v>
      </c>
      <c r="I279" s="95" t="s">
        <v>24</v>
      </c>
      <c r="J279" s="92">
        <v>30</v>
      </c>
      <c r="K279" s="92">
        <v>30</v>
      </c>
      <c r="L279" s="93">
        <v>26.1</v>
      </c>
      <c r="M279" s="121">
        <v>1</v>
      </c>
      <c r="N279" s="120">
        <f>SUM(CCT!M125-CCT!N125,CEPLAN!M125-CEPLAN!N125)</f>
        <v>0</v>
      </c>
      <c r="O279" s="39">
        <f t="shared" si="12"/>
        <v>1</v>
      </c>
      <c r="P279" s="42">
        <f t="shared" si="13"/>
        <v>26.1</v>
      </c>
      <c r="Q279" s="50">
        <f t="shared" si="14"/>
        <v>0</v>
      </c>
    </row>
    <row r="280" spans="1:17" x14ac:dyDescent="0.25">
      <c r="A280" s="151"/>
      <c r="B280" s="154"/>
      <c r="C280" s="36">
        <v>277</v>
      </c>
      <c r="D280" s="89" t="s">
        <v>227</v>
      </c>
      <c r="E280" s="95">
        <v>4601</v>
      </c>
      <c r="F280" s="95">
        <v>504220686</v>
      </c>
      <c r="G280" s="90" t="s">
        <v>268</v>
      </c>
      <c r="H280" s="91" t="s">
        <v>250</v>
      </c>
      <c r="I280" s="95" t="s">
        <v>24</v>
      </c>
      <c r="J280" s="92">
        <v>30</v>
      </c>
      <c r="K280" s="92">
        <v>30</v>
      </c>
      <c r="L280" s="93">
        <v>19.809999999999999</v>
      </c>
      <c r="M280" s="121">
        <v>1</v>
      </c>
      <c r="N280" s="120">
        <f>SUM(CCT!M126-CCT!N126,CEPLAN!M126-CEPLAN!N126)</f>
        <v>0</v>
      </c>
      <c r="O280" s="39">
        <f t="shared" si="12"/>
        <v>1</v>
      </c>
      <c r="P280" s="42">
        <f t="shared" si="13"/>
        <v>19.809999999999999</v>
      </c>
      <c r="Q280" s="50">
        <f t="shared" si="14"/>
        <v>0</v>
      </c>
    </row>
    <row r="281" spans="1:17" x14ac:dyDescent="0.25">
      <c r="A281" s="151"/>
      <c r="B281" s="154"/>
      <c r="C281" s="36">
        <v>278</v>
      </c>
      <c r="D281" s="89" t="s">
        <v>228</v>
      </c>
      <c r="E281" s="95">
        <v>4601</v>
      </c>
      <c r="F281" s="95">
        <v>504220687</v>
      </c>
      <c r="G281" s="90" t="s">
        <v>268</v>
      </c>
      <c r="H281" s="91" t="s">
        <v>250</v>
      </c>
      <c r="I281" s="95" t="s">
        <v>24</v>
      </c>
      <c r="J281" s="92">
        <v>30</v>
      </c>
      <c r="K281" s="92">
        <v>30</v>
      </c>
      <c r="L281" s="93">
        <v>19.78</v>
      </c>
      <c r="M281" s="121">
        <v>1</v>
      </c>
      <c r="N281" s="120">
        <f>SUM(CCT!M127-CCT!N127,CEPLAN!M127-CEPLAN!N127)</f>
        <v>0</v>
      </c>
      <c r="O281" s="39">
        <f t="shared" si="12"/>
        <v>1</v>
      </c>
      <c r="P281" s="42">
        <f t="shared" si="13"/>
        <v>19.78</v>
      </c>
      <c r="Q281" s="50">
        <f t="shared" si="14"/>
        <v>0</v>
      </c>
    </row>
    <row r="282" spans="1:17" x14ac:dyDescent="0.25">
      <c r="A282" s="151"/>
      <c r="B282" s="154"/>
      <c r="C282" s="36">
        <v>279</v>
      </c>
      <c r="D282" s="94" t="s">
        <v>152</v>
      </c>
      <c r="E282" s="95">
        <v>5806</v>
      </c>
      <c r="F282" s="95">
        <v>28800081</v>
      </c>
      <c r="G282" s="90" t="s">
        <v>267</v>
      </c>
      <c r="H282" s="91" t="s">
        <v>250</v>
      </c>
      <c r="I282" s="95" t="s">
        <v>24</v>
      </c>
      <c r="J282" s="95">
        <v>30</v>
      </c>
      <c r="K282" s="95">
        <v>30</v>
      </c>
      <c r="L282" s="93">
        <v>31.5</v>
      </c>
      <c r="M282" s="121">
        <v>1</v>
      </c>
      <c r="N282" s="120">
        <f>SUM(CCT!M128-CCT!N128,CEPLAN!M128-CEPLAN!N128)</f>
        <v>0</v>
      </c>
      <c r="O282" s="39">
        <f t="shared" si="12"/>
        <v>1</v>
      </c>
      <c r="P282" s="42">
        <f t="shared" si="13"/>
        <v>31.5</v>
      </c>
      <c r="Q282" s="50">
        <f t="shared" si="14"/>
        <v>0</v>
      </c>
    </row>
    <row r="283" spans="1:17" ht="25.5" x14ac:dyDescent="0.25">
      <c r="A283" s="151"/>
      <c r="B283" s="154"/>
      <c r="C283" s="36">
        <v>280</v>
      </c>
      <c r="D283" s="94" t="s">
        <v>229</v>
      </c>
      <c r="E283" s="95">
        <v>5806</v>
      </c>
      <c r="F283" s="95">
        <v>28800081</v>
      </c>
      <c r="G283" s="90" t="s">
        <v>268</v>
      </c>
      <c r="H283" s="96" t="s">
        <v>296</v>
      </c>
      <c r="I283" s="95" t="s">
        <v>24</v>
      </c>
      <c r="J283" s="95">
        <v>30</v>
      </c>
      <c r="K283" s="95">
        <v>30</v>
      </c>
      <c r="L283" s="93">
        <v>354.52</v>
      </c>
      <c r="M283" s="121">
        <v>1</v>
      </c>
      <c r="N283" s="120">
        <f>SUM(CCT!M129-CCT!N129,CEPLAN!M129-CEPLAN!N129)</f>
        <v>0</v>
      </c>
      <c r="O283" s="39">
        <f t="shared" si="12"/>
        <v>1</v>
      </c>
      <c r="P283" s="42">
        <f t="shared" si="13"/>
        <v>354.52</v>
      </c>
      <c r="Q283" s="50">
        <f t="shared" si="14"/>
        <v>0</v>
      </c>
    </row>
    <row r="284" spans="1:17" ht="25.5" x14ac:dyDescent="0.25">
      <c r="A284" s="151"/>
      <c r="B284" s="154"/>
      <c r="C284" s="36">
        <v>281</v>
      </c>
      <c r="D284" s="94" t="s">
        <v>230</v>
      </c>
      <c r="E284" s="95">
        <v>5806</v>
      </c>
      <c r="F284" s="95">
        <v>28800081</v>
      </c>
      <c r="G284" s="90" t="s">
        <v>268</v>
      </c>
      <c r="H284" s="91" t="s">
        <v>263</v>
      </c>
      <c r="I284" s="95" t="s">
        <v>24</v>
      </c>
      <c r="J284" s="95">
        <v>30</v>
      </c>
      <c r="K284" s="95">
        <v>30</v>
      </c>
      <c r="L284" s="93">
        <v>16.14</v>
      </c>
      <c r="M284" s="121">
        <v>1</v>
      </c>
      <c r="N284" s="120">
        <f>SUM(CCT!M130-CCT!N130,CEPLAN!M130-CEPLAN!N130)</f>
        <v>0</v>
      </c>
      <c r="O284" s="39">
        <f t="shared" si="12"/>
        <v>1</v>
      </c>
      <c r="P284" s="42">
        <f t="shared" si="13"/>
        <v>16.14</v>
      </c>
      <c r="Q284" s="50">
        <f t="shared" si="14"/>
        <v>0</v>
      </c>
    </row>
    <row r="285" spans="1:17" x14ac:dyDescent="0.25">
      <c r="A285" s="151"/>
      <c r="B285" s="154"/>
      <c r="C285" s="36">
        <v>282</v>
      </c>
      <c r="D285" s="94" t="s">
        <v>231</v>
      </c>
      <c r="E285" s="95">
        <v>5806</v>
      </c>
      <c r="F285" s="95">
        <v>28800081</v>
      </c>
      <c r="G285" s="90" t="s">
        <v>268</v>
      </c>
      <c r="H285" s="91" t="s">
        <v>250</v>
      </c>
      <c r="I285" s="95" t="s">
        <v>24</v>
      </c>
      <c r="J285" s="95">
        <v>30</v>
      </c>
      <c r="K285" s="95">
        <v>30</v>
      </c>
      <c r="L285" s="93">
        <v>113.05</v>
      </c>
      <c r="M285" s="121">
        <v>1</v>
      </c>
      <c r="N285" s="120">
        <f>SUM(CCT!M131-CCT!N131,CEPLAN!M131-CEPLAN!N131)</f>
        <v>0</v>
      </c>
      <c r="O285" s="39">
        <f t="shared" si="12"/>
        <v>1</v>
      </c>
      <c r="P285" s="42">
        <f t="shared" si="13"/>
        <v>113.05</v>
      </c>
      <c r="Q285" s="50">
        <f t="shared" si="14"/>
        <v>0</v>
      </c>
    </row>
    <row r="286" spans="1:17" x14ac:dyDescent="0.25">
      <c r="A286" s="151"/>
      <c r="B286" s="154"/>
      <c r="C286" s="36">
        <v>283</v>
      </c>
      <c r="D286" s="89" t="s">
        <v>232</v>
      </c>
      <c r="E286" s="95">
        <v>5806</v>
      </c>
      <c r="F286" s="95">
        <v>28800081</v>
      </c>
      <c r="G286" s="90" t="s">
        <v>268</v>
      </c>
      <c r="H286" s="91" t="s">
        <v>250</v>
      </c>
      <c r="I286" s="95" t="s">
        <v>24</v>
      </c>
      <c r="J286" s="92">
        <v>30</v>
      </c>
      <c r="K286" s="92">
        <v>30</v>
      </c>
      <c r="L286" s="93">
        <v>20.100000000000001</v>
      </c>
      <c r="M286" s="121">
        <v>1</v>
      </c>
      <c r="N286" s="120">
        <f>SUM(CCT!M132-CCT!N132,CEPLAN!M132-CEPLAN!N132)</f>
        <v>0</v>
      </c>
      <c r="O286" s="39">
        <f t="shared" si="12"/>
        <v>1</v>
      </c>
      <c r="P286" s="42">
        <f t="shared" si="13"/>
        <v>20.100000000000001</v>
      </c>
      <c r="Q286" s="50">
        <f t="shared" si="14"/>
        <v>0</v>
      </c>
    </row>
    <row r="287" spans="1:17" ht="25.5" x14ac:dyDescent="0.25">
      <c r="A287" s="151"/>
      <c r="B287" s="154"/>
      <c r="C287" s="36">
        <v>284</v>
      </c>
      <c r="D287" s="94" t="s">
        <v>233</v>
      </c>
      <c r="E287" s="95">
        <v>5806</v>
      </c>
      <c r="F287" s="95">
        <v>28800064</v>
      </c>
      <c r="G287" s="90" t="s">
        <v>268</v>
      </c>
      <c r="H287" s="91" t="s">
        <v>251</v>
      </c>
      <c r="I287" s="95" t="s">
        <v>24</v>
      </c>
      <c r="J287" s="95">
        <v>30</v>
      </c>
      <c r="K287" s="95">
        <v>30</v>
      </c>
      <c r="L287" s="93">
        <v>33.39</v>
      </c>
      <c r="M287" s="121">
        <v>2</v>
      </c>
      <c r="N287" s="120">
        <f>SUM(CCT!M133-CCT!N133,CEPLAN!M133-CEPLAN!N133)</f>
        <v>0</v>
      </c>
      <c r="O287" s="39">
        <f t="shared" si="12"/>
        <v>2</v>
      </c>
      <c r="P287" s="42">
        <f t="shared" si="13"/>
        <v>66.78</v>
      </c>
      <c r="Q287" s="50">
        <f t="shared" si="14"/>
        <v>0</v>
      </c>
    </row>
    <row r="288" spans="1:17" ht="25.5" x14ac:dyDescent="0.25">
      <c r="A288" s="151"/>
      <c r="B288" s="154"/>
      <c r="C288" s="36">
        <v>285</v>
      </c>
      <c r="D288" s="94" t="s">
        <v>234</v>
      </c>
      <c r="E288" s="95">
        <v>5806</v>
      </c>
      <c r="F288" s="95">
        <v>28800064</v>
      </c>
      <c r="G288" s="90" t="s">
        <v>268</v>
      </c>
      <c r="H288" s="91" t="s">
        <v>251</v>
      </c>
      <c r="I288" s="95" t="s">
        <v>24</v>
      </c>
      <c r="J288" s="95">
        <v>30</v>
      </c>
      <c r="K288" s="95">
        <v>30</v>
      </c>
      <c r="L288" s="93">
        <v>68.19</v>
      </c>
      <c r="M288" s="121">
        <v>2</v>
      </c>
      <c r="N288" s="120">
        <f>SUM(CCT!M134-CCT!N134,CEPLAN!M134-CEPLAN!N134)</f>
        <v>1</v>
      </c>
      <c r="O288" s="39">
        <f t="shared" si="12"/>
        <v>1</v>
      </c>
      <c r="P288" s="42">
        <f t="shared" si="13"/>
        <v>136.38</v>
      </c>
      <c r="Q288" s="50">
        <f t="shared" si="14"/>
        <v>68.19</v>
      </c>
    </row>
    <row r="289" spans="1:17" ht="25.5" x14ac:dyDescent="0.25">
      <c r="A289" s="151"/>
      <c r="B289" s="154"/>
      <c r="C289" s="36">
        <v>286</v>
      </c>
      <c r="D289" s="94" t="s">
        <v>153</v>
      </c>
      <c r="E289" s="95">
        <v>5806</v>
      </c>
      <c r="F289" s="95">
        <v>28800064</v>
      </c>
      <c r="G289" s="90" t="s">
        <v>268</v>
      </c>
      <c r="H289" s="91" t="s">
        <v>251</v>
      </c>
      <c r="I289" s="95" t="s">
        <v>24</v>
      </c>
      <c r="J289" s="95">
        <v>30</v>
      </c>
      <c r="K289" s="95">
        <v>30</v>
      </c>
      <c r="L289" s="93">
        <v>123.25</v>
      </c>
      <c r="M289" s="121">
        <v>1</v>
      </c>
      <c r="N289" s="120">
        <f>SUM(CCT!M135-CCT!N135,CEPLAN!M135-CEPLAN!N135)</f>
        <v>0</v>
      </c>
      <c r="O289" s="39">
        <f t="shared" si="12"/>
        <v>1</v>
      </c>
      <c r="P289" s="42">
        <f t="shared" si="13"/>
        <v>123.25</v>
      </c>
      <c r="Q289" s="50">
        <f t="shared" si="14"/>
        <v>0</v>
      </c>
    </row>
    <row r="290" spans="1:17" ht="25.5" x14ac:dyDescent="0.25">
      <c r="A290" s="151"/>
      <c r="B290" s="154"/>
      <c r="C290" s="36">
        <v>287</v>
      </c>
      <c r="D290" s="94" t="s">
        <v>154</v>
      </c>
      <c r="E290" s="95">
        <v>5806</v>
      </c>
      <c r="F290" s="95">
        <v>28800064</v>
      </c>
      <c r="G290" s="90" t="s">
        <v>268</v>
      </c>
      <c r="H290" s="91" t="s">
        <v>251</v>
      </c>
      <c r="I290" s="95" t="s">
        <v>24</v>
      </c>
      <c r="J290" s="95">
        <v>30</v>
      </c>
      <c r="K290" s="95">
        <v>30</v>
      </c>
      <c r="L290" s="93">
        <v>152.13</v>
      </c>
      <c r="M290" s="121">
        <v>1</v>
      </c>
      <c r="N290" s="120">
        <f>SUM(CCT!M136-CCT!N136,CEPLAN!M136-CEPLAN!N136)</f>
        <v>0</v>
      </c>
      <c r="O290" s="39">
        <f t="shared" si="12"/>
        <v>1</v>
      </c>
      <c r="P290" s="42">
        <f t="shared" si="13"/>
        <v>152.13</v>
      </c>
      <c r="Q290" s="50">
        <f t="shared" si="14"/>
        <v>0</v>
      </c>
    </row>
    <row r="291" spans="1:17" ht="25.5" x14ac:dyDescent="0.25">
      <c r="A291" s="151"/>
      <c r="B291" s="154"/>
      <c r="C291" s="36">
        <v>288</v>
      </c>
      <c r="D291" s="94" t="s">
        <v>155</v>
      </c>
      <c r="E291" s="95">
        <v>5705</v>
      </c>
      <c r="F291" s="95">
        <v>29866090</v>
      </c>
      <c r="G291" s="90" t="s">
        <v>268</v>
      </c>
      <c r="H291" s="91" t="s">
        <v>243</v>
      </c>
      <c r="I291" s="95" t="s">
        <v>24</v>
      </c>
      <c r="J291" s="95">
        <v>30</v>
      </c>
      <c r="K291" s="95">
        <v>30</v>
      </c>
      <c r="L291" s="93">
        <v>72.98</v>
      </c>
      <c r="M291" s="121">
        <v>3</v>
      </c>
      <c r="N291" s="120">
        <f>SUM(CCT!M137-CCT!N137,CEPLAN!M137-CEPLAN!N137)</f>
        <v>0</v>
      </c>
      <c r="O291" s="39">
        <f t="shared" si="12"/>
        <v>3</v>
      </c>
      <c r="P291" s="42">
        <f t="shared" si="13"/>
        <v>218.94</v>
      </c>
      <c r="Q291" s="50">
        <f t="shared" si="14"/>
        <v>0</v>
      </c>
    </row>
    <row r="292" spans="1:17" ht="25.5" x14ac:dyDescent="0.25">
      <c r="A292" s="151"/>
      <c r="B292" s="154"/>
      <c r="C292" s="36">
        <v>289</v>
      </c>
      <c r="D292" s="94" t="s">
        <v>235</v>
      </c>
      <c r="E292" s="95">
        <v>5705</v>
      </c>
      <c r="F292" s="95">
        <v>29866090</v>
      </c>
      <c r="G292" s="90" t="s">
        <v>268</v>
      </c>
      <c r="H292" s="91" t="s">
        <v>243</v>
      </c>
      <c r="I292" s="95" t="s">
        <v>24</v>
      </c>
      <c r="J292" s="95">
        <v>30</v>
      </c>
      <c r="K292" s="95">
        <v>30</v>
      </c>
      <c r="L292" s="93">
        <v>252.56</v>
      </c>
      <c r="M292" s="121">
        <v>3</v>
      </c>
      <c r="N292" s="120">
        <f>SUM(CCT!M138-CCT!N138,CEPLAN!M138-CEPLAN!N138)</f>
        <v>0</v>
      </c>
      <c r="O292" s="39">
        <f t="shared" si="12"/>
        <v>3</v>
      </c>
      <c r="P292" s="42">
        <f t="shared" si="13"/>
        <v>757.68000000000006</v>
      </c>
      <c r="Q292" s="50">
        <f t="shared" si="14"/>
        <v>0</v>
      </c>
    </row>
    <row r="293" spans="1:17" x14ac:dyDescent="0.25">
      <c r="A293" s="151"/>
      <c r="B293" s="154"/>
      <c r="C293" s="36">
        <v>290</v>
      </c>
      <c r="D293" s="94" t="s">
        <v>158</v>
      </c>
      <c r="E293" s="95">
        <v>5705</v>
      </c>
      <c r="F293" s="95">
        <v>504220740</v>
      </c>
      <c r="G293" s="90" t="s">
        <v>268</v>
      </c>
      <c r="H293" s="91" t="s">
        <v>264</v>
      </c>
      <c r="I293" s="95" t="s">
        <v>24</v>
      </c>
      <c r="J293" s="95">
        <v>30</v>
      </c>
      <c r="K293" s="95">
        <v>30</v>
      </c>
      <c r="L293" s="93">
        <v>2.8</v>
      </c>
      <c r="M293" s="121">
        <v>1</v>
      </c>
      <c r="N293" s="120">
        <f>SUM(CCT!M139-CCT!N139,CEPLAN!M139-CEPLAN!N139)</f>
        <v>0</v>
      </c>
      <c r="O293" s="39">
        <f t="shared" si="12"/>
        <v>1</v>
      </c>
      <c r="P293" s="42">
        <f t="shared" si="13"/>
        <v>2.8</v>
      </c>
      <c r="Q293" s="50">
        <f t="shared" si="14"/>
        <v>0</v>
      </c>
    </row>
    <row r="294" spans="1:17" ht="25.5" x14ac:dyDescent="0.25">
      <c r="A294" s="151"/>
      <c r="B294" s="154"/>
      <c r="C294" s="36">
        <v>291</v>
      </c>
      <c r="D294" s="94" t="s">
        <v>159</v>
      </c>
      <c r="E294" s="95">
        <v>2801</v>
      </c>
      <c r="F294" s="95">
        <v>504220662</v>
      </c>
      <c r="G294" s="90" t="s">
        <v>268</v>
      </c>
      <c r="H294" s="91" t="s">
        <v>251</v>
      </c>
      <c r="I294" s="95" t="s">
        <v>24</v>
      </c>
      <c r="J294" s="95"/>
      <c r="K294" s="95"/>
      <c r="L294" s="93">
        <v>87.38</v>
      </c>
      <c r="M294" s="121">
        <v>1</v>
      </c>
      <c r="N294" s="120">
        <f>SUM(CCT!M140-CCT!N140,CEPLAN!M140-CEPLAN!N140)</f>
        <v>1</v>
      </c>
      <c r="O294" s="39">
        <f t="shared" si="12"/>
        <v>0</v>
      </c>
      <c r="P294" s="42">
        <f t="shared" si="13"/>
        <v>87.38</v>
      </c>
      <c r="Q294" s="50">
        <f t="shared" si="14"/>
        <v>87.38</v>
      </c>
    </row>
    <row r="295" spans="1:17" ht="25.5" x14ac:dyDescent="0.25">
      <c r="A295" s="151"/>
      <c r="B295" s="154"/>
      <c r="C295" s="36">
        <v>292</v>
      </c>
      <c r="D295" s="94" t="s">
        <v>236</v>
      </c>
      <c r="E295" s="95">
        <v>4906</v>
      </c>
      <c r="F295" s="95">
        <v>504220667</v>
      </c>
      <c r="G295" s="90" t="s">
        <v>268</v>
      </c>
      <c r="H295" s="91" t="s">
        <v>249</v>
      </c>
      <c r="I295" s="95" t="s">
        <v>24</v>
      </c>
      <c r="J295" s="95">
        <v>30</v>
      </c>
      <c r="K295" s="95">
        <v>30</v>
      </c>
      <c r="L295" s="93">
        <v>687.68</v>
      </c>
      <c r="M295" s="121">
        <v>5</v>
      </c>
      <c r="N295" s="120">
        <f>SUM(CCT!M141-CCT!N141,CEPLAN!M141-CEPLAN!N141)</f>
        <v>0</v>
      </c>
      <c r="O295" s="39">
        <f t="shared" si="12"/>
        <v>5</v>
      </c>
      <c r="P295" s="42">
        <f t="shared" si="13"/>
        <v>3438.3999999999996</v>
      </c>
      <c r="Q295" s="50">
        <f t="shared" si="14"/>
        <v>0</v>
      </c>
    </row>
    <row r="296" spans="1:17" ht="25.5" x14ac:dyDescent="0.25">
      <c r="A296" s="151"/>
      <c r="B296" s="154"/>
      <c r="C296" s="36">
        <v>293</v>
      </c>
      <c r="D296" s="94" t="s">
        <v>163</v>
      </c>
      <c r="E296" s="95">
        <v>5801</v>
      </c>
      <c r="F296" s="95">
        <v>81469016</v>
      </c>
      <c r="G296" s="90" t="s">
        <v>268</v>
      </c>
      <c r="H296" s="91" t="s">
        <v>249</v>
      </c>
      <c r="I296" s="95" t="s">
        <v>24</v>
      </c>
      <c r="J296" s="95">
        <v>30</v>
      </c>
      <c r="K296" s="95">
        <v>30</v>
      </c>
      <c r="L296" s="93">
        <v>366.2</v>
      </c>
      <c r="M296" s="121">
        <v>24</v>
      </c>
      <c r="N296" s="120">
        <f>SUM(CCT!M142-CCT!N142,CEPLAN!M142-CEPLAN!N142)</f>
        <v>10</v>
      </c>
      <c r="O296" s="39">
        <f t="shared" si="12"/>
        <v>14</v>
      </c>
      <c r="P296" s="42">
        <f t="shared" si="13"/>
        <v>8788.7999999999993</v>
      </c>
      <c r="Q296" s="50">
        <f t="shared" si="14"/>
        <v>3662</v>
      </c>
    </row>
    <row r="297" spans="1:17" ht="25.5" x14ac:dyDescent="0.25">
      <c r="A297" s="151"/>
      <c r="B297" s="154"/>
      <c r="C297" s="36">
        <v>294</v>
      </c>
      <c r="D297" s="94" t="s">
        <v>166</v>
      </c>
      <c r="E297" s="95">
        <v>6111</v>
      </c>
      <c r="F297" s="95">
        <v>504220743</v>
      </c>
      <c r="G297" s="90" t="s">
        <v>268</v>
      </c>
      <c r="H297" s="91" t="s">
        <v>265</v>
      </c>
      <c r="I297" s="95" t="s">
        <v>24</v>
      </c>
      <c r="J297" s="95">
        <v>30</v>
      </c>
      <c r="K297" s="95">
        <v>30</v>
      </c>
      <c r="L297" s="93">
        <v>105.19</v>
      </c>
      <c r="M297" s="121">
        <v>2</v>
      </c>
      <c r="N297" s="120">
        <f>SUM(CCT!M143-CCT!N143,CEPLAN!M143-CEPLAN!N143)</f>
        <v>0</v>
      </c>
      <c r="O297" s="39">
        <f t="shared" si="12"/>
        <v>2</v>
      </c>
      <c r="P297" s="42">
        <f t="shared" si="13"/>
        <v>210.38</v>
      </c>
      <c r="Q297" s="50">
        <f t="shared" si="14"/>
        <v>0</v>
      </c>
    </row>
    <row r="298" spans="1:17" ht="25.5" x14ac:dyDescent="0.25">
      <c r="A298" s="151"/>
      <c r="B298" s="154"/>
      <c r="C298" s="36">
        <v>295</v>
      </c>
      <c r="D298" s="94" t="s">
        <v>167</v>
      </c>
      <c r="E298" s="95">
        <v>6111</v>
      </c>
      <c r="F298" s="95">
        <v>39110025</v>
      </c>
      <c r="G298" s="90" t="s">
        <v>268</v>
      </c>
      <c r="H298" s="91" t="s">
        <v>265</v>
      </c>
      <c r="I298" s="95" t="s">
        <v>24</v>
      </c>
      <c r="J298" s="95">
        <v>30</v>
      </c>
      <c r="K298" s="95">
        <v>30</v>
      </c>
      <c r="L298" s="93">
        <v>58.18</v>
      </c>
      <c r="M298" s="121">
        <v>2</v>
      </c>
      <c r="N298" s="120">
        <f>SUM(CCT!M144-CCT!N144,CEPLAN!M144-CEPLAN!N144)</f>
        <v>0</v>
      </c>
      <c r="O298" s="39">
        <f t="shared" si="12"/>
        <v>2</v>
      </c>
      <c r="P298" s="42">
        <f t="shared" si="13"/>
        <v>116.36</v>
      </c>
      <c r="Q298" s="50">
        <f t="shared" si="14"/>
        <v>0</v>
      </c>
    </row>
    <row r="299" spans="1:17" ht="25.5" x14ac:dyDescent="0.25">
      <c r="A299" s="151"/>
      <c r="B299" s="154"/>
      <c r="C299" s="36">
        <v>296</v>
      </c>
      <c r="D299" s="94" t="s">
        <v>168</v>
      </c>
      <c r="E299" s="95">
        <v>5705</v>
      </c>
      <c r="F299" s="95">
        <v>29866090</v>
      </c>
      <c r="G299" s="90" t="s">
        <v>268</v>
      </c>
      <c r="H299" s="91" t="s">
        <v>243</v>
      </c>
      <c r="I299" s="95" t="s">
        <v>24</v>
      </c>
      <c r="J299" s="95">
        <v>30</v>
      </c>
      <c r="K299" s="95">
        <v>30</v>
      </c>
      <c r="L299" s="93">
        <v>244.29</v>
      </c>
      <c r="M299" s="121">
        <v>5</v>
      </c>
      <c r="N299" s="120">
        <f>SUM(CCT!M145-CCT!N145,CEPLAN!M145-CEPLAN!N145)</f>
        <v>0</v>
      </c>
      <c r="O299" s="39">
        <f t="shared" si="12"/>
        <v>5</v>
      </c>
      <c r="P299" s="42">
        <f t="shared" si="13"/>
        <v>1221.45</v>
      </c>
      <c r="Q299" s="50">
        <f t="shared" si="14"/>
        <v>0</v>
      </c>
    </row>
    <row r="300" spans="1:17" ht="25.5" x14ac:dyDescent="0.25">
      <c r="A300" s="151"/>
      <c r="B300" s="154"/>
      <c r="C300" s="36">
        <v>297</v>
      </c>
      <c r="D300" s="94" t="s">
        <v>170</v>
      </c>
      <c r="E300" s="95">
        <v>5801</v>
      </c>
      <c r="F300" s="95">
        <v>120120002</v>
      </c>
      <c r="G300" s="90" t="s">
        <v>268</v>
      </c>
      <c r="H300" s="91" t="s">
        <v>251</v>
      </c>
      <c r="I300" s="95" t="s">
        <v>24</v>
      </c>
      <c r="J300" s="95">
        <v>30</v>
      </c>
      <c r="K300" s="95">
        <v>30</v>
      </c>
      <c r="L300" s="93">
        <v>20.3</v>
      </c>
      <c r="M300" s="121">
        <v>2</v>
      </c>
      <c r="N300" s="120">
        <f>SUM(CCT!M146-CCT!N146,CEPLAN!M146-CEPLAN!N146)</f>
        <v>0</v>
      </c>
      <c r="O300" s="39">
        <f t="shared" si="12"/>
        <v>2</v>
      </c>
      <c r="P300" s="42">
        <f t="shared" si="13"/>
        <v>40.6</v>
      </c>
      <c r="Q300" s="50">
        <f t="shared" si="14"/>
        <v>0</v>
      </c>
    </row>
    <row r="301" spans="1:17" ht="25.5" x14ac:dyDescent="0.25">
      <c r="A301" s="151"/>
      <c r="B301" s="154"/>
      <c r="C301" s="36">
        <v>298</v>
      </c>
      <c r="D301" s="94" t="s">
        <v>171</v>
      </c>
      <c r="E301" s="95">
        <v>5801</v>
      </c>
      <c r="F301" s="95">
        <v>120120002</v>
      </c>
      <c r="G301" s="90" t="s">
        <v>268</v>
      </c>
      <c r="H301" s="91" t="s">
        <v>251</v>
      </c>
      <c r="I301" s="95" t="s">
        <v>24</v>
      </c>
      <c r="J301" s="95">
        <v>30</v>
      </c>
      <c r="K301" s="95">
        <v>30</v>
      </c>
      <c r="L301" s="93">
        <v>45.43</v>
      </c>
      <c r="M301" s="121">
        <v>3</v>
      </c>
      <c r="N301" s="120">
        <f>SUM(CCT!M147-CCT!N147,CEPLAN!M147-CEPLAN!N147)</f>
        <v>1</v>
      </c>
      <c r="O301" s="39">
        <f t="shared" si="12"/>
        <v>2</v>
      </c>
      <c r="P301" s="42">
        <f t="shared" si="13"/>
        <v>136.29</v>
      </c>
      <c r="Q301" s="50">
        <f t="shared" si="14"/>
        <v>45.43</v>
      </c>
    </row>
    <row r="302" spans="1:17" x14ac:dyDescent="0.25">
      <c r="A302" s="151"/>
      <c r="B302" s="154"/>
      <c r="C302" s="36">
        <v>299</v>
      </c>
      <c r="D302" s="89" t="s">
        <v>172</v>
      </c>
      <c r="E302" s="95">
        <v>4303</v>
      </c>
      <c r="F302" s="95">
        <v>504220744</v>
      </c>
      <c r="G302" s="90" t="s">
        <v>268</v>
      </c>
      <c r="H302" s="91" t="s">
        <v>251</v>
      </c>
      <c r="I302" s="95" t="s">
        <v>24</v>
      </c>
      <c r="J302" s="92">
        <v>30</v>
      </c>
      <c r="K302" s="92">
        <v>30</v>
      </c>
      <c r="L302" s="93">
        <v>183.62</v>
      </c>
      <c r="M302" s="121">
        <v>2</v>
      </c>
      <c r="N302" s="120">
        <f>SUM(CCT!M148-CCT!N148,CEPLAN!M148-CEPLAN!N148)</f>
        <v>0</v>
      </c>
      <c r="O302" s="39">
        <f t="shared" si="12"/>
        <v>2</v>
      </c>
      <c r="P302" s="42">
        <f t="shared" si="13"/>
        <v>367.24</v>
      </c>
      <c r="Q302" s="50">
        <f t="shared" si="14"/>
        <v>0</v>
      </c>
    </row>
    <row r="303" spans="1:17" ht="25.5" x14ac:dyDescent="0.25">
      <c r="A303" s="151"/>
      <c r="B303" s="154"/>
      <c r="C303" s="36">
        <v>300</v>
      </c>
      <c r="D303" s="94" t="s">
        <v>173</v>
      </c>
      <c r="E303" s="95">
        <v>5806</v>
      </c>
      <c r="F303" s="95">
        <v>28800073</v>
      </c>
      <c r="G303" s="90" t="s">
        <v>268</v>
      </c>
      <c r="H303" s="91" t="s">
        <v>255</v>
      </c>
      <c r="I303" s="95" t="s">
        <v>24</v>
      </c>
      <c r="J303" s="95">
        <v>30</v>
      </c>
      <c r="K303" s="95">
        <v>30</v>
      </c>
      <c r="L303" s="93">
        <v>42.29</v>
      </c>
      <c r="M303" s="121">
        <v>10</v>
      </c>
      <c r="N303" s="120">
        <f>SUM(CCT!M149-CCT!N149,CEPLAN!M149-CEPLAN!N149)</f>
        <v>0</v>
      </c>
      <c r="O303" s="39">
        <f t="shared" si="12"/>
        <v>10</v>
      </c>
      <c r="P303" s="42">
        <f t="shared" si="13"/>
        <v>422.9</v>
      </c>
      <c r="Q303" s="50">
        <f t="shared" si="14"/>
        <v>0</v>
      </c>
    </row>
    <row r="304" spans="1:17" ht="38.25" x14ac:dyDescent="0.25">
      <c r="A304" s="151"/>
      <c r="B304" s="154"/>
      <c r="C304" s="36">
        <v>301</v>
      </c>
      <c r="D304" s="94" t="s">
        <v>174</v>
      </c>
      <c r="E304" s="95">
        <v>436</v>
      </c>
      <c r="F304" s="95">
        <v>502400001</v>
      </c>
      <c r="G304" s="90" t="s">
        <v>269</v>
      </c>
      <c r="H304" s="91" t="s">
        <v>242</v>
      </c>
      <c r="I304" s="95" t="s">
        <v>17</v>
      </c>
      <c r="J304" s="95">
        <v>30</v>
      </c>
      <c r="K304" s="95">
        <v>30</v>
      </c>
      <c r="L304" s="93">
        <v>2247.54</v>
      </c>
      <c r="M304" s="121">
        <v>2</v>
      </c>
      <c r="N304" s="120">
        <f>SUM(CCT!M150-CCT!N150,CEPLAN!M150-CEPLAN!N150)</f>
        <v>1</v>
      </c>
      <c r="O304" s="39">
        <f t="shared" si="12"/>
        <v>1</v>
      </c>
      <c r="P304" s="42">
        <f t="shared" si="13"/>
        <v>4495.08</v>
      </c>
      <c r="Q304" s="50">
        <f t="shared" si="14"/>
        <v>2247.54</v>
      </c>
    </row>
    <row r="305" spans="1:17" ht="25.5" x14ac:dyDescent="0.25">
      <c r="A305" s="151"/>
      <c r="B305" s="154"/>
      <c r="C305" s="36">
        <v>302</v>
      </c>
      <c r="D305" s="94" t="s">
        <v>175</v>
      </c>
      <c r="E305" s="95">
        <v>436</v>
      </c>
      <c r="F305" s="95">
        <v>502400001</v>
      </c>
      <c r="G305" s="90" t="s">
        <v>266</v>
      </c>
      <c r="H305" s="91" t="s">
        <v>242</v>
      </c>
      <c r="I305" s="95" t="s">
        <v>17</v>
      </c>
      <c r="J305" s="95">
        <v>30</v>
      </c>
      <c r="K305" s="95">
        <v>30</v>
      </c>
      <c r="L305" s="93">
        <v>1619.19</v>
      </c>
      <c r="M305" s="121">
        <v>17</v>
      </c>
      <c r="N305" s="120">
        <f>SUM(CCT!M151-CCT!N151,CEPLAN!M151-CEPLAN!N151)</f>
        <v>13</v>
      </c>
      <c r="O305" s="39">
        <f t="shared" si="12"/>
        <v>4</v>
      </c>
      <c r="P305" s="42">
        <f t="shared" si="13"/>
        <v>27526.23</v>
      </c>
      <c r="Q305" s="50">
        <f t="shared" si="14"/>
        <v>21049.47</v>
      </c>
    </row>
    <row r="306" spans="1:17" ht="25.5" x14ac:dyDescent="0.25">
      <c r="A306" s="151"/>
      <c r="B306" s="154"/>
      <c r="C306" s="36">
        <v>303</v>
      </c>
      <c r="D306" s="94" t="s">
        <v>176</v>
      </c>
      <c r="E306" s="95">
        <v>436</v>
      </c>
      <c r="F306" s="95">
        <v>502400001</v>
      </c>
      <c r="G306" s="90" t="s">
        <v>266</v>
      </c>
      <c r="H306" s="91" t="s">
        <v>242</v>
      </c>
      <c r="I306" s="95" t="s">
        <v>17</v>
      </c>
      <c r="J306" s="95">
        <v>30</v>
      </c>
      <c r="K306" s="95">
        <v>30</v>
      </c>
      <c r="L306" s="93">
        <v>1522.52</v>
      </c>
      <c r="M306" s="121">
        <v>18</v>
      </c>
      <c r="N306" s="120">
        <f>SUM(CCT!M152-CCT!N152,CEPLAN!M152-CEPLAN!N152)</f>
        <v>14</v>
      </c>
      <c r="O306" s="39">
        <f t="shared" si="12"/>
        <v>4</v>
      </c>
      <c r="P306" s="42">
        <f t="shared" si="13"/>
        <v>27405.360000000001</v>
      </c>
      <c r="Q306" s="50">
        <f t="shared" si="14"/>
        <v>21315.279999999999</v>
      </c>
    </row>
    <row r="307" spans="1:17" ht="38.25" x14ac:dyDescent="0.25">
      <c r="A307" s="151"/>
      <c r="B307" s="154"/>
      <c r="C307" s="36">
        <v>304</v>
      </c>
      <c r="D307" s="94" t="s">
        <v>177</v>
      </c>
      <c r="E307" s="95">
        <v>435</v>
      </c>
      <c r="F307" s="95">
        <v>501840008</v>
      </c>
      <c r="G307" s="90" t="s">
        <v>266</v>
      </c>
      <c r="H307" s="91" t="s">
        <v>242</v>
      </c>
      <c r="I307" s="95" t="s">
        <v>17</v>
      </c>
      <c r="J307" s="95">
        <v>30</v>
      </c>
      <c r="K307" s="95">
        <v>30</v>
      </c>
      <c r="L307" s="93">
        <v>676.67</v>
      </c>
      <c r="M307" s="121">
        <v>18</v>
      </c>
      <c r="N307" s="120">
        <f>SUM(CCT!M153-CCT!N153,CEPLAN!M153-CEPLAN!N153)</f>
        <v>16</v>
      </c>
      <c r="O307" s="39">
        <f t="shared" si="12"/>
        <v>2</v>
      </c>
      <c r="P307" s="42">
        <f t="shared" si="13"/>
        <v>12180.06</v>
      </c>
      <c r="Q307" s="50">
        <f t="shared" si="14"/>
        <v>10826.72</v>
      </c>
    </row>
    <row r="308" spans="1:17" ht="25.5" x14ac:dyDescent="0.25">
      <c r="A308" s="151"/>
      <c r="B308" s="154"/>
      <c r="C308" s="36">
        <v>305</v>
      </c>
      <c r="D308" s="94" t="s">
        <v>178</v>
      </c>
      <c r="E308" s="95">
        <v>436</v>
      </c>
      <c r="F308" s="95">
        <v>502400001</v>
      </c>
      <c r="G308" s="90" t="s">
        <v>266</v>
      </c>
      <c r="H308" s="91" t="s">
        <v>242</v>
      </c>
      <c r="I308" s="95" t="s">
        <v>17</v>
      </c>
      <c r="J308" s="95">
        <v>30</v>
      </c>
      <c r="K308" s="95">
        <v>30</v>
      </c>
      <c r="L308" s="93">
        <v>1396.86</v>
      </c>
      <c r="M308" s="121">
        <v>16</v>
      </c>
      <c r="N308" s="120">
        <f>SUM(CCT!M154-CCT!N154,CEPLAN!M154-CEPLAN!N154)</f>
        <v>14</v>
      </c>
      <c r="O308" s="39">
        <f t="shared" si="12"/>
        <v>2</v>
      </c>
      <c r="P308" s="42">
        <f t="shared" si="13"/>
        <v>22349.759999999998</v>
      </c>
      <c r="Q308" s="50">
        <f t="shared" si="14"/>
        <v>19556.039999999997</v>
      </c>
    </row>
    <row r="309" spans="1:17" ht="25.5" x14ac:dyDescent="0.25">
      <c r="A309" s="151"/>
      <c r="B309" s="154"/>
      <c r="C309" s="36">
        <v>306</v>
      </c>
      <c r="D309" s="94" t="s">
        <v>179</v>
      </c>
      <c r="E309" s="95">
        <v>436</v>
      </c>
      <c r="F309" s="95">
        <v>502400001</v>
      </c>
      <c r="G309" s="90" t="s">
        <v>266</v>
      </c>
      <c r="H309" s="91" t="s">
        <v>242</v>
      </c>
      <c r="I309" s="95" t="s">
        <v>17</v>
      </c>
      <c r="J309" s="95">
        <v>30</v>
      </c>
      <c r="K309" s="95">
        <v>30</v>
      </c>
      <c r="L309" s="93">
        <v>18.36</v>
      </c>
      <c r="M309" s="121">
        <v>94</v>
      </c>
      <c r="N309" s="120">
        <f>SUM(CCT!M155-CCT!N155,CEPLAN!M155-CEPLAN!N155)</f>
        <v>14</v>
      </c>
      <c r="O309" s="39">
        <f t="shared" si="12"/>
        <v>80</v>
      </c>
      <c r="P309" s="42">
        <f t="shared" si="13"/>
        <v>1725.84</v>
      </c>
      <c r="Q309" s="50">
        <f t="shared" si="14"/>
        <v>257.03999999999996</v>
      </c>
    </row>
    <row r="310" spans="1:17" ht="64.5" thickBot="1" x14ac:dyDescent="0.3">
      <c r="A310" s="152"/>
      <c r="B310" s="155"/>
      <c r="C310" s="38">
        <v>307</v>
      </c>
      <c r="D310" s="97" t="s">
        <v>180</v>
      </c>
      <c r="E310" s="126">
        <v>207</v>
      </c>
      <c r="F310" s="126">
        <v>502590001</v>
      </c>
      <c r="G310" s="98" t="s">
        <v>266</v>
      </c>
      <c r="H310" s="99" t="s">
        <v>242</v>
      </c>
      <c r="I310" s="100" t="s">
        <v>17</v>
      </c>
      <c r="J310" s="100">
        <v>30</v>
      </c>
      <c r="K310" s="100">
        <v>30</v>
      </c>
      <c r="L310" s="101">
        <v>2851.72</v>
      </c>
      <c r="M310" s="122">
        <v>1</v>
      </c>
      <c r="N310" s="123">
        <f>SUM(CCT!M156-CCT!N156,CEPLAN!M156-CEPLAN!N156)</f>
        <v>1</v>
      </c>
      <c r="O310" s="40">
        <f t="shared" si="12"/>
        <v>0</v>
      </c>
      <c r="P310" s="51">
        <f t="shared" si="13"/>
        <v>2851.72</v>
      </c>
      <c r="Q310" s="52">
        <f t="shared" si="14"/>
        <v>2851.72</v>
      </c>
    </row>
    <row r="311" spans="1:17" ht="26.25" customHeight="1" x14ac:dyDescent="0.25">
      <c r="A311" s="144" t="s">
        <v>239</v>
      </c>
      <c r="B311" s="147">
        <v>3</v>
      </c>
      <c r="C311" s="33">
        <v>308</v>
      </c>
      <c r="D311" s="102" t="s">
        <v>43</v>
      </c>
      <c r="E311" s="64">
        <v>6109</v>
      </c>
      <c r="F311" s="64">
        <v>51535007</v>
      </c>
      <c r="G311" s="103" t="s">
        <v>268</v>
      </c>
      <c r="H311" s="66" t="s">
        <v>240</v>
      </c>
      <c r="I311" s="104" t="s">
        <v>24</v>
      </c>
      <c r="J311" s="104">
        <v>30</v>
      </c>
      <c r="K311" s="104">
        <v>30</v>
      </c>
      <c r="L311" s="68">
        <v>200</v>
      </c>
      <c r="M311" s="124">
        <v>1</v>
      </c>
      <c r="N311" s="125">
        <f>SUM(CEAVI!M4-CEAVI!N4)</f>
        <v>1</v>
      </c>
      <c r="O311" s="41">
        <f t="shared" si="12"/>
        <v>0</v>
      </c>
      <c r="P311" s="58">
        <f t="shared" si="13"/>
        <v>200</v>
      </c>
      <c r="Q311" s="59">
        <f t="shared" si="14"/>
        <v>200</v>
      </c>
    </row>
    <row r="312" spans="1:17" ht="25.5" x14ac:dyDescent="0.25">
      <c r="A312" s="145"/>
      <c r="B312" s="148"/>
      <c r="C312" s="34">
        <v>309</v>
      </c>
      <c r="D312" s="105" t="s">
        <v>44</v>
      </c>
      <c r="E312" s="70">
        <v>5805</v>
      </c>
      <c r="F312" s="70">
        <v>122513014</v>
      </c>
      <c r="G312" s="106" t="s">
        <v>268</v>
      </c>
      <c r="H312" s="72" t="s">
        <v>240</v>
      </c>
      <c r="I312" s="73" t="s">
        <v>24</v>
      </c>
      <c r="J312" s="73">
        <v>30</v>
      </c>
      <c r="K312" s="73">
        <v>30</v>
      </c>
      <c r="L312" s="74">
        <v>2375.9899999999998</v>
      </c>
      <c r="M312" s="121">
        <v>4</v>
      </c>
      <c r="N312" s="120">
        <f>SUM(CEAVI!M5-CEAVI!N5)</f>
        <v>0</v>
      </c>
      <c r="O312" s="39">
        <f t="shared" si="12"/>
        <v>4</v>
      </c>
      <c r="P312" s="42">
        <f t="shared" si="13"/>
        <v>9503.9599999999991</v>
      </c>
      <c r="Q312" s="50">
        <f t="shared" si="14"/>
        <v>0</v>
      </c>
    </row>
    <row r="313" spans="1:17" x14ac:dyDescent="0.25">
      <c r="A313" s="145"/>
      <c r="B313" s="148"/>
      <c r="C313" s="34">
        <v>310</v>
      </c>
      <c r="D313" s="105" t="s">
        <v>57</v>
      </c>
      <c r="E313" s="70">
        <v>5806</v>
      </c>
      <c r="F313" s="70">
        <v>28800013</v>
      </c>
      <c r="G313" s="106" t="s">
        <v>268</v>
      </c>
      <c r="H313" s="72" t="s">
        <v>242</v>
      </c>
      <c r="I313" s="73" t="s">
        <v>23</v>
      </c>
      <c r="J313" s="73">
        <v>30</v>
      </c>
      <c r="K313" s="73">
        <v>30</v>
      </c>
      <c r="L313" s="74">
        <v>49</v>
      </c>
      <c r="M313" s="121">
        <v>2</v>
      </c>
      <c r="N313" s="120">
        <f>SUM(CEAVI!M6-CEAVI!N6)</f>
        <v>0</v>
      </c>
      <c r="O313" s="39">
        <f t="shared" si="12"/>
        <v>2</v>
      </c>
      <c r="P313" s="42">
        <f t="shared" si="13"/>
        <v>98</v>
      </c>
      <c r="Q313" s="50">
        <f t="shared" si="14"/>
        <v>0</v>
      </c>
    </row>
    <row r="314" spans="1:17" x14ac:dyDescent="0.25">
      <c r="A314" s="145"/>
      <c r="B314" s="148"/>
      <c r="C314" s="34">
        <v>311</v>
      </c>
      <c r="D314" s="105" t="s">
        <v>237</v>
      </c>
      <c r="E314" s="70">
        <v>5806</v>
      </c>
      <c r="F314" s="70">
        <v>28800051</v>
      </c>
      <c r="G314" s="106" t="s">
        <v>268</v>
      </c>
      <c r="H314" s="72" t="s">
        <v>242</v>
      </c>
      <c r="I314" s="73" t="s">
        <v>23</v>
      </c>
      <c r="J314" s="73">
        <v>30</v>
      </c>
      <c r="K314" s="73">
        <v>30</v>
      </c>
      <c r="L314" s="74">
        <v>65.989999999999995</v>
      </c>
      <c r="M314" s="121">
        <v>2</v>
      </c>
      <c r="N314" s="120">
        <f>SUM(CEAVI!M7-CEAVI!N7)</f>
        <v>1</v>
      </c>
      <c r="O314" s="39">
        <f t="shared" si="12"/>
        <v>1</v>
      </c>
      <c r="P314" s="42">
        <f t="shared" si="13"/>
        <v>131.97999999999999</v>
      </c>
      <c r="Q314" s="50">
        <f t="shared" si="14"/>
        <v>65.989999999999995</v>
      </c>
    </row>
    <row r="315" spans="1:17" x14ac:dyDescent="0.25">
      <c r="A315" s="145"/>
      <c r="B315" s="148"/>
      <c r="C315" s="34">
        <v>312</v>
      </c>
      <c r="D315" s="105" t="s">
        <v>59</v>
      </c>
      <c r="E315" s="70">
        <v>5806</v>
      </c>
      <c r="F315" s="70">
        <v>28800019</v>
      </c>
      <c r="G315" s="106" t="s">
        <v>268</v>
      </c>
      <c r="H315" s="72" t="s">
        <v>242</v>
      </c>
      <c r="I315" s="73" t="s">
        <v>23</v>
      </c>
      <c r="J315" s="73">
        <v>30</v>
      </c>
      <c r="K315" s="73">
        <v>30</v>
      </c>
      <c r="L315" s="74">
        <v>34.19</v>
      </c>
      <c r="M315" s="121">
        <v>3</v>
      </c>
      <c r="N315" s="120">
        <f>SUM(CEAVI!M8-CEAVI!N8)</f>
        <v>2</v>
      </c>
      <c r="O315" s="39">
        <f t="shared" si="12"/>
        <v>1</v>
      </c>
      <c r="P315" s="42">
        <f t="shared" si="13"/>
        <v>102.57</v>
      </c>
      <c r="Q315" s="50">
        <f t="shared" si="14"/>
        <v>68.38</v>
      </c>
    </row>
    <row r="316" spans="1:17" x14ac:dyDescent="0.25">
      <c r="A316" s="145"/>
      <c r="B316" s="148"/>
      <c r="C316" s="34">
        <v>313</v>
      </c>
      <c r="D316" s="105" t="s">
        <v>60</v>
      </c>
      <c r="E316" s="70">
        <v>5806</v>
      </c>
      <c r="F316" s="70">
        <v>28800011</v>
      </c>
      <c r="G316" s="106" t="s">
        <v>268</v>
      </c>
      <c r="H316" s="72" t="s">
        <v>242</v>
      </c>
      <c r="I316" s="73" t="s">
        <v>23</v>
      </c>
      <c r="J316" s="73">
        <v>30</v>
      </c>
      <c r="K316" s="73">
        <v>30</v>
      </c>
      <c r="L316" s="74">
        <v>33.119999999999997</v>
      </c>
      <c r="M316" s="121">
        <v>24</v>
      </c>
      <c r="N316" s="120">
        <f>SUM(CEAVI!M9-CEAVI!N9)</f>
        <v>21</v>
      </c>
      <c r="O316" s="39">
        <f t="shared" si="12"/>
        <v>3</v>
      </c>
      <c r="P316" s="42">
        <f t="shared" si="13"/>
        <v>794.87999999999988</v>
      </c>
      <c r="Q316" s="50">
        <f t="shared" si="14"/>
        <v>695.52</v>
      </c>
    </row>
    <row r="317" spans="1:17" x14ac:dyDescent="0.25">
      <c r="A317" s="145"/>
      <c r="B317" s="148"/>
      <c r="C317" s="34">
        <v>314</v>
      </c>
      <c r="D317" s="105" t="s">
        <v>61</v>
      </c>
      <c r="E317" s="70">
        <v>5806</v>
      </c>
      <c r="F317" s="70">
        <v>28800011</v>
      </c>
      <c r="G317" s="106" t="s">
        <v>268</v>
      </c>
      <c r="H317" s="72" t="s">
        <v>242</v>
      </c>
      <c r="I317" s="73" t="s">
        <v>23</v>
      </c>
      <c r="J317" s="73">
        <v>30</v>
      </c>
      <c r="K317" s="73">
        <v>30</v>
      </c>
      <c r="L317" s="74">
        <v>50</v>
      </c>
      <c r="M317" s="121">
        <v>62</v>
      </c>
      <c r="N317" s="120">
        <f>SUM(CEAVI!M10-CEAVI!N10)</f>
        <v>61</v>
      </c>
      <c r="O317" s="39">
        <f t="shared" si="12"/>
        <v>1</v>
      </c>
      <c r="P317" s="42">
        <f t="shared" si="13"/>
        <v>3100</v>
      </c>
      <c r="Q317" s="50">
        <f t="shared" si="14"/>
        <v>3050</v>
      </c>
    </row>
    <row r="318" spans="1:17" x14ac:dyDescent="0.25">
      <c r="A318" s="145"/>
      <c r="B318" s="148"/>
      <c r="C318" s="34">
        <v>315</v>
      </c>
      <c r="D318" s="105" t="s">
        <v>68</v>
      </c>
      <c r="E318" s="70">
        <v>5801</v>
      </c>
      <c r="F318" s="70">
        <v>122190013</v>
      </c>
      <c r="G318" s="106" t="s">
        <v>268</v>
      </c>
      <c r="H318" s="72" t="s">
        <v>270</v>
      </c>
      <c r="I318" s="73" t="s">
        <v>24</v>
      </c>
      <c r="J318" s="73">
        <v>30</v>
      </c>
      <c r="K318" s="73">
        <v>30</v>
      </c>
      <c r="L318" s="74">
        <v>160</v>
      </c>
      <c r="M318" s="121">
        <v>1</v>
      </c>
      <c r="N318" s="120">
        <f>SUM(CEAVI!M11-CEAVI!N11)</f>
        <v>1</v>
      </c>
      <c r="O318" s="39">
        <f t="shared" si="12"/>
        <v>0</v>
      </c>
      <c r="P318" s="42">
        <f t="shared" si="13"/>
        <v>160</v>
      </c>
      <c r="Q318" s="50">
        <f t="shared" si="14"/>
        <v>160</v>
      </c>
    </row>
    <row r="319" spans="1:17" x14ac:dyDescent="0.25">
      <c r="A319" s="145"/>
      <c r="B319" s="148"/>
      <c r="C319" s="34">
        <v>316</v>
      </c>
      <c r="D319" s="105" t="s">
        <v>69</v>
      </c>
      <c r="E319" s="70">
        <v>5801</v>
      </c>
      <c r="F319" s="70">
        <v>122190005</v>
      </c>
      <c r="G319" s="106" t="s">
        <v>268</v>
      </c>
      <c r="H319" s="72" t="s">
        <v>271</v>
      </c>
      <c r="I319" s="73" t="s">
        <v>24</v>
      </c>
      <c r="J319" s="73">
        <v>30</v>
      </c>
      <c r="K319" s="73">
        <v>30</v>
      </c>
      <c r="L319" s="74">
        <v>577</v>
      </c>
      <c r="M319" s="121">
        <v>16</v>
      </c>
      <c r="N319" s="120">
        <f>SUM(CEAVI!M12-CEAVI!N12)</f>
        <v>15</v>
      </c>
      <c r="O319" s="39">
        <f t="shared" si="12"/>
        <v>1</v>
      </c>
      <c r="P319" s="42">
        <f t="shared" si="13"/>
        <v>9232</v>
      </c>
      <c r="Q319" s="50">
        <f t="shared" si="14"/>
        <v>8655</v>
      </c>
    </row>
    <row r="320" spans="1:17" x14ac:dyDescent="0.25">
      <c r="A320" s="145"/>
      <c r="B320" s="148"/>
      <c r="C320" s="34">
        <v>317</v>
      </c>
      <c r="D320" s="105" t="s">
        <v>82</v>
      </c>
      <c r="E320" s="70">
        <v>410</v>
      </c>
      <c r="F320" s="70">
        <v>502680005</v>
      </c>
      <c r="G320" s="106" t="s">
        <v>269</v>
      </c>
      <c r="H320" s="72" t="s">
        <v>242</v>
      </c>
      <c r="I320" s="73" t="s">
        <v>17</v>
      </c>
      <c r="J320" s="73">
        <v>30</v>
      </c>
      <c r="K320" s="73">
        <v>30</v>
      </c>
      <c r="L320" s="74">
        <v>48</v>
      </c>
      <c r="M320" s="121">
        <v>2</v>
      </c>
      <c r="N320" s="120">
        <f>SUM(CEAVI!M13-CEAVI!N13)</f>
        <v>0</v>
      </c>
      <c r="O320" s="39">
        <f t="shared" si="12"/>
        <v>2</v>
      </c>
      <c r="P320" s="42">
        <f t="shared" si="13"/>
        <v>96</v>
      </c>
      <c r="Q320" s="50">
        <f t="shared" si="14"/>
        <v>0</v>
      </c>
    </row>
    <row r="321" spans="1:17" x14ac:dyDescent="0.25">
      <c r="A321" s="145"/>
      <c r="B321" s="148"/>
      <c r="C321" s="34">
        <v>318</v>
      </c>
      <c r="D321" s="105" t="s">
        <v>16</v>
      </c>
      <c r="E321" s="70">
        <v>5806</v>
      </c>
      <c r="F321" s="70">
        <v>28800051</v>
      </c>
      <c r="G321" s="106" t="s">
        <v>267</v>
      </c>
      <c r="H321" s="72" t="s">
        <v>242</v>
      </c>
      <c r="I321" s="73" t="s">
        <v>17</v>
      </c>
      <c r="J321" s="73">
        <v>30</v>
      </c>
      <c r="K321" s="73">
        <v>30</v>
      </c>
      <c r="L321" s="74">
        <v>1</v>
      </c>
      <c r="M321" s="121">
        <v>2</v>
      </c>
      <c r="N321" s="120">
        <f>SUM(CEAVI!M14-CEAVI!N14)</f>
        <v>1</v>
      </c>
      <c r="O321" s="39">
        <f t="shared" si="12"/>
        <v>1</v>
      </c>
      <c r="P321" s="42">
        <f t="shared" si="13"/>
        <v>2</v>
      </c>
      <c r="Q321" s="50">
        <f t="shared" si="14"/>
        <v>1</v>
      </c>
    </row>
    <row r="322" spans="1:17" x14ac:dyDescent="0.25">
      <c r="A322" s="145"/>
      <c r="B322" s="148"/>
      <c r="C322" s="34">
        <v>319</v>
      </c>
      <c r="D322" s="105" t="s">
        <v>84</v>
      </c>
      <c r="E322" s="70">
        <v>410</v>
      </c>
      <c r="F322" s="70">
        <v>502680005</v>
      </c>
      <c r="G322" s="106" t="s">
        <v>266</v>
      </c>
      <c r="H322" s="72" t="s">
        <v>242</v>
      </c>
      <c r="I322" s="73" t="s">
        <v>17</v>
      </c>
      <c r="J322" s="73">
        <v>30</v>
      </c>
      <c r="K322" s="73">
        <v>30</v>
      </c>
      <c r="L322" s="74">
        <v>1</v>
      </c>
      <c r="M322" s="121">
        <v>3</v>
      </c>
      <c r="N322" s="120">
        <f>SUM(CEAVI!M15-CEAVI!N15)</f>
        <v>2</v>
      </c>
      <c r="O322" s="39">
        <f t="shared" si="12"/>
        <v>1</v>
      </c>
      <c r="P322" s="42">
        <f t="shared" si="13"/>
        <v>3</v>
      </c>
      <c r="Q322" s="50">
        <f t="shared" si="14"/>
        <v>2</v>
      </c>
    </row>
    <row r="323" spans="1:17" x14ac:dyDescent="0.25">
      <c r="A323" s="145"/>
      <c r="B323" s="148"/>
      <c r="C323" s="34">
        <v>320</v>
      </c>
      <c r="D323" s="105" t="s">
        <v>86</v>
      </c>
      <c r="E323" s="70">
        <v>410</v>
      </c>
      <c r="F323" s="70">
        <v>502680005</v>
      </c>
      <c r="G323" s="106" t="s">
        <v>266</v>
      </c>
      <c r="H323" s="72" t="s">
        <v>242</v>
      </c>
      <c r="I323" s="73" t="s">
        <v>17</v>
      </c>
      <c r="J323" s="73">
        <v>30</v>
      </c>
      <c r="K323" s="73">
        <v>30</v>
      </c>
      <c r="L323" s="74">
        <v>1</v>
      </c>
      <c r="M323" s="121">
        <v>24</v>
      </c>
      <c r="N323" s="120">
        <f>SUM(CEAVI!M16-CEAVI!N16)</f>
        <v>21</v>
      </c>
      <c r="O323" s="39">
        <f t="shared" si="12"/>
        <v>3</v>
      </c>
      <c r="P323" s="42">
        <f t="shared" si="13"/>
        <v>24</v>
      </c>
      <c r="Q323" s="50">
        <f t="shared" si="14"/>
        <v>21</v>
      </c>
    </row>
    <row r="324" spans="1:17" x14ac:dyDescent="0.25">
      <c r="A324" s="145"/>
      <c r="B324" s="148"/>
      <c r="C324" s="34">
        <v>321</v>
      </c>
      <c r="D324" s="105" t="s">
        <v>87</v>
      </c>
      <c r="E324" s="70">
        <v>410</v>
      </c>
      <c r="F324" s="70">
        <v>502680005</v>
      </c>
      <c r="G324" s="106" t="s">
        <v>266</v>
      </c>
      <c r="H324" s="72" t="s">
        <v>242</v>
      </c>
      <c r="I324" s="73" t="s">
        <v>17</v>
      </c>
      <c r="J324" s="73">
        <v>30</v>
      </c>
      <c r="K324" s="73">
        <v>30</v>
      </c>
      <c r="L324" s="74">
        <v>1</v>
      </c>
      <c r="M324" s="121">
        <v>62</v>
      </c>
      <c r="N324" s="120">
        <f>SUM(CEAVI!M17-CEAVI!N17)</f>
        <v>61</v>
      </c>
      <c r="O324" s="39">
        <f t="shared" si="12"/>
        <v>1</v>
      </c>
      <c r="P324" s="42">
        <f t="shared" si="13"/>
        <v>62</v>
      </c>
      <c r="Q324" s="50">
        <f t="shared" si="14"/>
        <v>61</v>
      </c>
    </row>
    <row r="325" spans="1:17" x14ac:dyDescent="0.25">
      <c r="A325" s="145"/>
      <c r="B325" s="148"/>
      <c r="C325" s="34">
        <v>322</v>
      </c>
      <c r="D325" s="105" t="s">
        <v>91</v>
      </c>
      <c r="E325" s="70">
        <v>4703</v>
      </c>
      <c r="F325" s="70">
        <v>54380004</v>
      </c>
      <c r="G325" s="106" t="s">
        <v>268</v>
      </c>
      <c r="H325" s="72" t="s">
        <v>242</v>
      </c>
      <c r="I325" s="73" t="s">
        <v>24</v>
      </c>
      <c r="J325" s="73">
        <v>30</v>
      </c>
      <c r="K325" s="73">
        <v>30</v>
      </c>
      <c r="L325" s="74">
        <v>40.61</v>
      </c>
      <c r="M325" s="121">
        <v>5</v>
      </c>
      <c r="N325" s="120">
        <f>SUM(CEAVI!M18-CEAVI!N18)</f>
        <v>2</v>
      </c>
      <c r="O325" s="39">
        <f t="shared" ref="O325:O388" si="15">M325-N325</f>
        <v>3</v>
      </c>
      <c r="P325" s="42">
        <f t="shared" ref="P325:P388" si="16">L325*M325</f>
        <v>203.05</v>
      </c>
      <c r="Q325" s="50">
        <f t="shared" ref="Q325:Q388" si="17">L325*N325</f>
        <v>81.22</v>
      </c>
    </row>
    <row r="326" spans="1:17" x14ac:dyDescent="0.25">
      <c r="A326" s="145"/>
      <c r="B326" s="148"/>
      <c r="C326" s="34">
        <v>323</v>
      </c>
      <c r="D326" s="105" t="s">
        <v>93</v>
      </c>
      <c r="E326" s="70">
        <v>4703</v>
      </c>
      <c r="F326" s="70">
        <v>54380005</v>
      </c>
      <c r="G326" s="106" t="s">
        <v>268</v>
      </c>
      <c r="H326" s="72" t="s">
        <v>242</v>
      </c>
      <c r="I326" s="73" t="s">
        <v>24</v>
      </c>
      <c r="J326" s="73">
        <v>30</v>
      </c>
      <c r="K326" s="73">
        <v>30</v>
      </c>
      <c r="L326" s="74">
        <v>2</v>
      </c>
      <c r="M326" s="121">
        <v>30</v>
      </c>
      <c r="N326" s="120">
        <f>SUM(CEAVI!M19-CEAVI!N19)</f>
        <v>15</v>
      </c>
      <c r="O326" s="39">
        <f t="shared" si="15"/>
        <v>15</v>
      </c>
      <c r="P326" s="42">
        <f t="shared" si="16"/>
        <v>60</v>
      </c>
      <c r="Q326" s="50">
        <f t="shared" si="17"/>
        <v>30</v>
      </c>
    </row>
    <row r="327" spans="1:17" ht="25.5" x14ac:dyDescent="0.25">
      <c r="A327" s="145"/>
      <c r="B327" s="148"/>
      <c r="C327" s="34">
        <v>324</v>
      </c>
      <c r="D327" s="105" t="s">
        <v>117</v>
      </c>
      <c r="E327" s="70">
        <v>5704</v>
      </c>
      <c r="F327" s="70">
        <v>122629007</v>
      </c>
      <c r="G327" s="106" t="s">
        <v>268</v>
      </c>
      <c r="H327" s="72" t="s">
        <v>255</v>
      </c>
      <c r="I327" s="73" t="s">
        <v>25</v>
      </c>
      <c r="J327" s="73">
        <v>30</v>
      </c>
      <c r="K327" s="73">
        <v>30</v>
      </c>
      <c r="L327" s="74">
        <v>11.39</v>
      </c>
      <c r="M327" s="121">
        <v>1</v>
      </c>
      <c r="N327" s="120">
        <f>SUM(CEAVI!M20-CEAVI!N20)</f>
        <v>1</v>
      </c>
      <c r="O327" s="39">
        <f t="shared" si="15"/>
        <v>0</v>
      </c>
      <c r="P327" s="42">
        <f t="shared" si="16"/>
        <v>11.39</v>
      </c>
      <c r="Q327" s="50">
        <f t="shared" si="17"/>
        <v>11.39</v>
      </c>
    </row>
    <row r="328" spans="1:17" x14ac:dyDescent="0.25">
      <c r="A328" s="145"/>
      <c r="B328" s="148"/>
      <c r="C328" s="34">
        <v>325</v>
      </c>
      <c r="D328" s="105" t="s">
        <v>118</v>
      </c>
      <c r="E328" s="70">
        <v>5704</v>
      </c>
      <c r="F328" s="70">
        <v>122629007</v>
      </c>
      <c r="G328" s="106" t="s">
        <v>268</v>
      </c>
      <c r="H328" s="72" t="s">
        <v>255</v>
      </c>
      <c r="I328" s="73" t="s">
        <v>25</v>
      </c>
      <c r="J328" s="73">
        <v>30</v>
      </c>
      <c r="K328" s="73">
        <v>30</v>
      </c>
      <c r="L328" s="74">
        <v>3.3</v>
      </c>
      <c r="M328" s="121">
        <v>110</v>
      </c>
      <c r="N328" s="120">
        <f>SUM(CEAVI!M21-CEAVI!N21)</f>
        <v>110</v>
      </c>
      <c r="O328" s="39">
        <f t="shared" si="15"/>
        <v>0</v>
      </c>
      <c r="P328" s="42">
        <f t="shared" si="16"/>
        <v>363</v>
      </c>
      <c r="Q328" s="50">
        <f t="shared" si="17"/>
        <v>363</v>
      </c>
    </row>
    <row r="329" spans="1:17" ht="25.5" x14ac:dyDescent="0.25">
      <c r="A329" s="145"/>
      <c r="B329" s="148"/>
      <c r="C329" s="34">
        <v>326</v>
      </c>
      <c r="D329" s="105" t="s">
        <v>119</v>
      </c>
      <c r="E329" s="70">
        <v>5704</v>
      </c>
      <c r="F329" s="70">
        <v>122629016</v>
      </c>
      <c r="G329" s="106" t="s">
        <v>268</v>
      </c>
      <c r="H329" s="72" t="s">
        <v>255</v>
      </c>
      <c r="I329" s="73" t="s">
        <v>25</v>
      </c>
      <c r="J329" s="73">
        <v>30</v>
      </c>
      <c r="K329" s="73">
        <v>30</v>
      </c>
      <c r="L329" s="74">
        <v>11.25</v>
      </c>
      <c r="M329" s="121">
        <v>16</v>
      </c>
      <c r="N329" s="120">
        <f>SUM(CEAVI!M22-CEAVI!N22)</f>
        <v>16</v>
      </c>
      <c r="O329" s="39">
        <f t="shared" si="15"/>
        <v>0</v>
      </c>
      <c r="P329" s="42">
        <f t="shared" si="16"/>
        <v>180</v>
      </c>
      <c r="Q329" s="50">
        <f t="shared" si="17"/>
        <v>180</v>
      </c>
    </row>
    <row r="330" spans="1:17" ht="25.5" x14ac:dyDescent="0.25">
      <c r="A330" s="145"/>
      <c r="B330" s="148"/>
      <c r="C330" s="34">
        <v>327</v>
      </c>
      <c r="D330" s="105" t="s">
        <v>187</v>
      </c>
      <c r="E330" s="70">
        <v>5704</v>
      </c>
      <c r="F330" s="70">
        <v>122629016</v>
      </c>
      <c r="G330" s="106" t="s">
        <v>268</v>
      </c>
      <c r="H330" s="72" t="s">
        <v>255</v>
      </c>
      <c r="I330" s="73" t="s">
        <v>25</v>
      </c>
      <c r="J330" s="73">
        <v>30</v>
      </c>
      <c r="K330" s="73">
        <v>30</v>
      </c>
      <c r="L330" s="74">
        <v>15.51</v>
      </c>
      <c r="M330" s="121">
        <v>2</v>
      </c>
      <c r="N330" s="120">
        <f>SUM(CEAVI!M23-CEAVI!N23)</f>
        <v>2</v>
      </c>
      <c r="O330" s="39">
        <f t="shared" si="15"/>
        <v>0</v>
      </c>
      <c r="P330" s="42">
        <f t="shared" si="16"/>
        <v>31.02</v>
      </c>
      <c r="Q330" s="50">
        <f t="shared" si="17"/>
        <v>31.02</v>
      </c>
    </row>
    <row r="331" spans="1:17" ht="25.5" x14ac:dyDescent="0.25">
      <c r="A331" s="145"/>
      <c r="B331" s="148"/>
      <c r="C331" s="34">
        <v>328</v>
      </c>
      <c r="D331" s="105" t="s">
        <v>121</v>
      </c>
      <c r="E331" s="70">
        <v>5704</v>
      </c>
      <c r="F331" s="70">
        <v>122629016</v>
      </c>
      <c r="G331" s="106" t="s">
        <v>268</v>
      </c>
      <c r="H331" s="72" t="s">
        <v>255</v>
      </c>
      <c r="I331" s="73" t="s">
        <v>25</v>
      </c>
      <c r="J331" s="73">
        <v>30</v>
      </c>
      <c r="K331" s="73">
        <v>30</v>
      </c>
      <c r="L331" s="74">
        <v>7.9</v>
      </c>
      <c r="M331" s="121">
        <v>6</v>
      </c>
      <c r="N331" s="120">
        <f>SUM(CEAVI!M24-CEAVI!N24)</f>
        <v>6</v>
      </c>
      <c r="O331" s="39">
        <f t="shared" si="15"/>
        <v>0</v>
      </c>
      <c r="P331" s="42">
        <f t="shared" si="16"/>
        <v>47.400000000000006</v>
      </c>
      <c r="Q331" s="50">
        <f t="shared" si="17"/>
        <v>47.400000000000006</v>
      </c>
    </row>
    <row r="332" spans="1:17" ht="25.5" x14ac:dyDescent="0.25">
      <c r="A332" s="145"/>
      <c r="B332" s="148"/>
      <c r="C332" s="34">
        <v>329</v>
      </c>
      <c r="D332" s="105" t="s">
        <v>122</v>
      </c>
      <c r="E332" s="70">
        <v>5704</v>
      </c>
      <c r="F332" s="70">
        <v>122629016</v>
      </c>
      <c r="G332" s="106" t="s">
        <v>268</v>
      </c>
      <c r="H332" s="72" t="s">
        <v>255</v>
      </c>
      <c r="I332" s="73" t="s">
        <v>25</v>
      </c>
      <c r="J332" s="73">
        <v>30</v>
      </c>
      <c r="K332" s="73">
        <v>30</v>
      </c>
      <c r="L332" s="74">
        <v>42.67</v>
      </c>
      <c r="M332" s="121">
        <v>3</v>
      </c>
      <c r="N332" s="120">
        <f>SUM(CEAVI!M25-CEAVI!N25)</f>
        <v>3</v>
      </c>
      <c r="O332" s="39">
        <f t="shared" si="15"/>
        <v>0</v>
      </c>
      <c r="P332" s="42">
        <f t="shared" si="16"/>
        <v>128.01</v>
      </c>
      <c r="Q332" s="50">
        <f t="shared" si="17"/>
        <v>128.01</v>
      </c>
    </row>
    <row r="333" spans="1:17" ht="25.5" x14ac:dyDescent="0.25">
      <c r="A333" s="145"/>
      <c r="B333" s="148"/>
      <c r="C333" s="34">
        <v>330</v>
      </c>
      <c r="D333" s="105" t="s">
        <v>123</v>
      </c>
      <c r="E333" s="70">
        <v>5704</v>
      </c>
      <c r="F333" s="70">
        <v>122629016</v>
      </c>
      <c r="G333" s="106" t="s">
        <v>268</v>
      </c>
      <c r="H333" s="72" t="s">
        <v>255</v>
      </c>
      <c r="I333" s="73" t="s">
        <v>25</v>
      </c>
      <c r="J333" s="73">
        <v>30</v>
      </c>
      <c r="K333" s="73">
        <v>30</v>
      </c>
      <c r="L333" s="74">
        <v>42.67</v>
      </c>
      <c r="M333" s="121">
        <v>16</v>
      </c>
      <c r="N333" s="120">
        <f>SUM(CEAVI!M26-CEAVI!N26)</f>
        <v>16</v>
      </c>
      <c r="O333" s="39">
        <f t="shared" si="15"/>
        <v>0</v>
      </c>
      <c r="P333" s="42">
        <f t="shared" si="16"/>
        <v>682.72</v>
      </c>
      <c r="Q333" s="50">
        <f t="shared" si="17"/>
        <v>682.72</v>
      </c>
    </row>
    <row r="334" spans="1:17" ht="25.5" x14ac:dyDescent="0.25">
      <c r="A334" s="145"/>
      <c r="B334" s="148"/>
      <c r="C334" s="34">
        <v>331</v>
      </c>
      <c r="D334" s="105" t="s">
        <v>125</v>
      </c>
      <c r="E334" s="70">
        <v>5704</v>
      </c>
      <c r="F334" s="70">
        <v>122629016</v>
      </c>
      <c r="G334" s="106" t="s">
        <v>268</v>
      </c>
      <c r="H334" s="72" t="s">
        <v>255</v>
      </c>
      <c r="I334" s="73" t="s">
        <v>25</v>
      </c>
      <c r="J334" s="73">
        <v>30</v>
      </c>
      <c r="K334" s="73">
        <v>30</v>
      </c>
      <c r="L334" s="74">
        <v>10.66</v>
      </c>
      <c r="M334" s="121">
        <v>25</v>
      </c>
      <c r="N334" s="120">
        <f>SUM(CEAVI!M27-CEAVI!N27)</f>
        <v>25</v>
      </c>
      <c r="O334" s="39">
        <f t="shared" si="15"/>
        <v>0</v>
      </c>
      <c r="P334" s="42">
        <f t="shared" si="16"/>
        <v>266.5</v>
      </c>
      <c r="Q334" s="50">
        <f t="shared" si="17"/>
        <v>266.5</v>
      </c>
    </row>
    <row r="335" spans="1:17" ht="25.5" x14ac:dyDescent="0.25">
      <c r="A335" s="145"/>
      <c r="B335" s="148"/>
      <c r="C335" s="34">
        <v>332</v>
      </c>
      <c r="D335" s="105" t="s">
        <v>193</v>
      </c>
      <c r="E335" s="70">
        <v>5704</v>
      </c>
      <c r="F335" s="70">
        <v>122629016</v>
      </c>
      <c r="G335" s="106" t="s">
        <v>268</v>
      </c>
      <c r="H335" s="72" t="s">
        <v>255</v>
      </c>
      <c r="I335" s="73" t="s">
        <v>25</v>
      </c>
      <c r="J335" s="73">
        <v>30</v>
      </c>
      <c r="K335" s="73">
        <v>30</v>
      </c>
      <c r="L335" s="74">
        <v>7.58</v>
      </c>
      <c r="M335" s="121">
        <v>16</v>
      </c>
      <c r="N335" s="120">
        <f>SUM(CEAVI!M28-CEAVI!N28)</f>
        <v>16</v>
      </c>
      <c r="O335" s="39">
        <f t="shared" si="15"/>
        <v>0</v>
      </c>
      <c r="P335" s="42">
        <f t="shared" si="16"/>
        <v>121.28</v>
      </c>
      <c r="Q335" s="50">
        <f t="shared" si="17"/>
        <v>121.28</v>
      </c>
    </row>
    <row r="336" spans="1:17" ht="25.5" x14ac:dyDescent="0.25">
      <c r="A336" s="145"/>
      <c r="B336" s="148"/>
      <c r="C336" s="34">
        <v>333</v>
      </c>
      <c r="D336" s="105" t="s">
        <v>145</v>
      </c>
      <c r="E336" s="70">
        <v>5704</v>
      </c>
      <c r="F336" s="70">
        <v>122629007</v>
      </c>
      <c r="G336" s="106" t="s">
        <v>268</v>
      </c>
      <c r="H336" s="72" t="s">
        <v>255</v>
      </c>
      <c r="I336" s="73" t="s">
        <v>25</v>
      </c>
      <c r="J336" s="73">
        <v>30</v>
      </c>
      <c r="K336" s="73">
        <v>30</v>
      </c>
      <c r="L336" s="74">
        <v>5.07</v>
      </c>
      <c r="M336" s="121">
        <v>110</v>
      </c>
      <c r="N336" s="120">
        <f>SUM(CEAVI!M29-CEAVI!N29)</f>
        <v>110</v>
      </c>
      <c r="O336" s="39">
        <f t="shared" si="15"/>
        <v>0</v>
      </c>
      <c r="P336" s="42">
        <f t="shared" si="16"/>
        <v>557.70000000000005</v>
      </c>
      <c r="Q336" s="50">
        <f t="shared" si="17"/>
        <v>557.70000000000005</v>
      </c>
    </row>
    <row r="337" spans="1:17" ht="25.5" x14ac:dyDescent="0.25">
      <c r="A337" s="145"/>
      <c r="B337" s="148"/>
      <c r="C337" s="34">
        <v>334</v>
      </c>
      <c r="D337" s="105" t="s">
        <v>205</v>
      </c>
      <c r="E337" s="70">
        <v>5704</v>
      </c>
      <c r="F337" s="70">
        <v>122629007</v>
      </c>
      <c r="G337" s="106" t="s">
        <v>268</v>
      </c>
      <c r="H337" s="72" t="s">
        <v>255</v>
      </c>
      <c r="I337" s="73" t="s">
        <v>25</v>
      </c>
      <c r="J337" s="73">
        <v>30</v>
      </c>
      <c r="K337" s="73">
        <v>30</v>
      </c>
      <c r="L337" s="74">
        <v>59.9</v>
      </c>
      <c r="M337" s="121">
        <v>1</v>
      </c>
      <c r="N337" s="120">
        <f>SUM(CEAVI!M30-CEAVI!N30)</f>
        <v>1</v>
      </c>
      <c r="O337" s="39">
        <f t="shared" si="15"/>
        <v>0</v>
      </c>
      <c r="P337" s="42">
        <f t="shared" si="16"/>
        <v>59.9</v>
      </c>
      <c r="Q337" s="50">
        <f t="shared" si="17"/>
        <v>59.9</v>
      </c>
    </row>
    <row r="338" spans="1:17" ht="25.5" x14ac:dyDescent="0.25">
      <c r="A338" s="145"/>
      <c r="B338" s="148"/>
      <c r="C338" s="34">
        <v>335</v>
      </c>
      <c r="D338" s="105" t="s">
        <v>173</v>
      </c>
      <c r="E338" s="70">
        <v>5806</v>
      </c>
      <c r="F338" s="70">
        <v>28800073</v>
      </c>
      <c r="G338" s="106" t="s">
        <v>268</v>
      </c>
      <c r="H338" s="72" t="s">
        <v>255</v>
      </c>
      <c r="I338" s="73" t="s">
        <v>24</v>
      </c>
      <c r="J338" s="73">
        <v>30</v>
      </c>
      <c r="K338" s="73">
        <v>30</v>
      </c>
      <c r="L338" s="74">
        <v>43.75</v>
      </c>
      <c r="M338" s="121">
        <v>16</v>
      </c>
      <c r="N338" s="120">
        <f>SUM(CEAVI!M31-CEAVI!N31)</f>
        <v>16</v>
      </c>
      <c r="O338" s="39">
        <f t="shared" si="15"/>
        <v>0</v>
      </c>
      <c r="P338" s="42">
        <f t="shared" si="16"/>
        <v>700</v>
      </c>
      <c r="Q338" s="50">
        <f t="shared" si="17"/>
        <v>700</v>
      </c>
    </row>
    <row r="339" spans="1:17" ht="38.25" x14ac:dyDescent="0.25">
      <c r="A339" s="145"/>
      <c r="B339" s="148"/>
      <c r="C339" s="34">
        <v>336</v>
      </c>
      <c r="D339" s="105" t="s">
        <v>174</v>
      </c>
      <c r="E339" s="70">
        <v>436</v>
      </c>
      <c r="F339" s="70">
        <v>502400001</v>
      </c>
      <c r="G339" s="106" t="s">
        <v>257</v>
      </c>
      <c r="H339" s="72" t="s">
        <v>242</v>
      </c>
      <c r="I339" s="73" t="s">
        <v>17</v>
      </c>
      <c r="J339" s="73">
        <v>30</v>
      </c>
      <c r="K339" s="73">
        <v>30</v>
      </c>
      <c r="L339" s="74">
        <v>2325</v>
      </c>
      <c r="M339" s="121">
        <v>1</v>
      </c>
      <c r="N339" s="120">
        <f>SUM(CEAVI!M32-CEAVI!N32)</f>
        <v>1</v>
      </c>
      <c r="O339" s="39">
        <f t="shared" si="15"/>
        <v>0</v>
      </c>
      <c r="P339" s="42">
        <f t="shared" si="16"/>
        <v>2325</v>
      </c>
      <c r="Q339" s="50">
        <f t="shared" si="17"/>
        <v>2325</v>
      </c>
    </row>
    <row r="340" spans="1:17" ht="25.5" x14ac:dyDescent="0.25">
      <c r="A340" s="145"/>
      <c r="B340" s="148"/>
      <c r="C340" s="34">
        <v>337</v>
      </c>
      <c r="D340" s="105" t="s">
        <v>175</v>
      </c>
      <c r="E340" s="70">
        <v>436</v>
      </c>
      <c r="F340" s="70">
        <v>502400001</v>
      </c>
      <c r="G340" s="106" t="s">
        <v>257</v>
      </c>
      <c r="H340" s="72" t="s">
        <v>242</v>
      </c>
      <c r="I340" s="73" t="s">
        <v>17</v>
      </c>
      <c r="J340" s="73">
        <v>30</v>
      </c>
      <c r="K340" s="73">
        <v>30</v>
      </c>
      <c r="L340" s="74">
        <v>1675</v>
      </c>
      <c r="M340" s="121">
        <v>2</v>
      </c>
      <c r="N340" s="120">
        <f>SUM(CEAVI!M33-CEAVI!N33)</f>
        <v>2</v>
      </c>
      <c r="O340" s="39">
        <f t="shared" si="15"/>
        <v>0</v>
      </c>
      <c r="P340" s="42">
        <f t="shared" si="16"/>
        <v>3350</v>
      </c>
      <c r="Q340" s="50">
        <f t="shared" si="17"/>
        <v>3350</v>
      </c>
    </row>
    <row r="341" spans="1:17" ht="25.5" x14ac:dyDescent="0.25">
      <c r="A341" s="145"/>
      <c r="B341" s="148"/>
      <c r="C341" s="34">
        <v>338</v>
      </c>
      <c r="D341" s="105" t="s">
        <v>176</v>
      </c>
      <c r="E341" s="70">
        <v>436</v>
      </c>
      <c r="F341" s="70">
        <v>502400001</v>
      </c>
      <c r="G341" s="106" t="s">
        <v>257</v>
      </c>
      <c r="H341" s="72" t="s">
        <v>242</v>
      </c>
      <c r="I341" s="73" t="s">
        <v>17</v>
      </c>
      <c r="J341" s="73">
        <v>30</v>
      </c>
      <c r="K341" s="73">
        <v>30</v>
      </c>
      <c r="L341" s="74">
        <v>1575</v>
      </c>
      <c r="M341" s="121">
        <v>2</v>
      </c>
      <c r="N341" s="120">
        <f>SUM(CEAVI!M34-CEAVI!N34)</f>
        <v>2</v>
      </c>
      <c r="O341" s="39">
        <f t="shared" si="15"/>
        <v>0</v>
      </c>
      <c r="P341" s="42">
        <f t="shared" si="16"/>
        <v>3150</v>
      </c>
      <c r="Q341" s="50">
        <f t="shared" si="17"/>
        <v>3150</v>
      </c>
    </row>
    <row r="342" spans="1:17" ht="25.5" x14ac:dyDescent="0.25">
      <c r="A342" s="145"/>
      <c r="B342" s="148"/>
      <c r="C342" s="34">
        <v>339</v>
      </c>
      <c r="D342" s="105" t="s">
        <v>178</v>
      </c>
      <c r="E342" s="70">
        <v>436</v>
      </c>
      <c r="F342" s="70">
        <v>502400001</v>
      </c>
      <c r="G342" s="106" t="s">
        <v>257</v>
      </c>
      <c r="H342" s="72" t="s">
        <v>242</v>
      </c>
      <c r="I342" s="73" t="s">
        <v>17</v>
      </c>
      <c r="J342" s="73">
        <v>30</v>
      </c>
      <c r="K342" s="73">
        <v>30</v>
      </c>
      <c r="L342" s="74">
        <v>1445</v>
      </c>
      <c r="M342" s="121">
        <v>2</v>
      </c>
      <c r="N342" s="120">
        <f>SUM(CEAVI!M35-CEAVI!N35)</f>
        <v>2</v>
      </c>
      <c r="O342" s="39">
        <f t="shared" si="15"/>
        <v>0</v>
      </c>
      <c r="P342" s="42">
        <f t="shared" si="16"/>
        <v>2890</v>
      </c>
      <c r="Q342" s="50">
        <f t="shared" si="17"/>
        <v>2890</v>
      </c>
    </row>
    <row r="343" spans="1:17" ht="26.25" thickBot="1" x14ac:dyDescent="0.3">
      <c r="A343" s="146"/>
      <c r="B343" s="149"/>
      <c r="C343" s="35">
        <v>340</v>
      </c>
      <c r="D343" s="107" t="s">
        <v>179</v>
      </c>
      <c r="E343" s="79">
        <v>436</v>
      </c>
      <c r="F343" s="79">
        <v>502400001</v>
      </c>
      <c r="G343" s="108" t="s">
        <v>272</v>
      </c>
      <c r="H343" s="81" t="s">
        <v>242</v>
      </c>
      <c r="I343" s="109" t="s">
        <v>17</v>
      </c>
      <c r="J343" s="109">
        <v>30</v>
      </c>
      <c r="K343" s="109">
        <v>30</v>
      </c>
      <c r="L343" s="83">
        <v>19</v>
      </c>
      <c r="M343" s="122">
        <v>6</v>
      </c>
      <c r="N343" s="123">
        <f>SUM(CEAVI!M36-CEAVI!N36)</f>
        <v>6</v>
      </c>
      <c r="O343" s="40">
        <f t="shared" si="15"/>
        <v>0</v>
      </c>
      <c r="P343" s="51">
        <f t="shared" si="16"/>
        <v>114</v>
      </c>
      <c r="Q343" s="52">
        <f t="shared" si="17"/>
        <v>114</v>
      </c>
    </row>
    <row r="344" spans="1:17" ht="26.25" customHeight="1" x14ac:dyDescent="0.25">
      <c r="A344" s="150" t="s">
        <v>239</v>
      </c>
      <c r="B344" s="153">
        <v>4</v>
      </c>
      <c r="C344" s="37">
        <v>341</v>
      </c>
      <c r="D344" s="110" t="s">
        <v>32</v>
      </c>
      <c r="E344" s="95">
        <v>2806</v>
      </c>
      <c r="F344" s="95">
        <v>26298094</v>
      </c>
      <c r="G344" s="85" t="s">
        <v>293</v>
      </c>
      <c r="H344" s="86" t="s">
        <v>241</v>
      </c>
      <c r="I344" s="111" t="s">
        <v>24</v>
      </c>
      <c r="J344" s="111">
        <v>30</v>
      </c>
      <c r="K344" s="111">
        <v>30</v>
      </c>
      <c r="L344" s="88">
        <v>99</v>
      </c>
      <c r="M344" s="124">
        <v>5</v>
      </c>
      <c r="N344" s="125">
        <f>SUM(CEO!M4-CEO!N4)</f>
        <v>0</v>
      </c>
      <c r="O344" s="41">
        <f t="shared" si="15"/>
        <v>5</v>
      </c>
      <c r="P344" s="58">
        <f t="shared" si="16"/>
        <v>495</v>
      </c>
      <c r="Q344" s="59">
        <f t="shared" si="17"/>
        <v>0</v>
      </c>
    </row>
    <row r="345" spans="1:17" x14ac:dyDescent="0.25">
      <c r="A345" s="151"/>
      <c r="B345" s="154"/>
      <c r="C345" s="36">
        <v>342</v>
      </c>
      <c r="D345" s="89" t="s">
        <v>34</v>
      </c>
      <c r="E345" s="95">
        <v>5705</v>
      </c>
      <c r="F345" s="95">
        <v>504220739</v>
      </c>
      <c r="G345" s="90" t="s">
        <v>256</v>
      </c>
      <c r="H345" s="91" t="s">
        <v>240</v>
      </c>
      <c r="I345" s="92" t="s">
        <v>24</v>
      </c>
      <c r="J345" s="92">
        <v>30</v>
      </c>
      <c r="K345" s="92">
        <v>30</v>
      </c>
      <c r="L345" s="93">
        <v>65</v>
      </c>
      <c r="M345" s="121">
        <v>5</v>
      </c>
      <c r="N345" s="120">
        <f>SUM(CEO!M5-CEO!N5)</f>
        <v>0</v>
      </c>
      <c r="O345" s="39">
        <f t="shared" si="15"/>
        <v>5</v>
      </c>
      <c r="P345" s="42">
        <f t="shared" si="16"/>
        <v>325</v>
      </c>
      <c r="Q345" s="50">
        <f t="shared" si="17"/>
        <v>0</v>
      </c>
    </row>
    <row r="346" spans="1:17" ht="25.5" x14ac:dyDescent="0.25">
      <c r="A346" s="151"/>
      <c r="B346" s="154"/>
      <c r="C346" s="36">
        <v>343</v>
      </c>
      <c r="D346" s="89" t="s">
        <v>36</v>
      </c>
      <c r="E346" s="95">
        <v>5705</v>
      </c>
      <c r="F346" s="95">
        <v>31836007</v>
      </c>
      <c r="G346" s="90" t="s">
        <v>256</v>
      </c>
      <c r="H346" s="91" t="s">
        <v>240</v>
      </c>
      <c r="I346" s="92" t="s">
        <v>24</v>
      </c>
      <c r="J346" s="92">
        <v>30</v>
      </c>
      <c r="K346" s="92">
        <v>30</v>
      </c>
      <c r="L346" s="93">
        <v>816</v>
      </c>
      <c r="M346" s="121">
        <v>2</v>
      </c>
      <c r="N346" s="120">
        <f>SUM(CEO!M6-CEO!N6)</f>
        <v>0</v>
      </c>
      <c r="O346" s="39">
        <f t="shared" si="15"/>
        <v>2</v>
      </c>
      <c r="P346" s="42">
        <f t="shared" si="16"/>
        <v>1632</v>
      </c>
      <c r="Q346" s="50">
        <f t="shared" si="17"/>
        <v>0</v>
      </c>
    </row>
    <row r="347" spans="1:17" x14ac:dyDescent="0.25">
      <c r="A347" s="151"/>
      <c r="B347" s="154"/>
      <c r="C347" s="36">
        <v>344</v>
      </c>
      <c r="D347" s="89" t="s">
        <v>46</v>
      </c>
      <c r="E347" s="95">
        <v>5805</v>
      </c>
      <c r="F347" s="95">
        <v>122513014</v>
      </c>
      <c r="G347" s="90" t="s">
        <v>256</v>
      </c>
      <c r="H347" s="91" t="s">
        <v>240</v>
      </c>
      <c r="I347" s="92" t="s">
        <v>24</v>
      </c>
      <c r="J347" s="92">
        <v>30</v>
      </c>
      <c r="K347" s="92">
        <v>30</v>
      </c>
      <c r="L347" s="93">
        <v>164</v>
      </c>
      <c r="M347" s="121">
        <v>5</v>
      </c>
      <c r="N347" s="120">
        <f>SUM(CEO!M7-CEO!N7)</f>
        <v>0</v>
      </c>
      <c r="O347" s="39">
        <f t="shared" si="15"/>
        <v>5</v>
      </c>
      <c r="P347" s="42">
        <f t="shared" si="16"/>
        <v>820</v>
      </c>
      <c r="Q347" s="50">
        <f t="shared" si="17"/>
        <v>0</v>
      </c>
    </row>
    <row r="348" spans="1:17" x14ac:dyDescent="0.25">
      <c r="A348" s="151"/>
      <c r="B348" s="154"/>
      <c r="C348" s="36">
        <v>345</v>
      </c>
      <c r="D348" s="89" t="s">
        <v>58</v>
      </c>
      <c r="E348" s="95">
        <v>5806</v>
      </c>
      <c r="F348" s="95">
        <v>28800018</v>
      </c>
      <c r="G348" s="90" t="s">
        <v>256</v>
      </c>
      <c r="H348" s="91" t="s">
        <v>242</v>
      </c>
      <c r="I348" s="92" t="s">
        <v>23</v>
      </c>
      <c r="J348" s="92">
        <v>30</v>
      </c>
      <c r="K348" s="92">
        <v>30</v>
      </c>
      <c r="L348" s="93">
        <v>94</v>
      </c>
      <c r="M348" s="121">
        <v>45</v>
      </c>
      <c r="N348" s="120">
        <f>SUM(CEO!M8-CEO!N8)</f>
        <v>20</v>
      </c>
      <c r="O348" s="39">
        <f t="shared" si="15"/>
        <v>25</v>
      </c>
      <c r="P348" s="42">
        <f t="shared" si="16"/>
        <v>4230</v>
      </c>
      <c r="Q348" s="50">
        <f t="shared" si="17"/>
        <v>1880</v>
      </c>
    </row>
    <row r="349" spans="1:17" x14ac:dyDescent="0.25">
      <c r="A349" s="151"/>
      <c r="B349" s="154"/>
      <c r="C349" s="36">
        <v>346</v>
      </c>
      <c r="D349" s="89" t="s">
        <v>60</v>
      </c>
      <c r="E349" s="95">
        <v>5806</v>
      </c>
      <c r="F349" s="95">
        <v>28800011</v>
      </c>
      <c r="G349" s="90" t="s">
        <v>256</v>
      </c>
      <c r="H349" s="91" t="s">
        <v>242</v>
      </c>
      <c r="I349" s="92" t="s">
        <v>23</v>
      </c>
      <c r="J349" s="92">
        <v>30</v>
      </c>
      <c r="K349" s="92">
        <v>30</v>
      </c>
      <c r="L349" s="93">
        <v>33</v>
      </c>
      <c r="M349" s="121">
        <v>130</v>
      </c>
      <c r="N349" s="120">
        <f>SUM(CEO!M9-CEO!N9)</f>
        <v>20</v>
      </c>
      <c r="O349" s="39">
        <f t="shared" si="15"/>
        <v>110</v>
      </c>
      <c r="P349" s="42">
        <f t="shared" si="16"/>
        <v>4290</v>
      </c>
      <c r="Q349" s="50">
        <f t="shared" si="17"/>
        <v>660</v>
      </c>
    </row>
    <row r="350" spans="1:17" x14ac:dyDescent="0.25">
      <c r="A350" s="151"/>
      <c r="B350" s="154"/>
      <c r="C350" s="36">
        <v>347</v>
      </c>
      <c r="D350" s="94" t="s">
        <v>65</v>
      </c>
      <c r="E350" s="95">
        <v>5806</v>
      </c>
      <c r="F350" s="95">
        <v>28800093</v>
      </c>
      <c r="G350" s="90" t="s">
        <v>256</v>
      </c>
      <c r="H350" s="91" t="s">
        <v>242</v>
      </c>
      <c r="I350" s="92" t="s">
        <v>23</v>
      </c>
      <c r="J350" s="95">
        <v>30</v>
      </c>
      <c r="K350" s="95">
        <v>30</v>
      </c>
      <c r="L350" s="93">
        <v>42</v>
      </c>
      <c r="M350" s="121">
        <v>5</v>
      </c>
      <c r="N350" s="120">
        <f>SUM(CEO!M10-CEO!N10)</f>
        <v>0</v>
      </c>
      <c r="O350" s="39">
        <f t="shared" si="15"/>
        <v>5</v>
      </c>
      <c r="P350" s="42">
        <f t="shared" si="16"/>
        <v>210</v>
      </c>
      <c r="Q350" s="50">
        <f t="shared" si="17"/>
        <v>0</v>
      </c>
    </row>
    <row r="351" spans="1:17" x14ac:dyDescent="0.25">
      <c r="A351" s="151"/>
      <c r="B351" s="154"/>
      <c r="C351" s="36">
        <v>348</v>
      </c>
      <c r="D351" s="94" t="s">
        <v>68</v>
      </c>
      <c r="E351" s="95">
        <v>5801</v>
      </c>
      <c r="F351" s="95">
        <v>122190013</v>
      </c>
      <c r="G351" s="90" t="s">
        <v>256</v>
      </c>
      <c r="H351" s="91" t="s">
        <v>270</v>
      </c>
      <c r="I351" s="92" t="s">
        <v>24</v>
      </c>
      <c r="J351" s="95">
        <v>30</v>
      </c>
      <c r="K351" s="95">
        <v>30</v>
      </c>
      <c r="L351" s="93">
        <v>160</v>
      </c>
      <c r="M351" s="121">
        <v>15</v>
      </c>
      <c r="N351" s="120">
        <f>SUM(CEO!M11-CEO!N11)</f>
        <v>0</v>
      </c>
      <c r="O351" s="39">
        <f t="shared" si="15"/>
        <v>15</v>
      </c>
      <c r="P351" s="42">
        <f t="shared" si="16"/>
        <v>2400</v>
      </c>
      <c r="Q351" s="50">
        <f t="shared" si="17"/>
        <v>0</v>
      </c>
    </row>
    <row r="352" spans="1:17" x14ac:dyDescent="0.25">
      <c r="A352" s="151"/>
      <c r="B352" s="154"/>
      <c r="C352" s="36">
        <v>349</v>
      </c>
      <c r="D352" s="94" t="s">
        <v>70</v>
      </c>
      <c r="E352" s="95">
        <v>5801</v>
      </c>
      <c r="F352" s="95">
        <v>122190016</v>
      </c>
      <c r="G352" s="90" t="s">
        <v>256</v>
      </c>
      <c r="H352" s="91" t="s">
        <v>273</v>
      </c>
      <c r="I352" s="92" t="s">
        <v>24</v>
      </c>
      <c r="J352" s="95">
        <v>30</v>
      </c>
      <c r="K352" s="95">
        <v>30</v>
      </c>
      <c r="L352" s="93">
        <v>580</v>
      </c>
      <c r="M352" s="121">
        <v>10</v>
      </c>
      <c r="N352" s="120">
        <f>SUM(CEO!M12-CEO!N12)</f>
        <v>0</v>
      </c>
      <c r="O352" s="39">
        <f t="shared" si="15"/>
        <v>10</v>
      </c>
      <c r="P352" s="42">
        <f t="shared" si="16"/>
        <v>5800</v>
      </c>
      <c r="Q352" s="50">
        <f t="shared" si="17"/>
        <v>0</v>
      </c>
    </row>
    <row r="353" spans="1:17" x14ac:dyDescent="0.25">
      <c r="A353" s="151"/>
      <c r="B353" s="154"/>
      <c r="C353" s="36">
        <v>350</v>
      </c>
      <c r="D353" s="94" t="s">
        <v>71</v>
      </c>
      <c r="E353" s="95">
        <v>5801</v>
      </c>
      <c r="F353" s="95">
        <v>122190015</v>
      </c>
      <c r="G353" s="90" t="s">
        <v>256</v>
      </c>
      <c r="H353" s="91" t="s">
        <v>274</v>
      </c>
      <c r="I353" s="92" t="s">
        <v>24</v>
      </c>
      <c r="J353" s="95">
        <v>30</v>
      </c>
      <c r="K353" s="95">
        <v>30</v>
      </c>
      <c r="L353" s="93">
        <v>292</v>
      </c>
      <c r="M353" s="121">
        <v>5</v>
      </c>
      <c r="N353" s="120">
        <f>SUM(CEO!M13-CEO!N13)</f>
        <v>0</v>
      </c>
      <c r="O353" s="39">
        <f t="shared" si="15"/>
        <v>5</v>
      </c>
      <c r="P353" s="42">
        <f t="shared" si="16"/>
        <v>1460</v>
      </c>
      <c r="Q353" s="50">
        <f t="shared" si="17"/>
        <v>0</v>
      </c>
    </row>
    <row r="354" spans="1:17" x14ac:dyDescent="0.25">
      <c r="A354" s="151"/>
      <c r="B354" s="154"/>
      <c r="C354" s="36">
        <v>351</v>
      </c>
      <c r="D354" s="94" t="s">
        <v>73</v>
      </c>
      <c r="E354" s="95">
        <v>5801</v>
      </c>
      <c r="F354" s="95">
        <v>122190005</v>
      </c>
      <c r="G354" s="90" t="s">
        <v>256</v>
      </c>
      <c r="H354" s="91" t="s">
        <v>274</v>
      </c>
      <c r="I354" s="92" t="s">
        <v>24</v>
      </c>
      <c r="J354" s="95">
        <v>30</v>
      </c>
      <c r="K354" s="95">
        <v>30</v>
      </c>
      <c r="L354" s="93">
        <v>186</v>
      </c>
      <c r="M354" s="121">
        <v>15</v>
      </c>
      <c r="N354" s="120">
        <f>SUM(CEO!M14-CEO!N14)</f>
        <v>0</v>
      </c>
      <c r="O354" s="39">
        <f t="shared" si="15"/>
        <v>15</v>
      </c>
      <c r="P354" s="42">
        <f t="shared" si="16"/>
        <v>2790</v>
      </c>
      <c r="Q354" s="50">
        <f t="shared" si="17"/>
        <v>0</v>
      </c>
    </row>
    <row r="355" spans="1:17" x14ac:dyDescent="0.25">
      <c r="A355" s="151"/>
      <c r="B355" s="154"/>
      <c r="C355" s="36">
        <v>352</v>
      </c>
      <c r="D355" s="89" t="s">
        <v>79</v>
      </c>
      <c r="E355" s="95">
        <v>4905</v>
      </c>
      <c r="F355" s="95">
        <v>3565026</v>
      </c>
      <c r="G355" s="90" t="s">
        <v>256</v>
      </c>
      <c r="H355" s="91" t="s">
        <v>244</v>
      </c>
      <c r="I355" s="92" t="s">
        <v>24</v>
      </c>
      <c r="J355" s="92">
        <v>30</v>
      </c>
      <c r="K355" s="92">
        <v>30</v>
      </c>
      <c r="L355" s="93">
        <v>65</v>
      </c>
      <c r="M355" s="121">
        <v>5</v>
      </c>
      <c r="N355" s="120">
        <f>SUM(CEO!M15-CEO!N15)</f>
        <v>0</v>
      </c>
      <c r="O355" s="39">
        <f t="shared" si="15"/>
        <v>5</v>
      </c>
      <c r="P355" s="42">
        <f t="shared" si="16"/>
        <v>325</v>
      </c>
      <c r="Q355" s="50">
        <f t="shared" si="17"/>
        <v>0</v>
      </c>
    </row>
    <row r="356" spans="1:17" x14ac:dyDescent="0.25">
      <c r="A356" s="151"/>
      <c r="B356" s="154"/>
      <c r="C356" s="36">
        <v>353</v>
      </c>
      <c r="D356" s="89" t="s">
        <v>80</v>
      </c>
      <c r="E356" s="95">
        <v>5801</v>
      </c>
      <c r="F356" s="95">
        <v>81469013</v>
      </c>
      <c r="G356" s="90" t="s">
        <v>256</v>
      </c>
      <c r="H356" s="91" t="s">
        <v>244</v>
      </c>
      <c r="I356" s="92" t="s">
        <v>24</v>
      </c>
      <c r="J356" s="92">
        <v>30</v>
      </c>
      <c r="K356" s="92">
        <v>30</v>
      </c>
      <c r="L356" s="93">
        <v>15</v>
      </c>
      <c r="M356" s="121">
        <v>10</v>
      </c>
      <c r="N356" s="120">
        <f>SUM(CEO!M16-CEO!N16)</f>
        <v>0</v>
      </c>
      <c r="O356" s="39">
        <f t="shared" si="15"/>
        <v>10</v>
      </c>
      <c r="P356" s="42">
        <f t="shared" si="16"/>
        <v>150</v>
      </c>
      <c r="Q356" s="50">
        <f t="shared" si="17"/>
        <v>0</v>
      </c>
    </row>
    <row r="357" spans="1:17" x14ac:dyDescent="0.25">
      <c r="A357" s="151"/>
      <c r="B357" s="154"/>
      <c r="C357" s="36">
        <v>354</v>
      </c>
      <c r="D357" s="89" t="s">
        <v>81</v>
      </c>
      <c r="E357" s="95">
        <v>6111</v>
      </c>
      <c r="F357" s="95">
        <v>39110014</v>
      </c>
      <c r="G357" s="90" t="s">
        <v>275</v>
      </c>
      <c r="H357" s="91" t="s">
        <v>247</v>
      </c>
      <c r="I357" s="92" t="s">
        <v>24</v>
      </c>
      <c r="J357" s="92">
        <v>30</v>
      </c>
      <c r="K357" s="92">
        <v>30</v>
      </c>
      <c r="L357" s="93">
        <v>6</v>
      </c>
      <c r="M357" s="121">
        <v>10</v>
      </c>
      <c r="N357" s="120">
        <f>SUM(CEO!M17-CEO!N17)</f>
        <v>0</v>
      </c>
      <c r="O357" s="39">
        <f t="shared" si="15"/>
        <v>10</v>
      </c>
      <c r="P357" s="42">
        <f t="shared" si="16"/>
        <v>60</v>
      </c>
      <c r="Q357" s="50">
        <f t="shared" si="17"/>
        <v>0</v>
      </c>
    </row>
    <row r="358" spans="1:17" x14ac:dyDescent="0.25">
      <c r="A358" s="151"/>
      <c r="B358" s="154"/>
      <c r="C358" s="36">
        <v>355</v>
      </c>
      <c r="D358" s="89" t="s">
        <v>83</v>
      </c>
      <c r="E358" s="95">
        <v>410</v>
      </c>
      <c r="F358" s="95">
        <v>502680005</v>
      </c>
      <c r="G358" s="90" t="s">
        <v>257</v>
      </c>
      <c r="H358" s="91" t="s">
        <v>242</v>
      </c>
      <c r="I358" s="92" t="s">
        <v>17</v>
      </c>
      <c r="J358" s="92">
        <v>30</v>
      </c>
      <c r="K358" s="92">
        <v>30</v>
      </c>
      <c r="L358" s="93">
        <v>1</v>
      </c>
      <c r="M358" s="121">
        <v>10</v>
      </c>
      <c r="N358" s="120">
        <f>SUM(CEO!M18-CEO!N18)</f>
        <v>0</v>
      </c>
      <c r="O358" s="39">
        <f t="shared" si="15"/>
        <v>10</v>
      </c>
      <c r="P358" s="42">
        <f t="shared" si="16"/>
        <v>10</v>
      </c>
      <c r="Q358" s="50">
        <f t="shared" si="17"/>
        <v>0</v>
      </c>
    </row>
    <row r="359" spans="1:17" x14ac:dyDescent="0.25">
      <c r="A359" s="151"/>
      <c r="B359" s="154"/>
      <c r="C359" s="36">
        <v>356</v>
      </c>
      <c r="D359" s="94" t="s">
        <v>86</v>
      </c>
      <c r="E359" s="95">
        <v>410</v>
      </c>
      <c r="F359" s="95">
        <v>502680005</v>
      </c>
      <c r="G359" s="90" t="s">
        <v>276</v>
      </c>
      <c r="H359" s="91" t="s">
        <v>242</v>
      </c>
      <c r="I359" s="95" t="s">
        <v>17</v>
      </c>
      <c r="J359" s="95">
        <v>30</v>
      </c>
      <c r="K359" s="95">
        <v>30</v>
      </c>
      <c r="L359" s="93">
        <v>1</v>
      </c>
      <c r="M359" s="121">
        <v>35</v>
      </c>
      <c r="N359" s="120">
        <f>SUM(CEO!M19-CEO!N19)</f>
        <v>0</v>
      </c>
      <c r="O359" s="39">
        <f t="shared" si="15"/>
        <v>35</v>
      </c>
      <c r="P359" s="42">
        <f t="shared" si="16"/>
        <v>35</v>
      </c>
      <c r="Q359" s="50">
        <f t="shared" si="17"/>
        <v>0</v>
      </c>
    </row>
    <row r="360" spans="1:17" x14ac:dyDescent="0.25">
      <c r="A360" s="151"/>
      <c r="B360" s="154"/>
      <c r="C360" s="36">
        <v>357</v>
      </c>
      <c r="D360" s="89" t="s">
        <v>91</v>
      </c>
      <c r="E360" s="95">
        <v>4703</v>
      </c>
      <c r="F360" s="95">
        <v>54380004</v>
      </c>
      <c r="G360" s="90" t="s">
        <v>256</v>
      </c>
      <c r="H360" s="91" t="s">
        <v>242</v>
      </c>
      <c r="I360" s="92" t="s">
        <v>24</v>
      </c>
      <c r="J360" s="92">
        <v>30</v>
      </c>
      <c r="K360" s="92">
        <v>30</v>
      </c>
      <c r="L360" s="93">
        <v>40</v>
      </c>
      <c r="M360" s="121">
        <v>5</v>
      </c>
      <c r="N360" s="120">
        <f>SUM(CEO!M20-CEO!N20)</f>
        <v>0</v>
      </c>
      <c r="O360" s="39">
        <f t="shared" si="15"/>
        <v>5</v>
      </c>
      <c r="P360" s="42">
        <f t="shared" si="16"/>
        <v>200</v>
      </c>
      <c r="Q360" s="50">
        <f t="shared" si="17"/>
        <v>0</v>
      </c>
    </row>
    <row r="361" spans="1:17" ht="25.5" x14ac:dyDescent="0.25">
      <c r="A361" s="151"/>
      <c r="B361" s="154"/>
      <c r="C361" s="36">
        <v>358</v>
      </c>
      <c r="D361" s="94" t="s">
        <v>92</v>
      </c>
      <c r="E361" s="95">
        <v>4703</v>
      </c>
      <c r="F361" s="95">
        <v>54380004</v>
      </c>
      <c r="G361" s="90" t="s">
        <v>256</v>
      </c>
      <c r="H361" s="91" t="s">
        <v>242</v>
      </c>
      <c r="I361" s="95" t="s">
        <v>24</v>
      </c>
      <c r="J361" s="95">
        <v>30</v>
      </c>
      <c r="K361" s="95">
        <v>30</v>
      </c>
      <c r="L361" s="93">
        <v>43</v>
      </c>
      <c r="M361" s="121">
        <v>5</v>
      </c>
      <c r="N361" s="120">
        <f>SUM(CEO!M21-CEO!N21)</f>
        <v>2</v>
      </c>
      <c r="O361" s="39">
        <f t="shared" si="15"/>
        <v>3</v>
      </c>
      <c r="P361" s="42">
        <f t="shared" si="16"/>
        <v>215</v>
      </c>
      <c r="Q361" s="50">
        <f t="shared" si="17"/>
        <v>86</v>
      </c>
    </row>
    <row r="362" spans="1:17" x14ac:dyDescent="0.25">
      <c r="A362" s="151"/>
      <c r="B362" s="154"/>
      <c r="C362" s="36">
        <v>359</v>
      </c>
      <c r="D362" s="89" t="s">
        <v>93</v>
      </c>
      <c r="E362" s="95">
        <v>4703</v>
      </c>
      <c r="F362" s="95">
        <v>54380005</v>
      </c>
      <c r="G362" s="90" t="s">
        <v>256</v>
      </c>
      <c r="H362" s="91" t="s">
        <v>242</v>
      </c>
      <c r="I362" s="92" t="s">
        <v>24</v>
      </c>
      <c r="J362" s="92">
        <v>30</v>
      </c>
      <c r="K362" s="92">
        <v>30</v>
      </c>
      <c r="L362" s="93">
        <v>2</v>
      </c>
      <c r="M362" s="121">
        <v>10</v>
      </c>
      <c r="N362" s="120">
        <f>SUM(CEO!M22-CEO!N22)</f>
        <v>0</v>
      </c>
      <c r="O362" s="39">
        <f t="shared" si="15"/>
        <v>10</v>
      </c>
      <c r="P362" s="42">
        <f t="shared" si="16"/>
        <v>20</v>
      </c>
      <c r="Q362" s="50">
        <f t="shared" si="17"/>
        <v>0</v>
      </c>
    </row>
    <row r="363" spans="1:17" x14ac:dyDescent="0.25">
      <c r="A363" s="151"/>
      <c r="B363" s="154"/>
      <c r="C363" s="36">
        <v>360</v>
      </c>
      <c r="D363" s="89" t="s">
        <v>94</v>
      </c>
      <c r="E363" s="95">
        <v>5801</v>
      </c>
      <c r="F363" s="95">
        <v>118966002</v>
      </c>
      <c r="G363" s="90" t="s">
        <v>256</v>
      </c>
      <c r="H363" s="91" t="s">
        <v>247</v>
      </c>
      <c r="I363" s="92" t="s">
        <v>24</v>
      </c>
      <c r="J363" s="92">
        <v>30</v>
      </c>
      <c r="K363" s="92">
        <v>30</v>
      </c>
      <c r="L363" s="93">
        <v>99</v>
      </c>
      <c r="M363" s="121">
        <v>5</v>
      </c>
      <c r="N363" s="120">
        <f>SUM(CEO!M23-CEO!N23)</f>
        <v>0</v>
      </c>
      <c r="O363" s="39">
        <f t="shared" si="15"/>
        <v>5</v>
      </c>
      <c r="P363" s="42">
        <f t="shared" si="16"/>
        <v>495</v>
      </c>
      <c r="Q363" s="50">
        <f t="shared" si="17"/>
        <v>0</v>
      </c>
    </row>
    <row r="364" spans="1:17" x14ac:dyDescent="0.25">
      <c r="A364" s="151"/>
      <c r="B364" s="154"/>
      <c r="C364" s="36">
        <v>361</v>
      </c>
      <c r="D364" s="89" t="s">
        <v>95</v>
      </c>
      <c r="E364" s="95">
        <v>5806</v>
      </c>
      <c r="F364" s="95">
        <v>28800081</v>
      </c>
      <c r="G364" s="90" t="s">
        <v>256</v>
      </c>
      <c r="H364" s="91" t="s">
        <v>247</v>
      </c>
      <c r="I364" s="92" t="s">
        <v>24</v>
      </c>
      <c r="J364" s="92">
        <v>30</v>
      </c>
      <c r="K364" s="92">
        <v>30</v>
      </c>
      <c r="L364" s="93">
        <v>42</v>
      </c>
      <c r="M364" s="121">
        <v>10</v>
      </c>
      <c r="N364" s="120">
        <f>SUM(CEO!M24-CEO!N24)</f>
        <v>0</v>
      </c>
      <c r="O364" s="39">
        <f t="shared" si="15"/>
        <v>10</v>
      </c>
      <c r="P364" s="42">
        <f t="shared" si="16"/>
        <v>420</v>
      </c>
      <c r="Q364" s="50">
        <f t="shared" si="17"/>
        <v>0</v>
      </c>
    </row>
    <row r="365" spans="1:17" ht="25.5" x14ac:dyDescent="0.25">
      <c r="A365" s="151"/>
      <c r="B365" s="154"/>
      <c r="C365" s="36">
        <v>362</v>
      </c>
      <c r="D365" s="89" t="s">
        <v>97</v>
      </c>
      <c r="E365" s="95">
        <v>5705</v>
      </c>
      <c r="F365" s="95">
        <v>504220689</v>
      </c>
      <c r="G365" s="90" t="s">
        <v>256</v>
      </c>
      <c r="H365" s="91" t="s">
        <v>242</v>
      </c>
      <c r="I365" s="92" t="s">
        <v>24</v>
      </c>
      <c r="J365" s="92">
        <v>30</v>
      </c>
      <c r="K365" s="92">
        <v>30</v>
      </c>
      <c r="L365" s="93">
        <v>33</v>
      </c>
      <c r="M365" s="121">
        <v>3</v>
      </c>
      <c r="N365" s="120">
        <f>SUM(CEO!M25-CEO!N25)</f>
        <v>0</v>
      </c>
      <c r="O365" s="39">
        <f t="shared" si="15"/>
        <v>3</v>
      </c>
      <c r="P365" s="42">
        <f t="shared" si="16"/>
        <v>99</v>
      </c>
      <c r="Q365" s="50">
        <f t="shared" si="17"/>
        <v>0</v>
      </c>
    </row>
    <row r="366" spans="1:17" ht="25.5" x14ac:dyDescent="0.25">
      <c r="A366" s="151"/>
      <c r="B366" s="154"/>
      <c r="C366" s="36">
        <v>363</v>
      </c>
      <c r="D366" s="89" t="s">
        <v>98</v>
      </c>
      <c r="E366" s="95">
        <v>5705</v>
      </c>
      <c r="F366" s="95">
        <v>504220690</v>
      </c>
      <c r="G366" s="90" t="s">
        <v>256</v>
      </c>
      <c r="H366" s="91" t="s">
        <v>242</v>
      </c>
      <c r="I366" s="92" t="s">
        <v>24</v>
      </c>
      <c r="J366" s="92">
        <v>30</v>
      </c>
      <c r="K366" s="92">
        <v>30</v>
      </c>
      <c r="L366" s="93">
        <v>33</v>
      </c>
      <c r="M366" s="121">
        <v>3</v>
      </c>
      <c r="N366" s="120">
        <f>SUM(CEO!M26-CEO!N26)</f>
        <v>0</v>
      </c>
      <c r="O366" s="39">
        <f t="shared" si="15"/>
        <v>3</v>
      </c>
      <c r="P366" s="42">
        <f t="shared" si="16"/>
        <v>99</v>
      </c>
      <c r="Q366" s="50">
        <f t="shared" si="17"/>
        <v>0</v>
      </c>
    </row>
    <row r="367" spans="1:17" ht="25.5" x14ac:dyDescent="0.25">
      <c r="A367" s="151"/>
      <c r="B367" s="154"/>
      <c r="C367" s="36">
        <v>364</v>
      </c>
      <c r="D367" s="94" t="s">
        <v>100</v>
      </c>
      <c r="E367" s="95">
        <v>2701</v>
      </c>
      <c r="F367" s="95">
        <v>25410027</v>
      </c>
      <c r="G367" s="90" t="s">
        <v>256</v>
      </c>
      <c r="H367" s="91" t="s">
        <v>248</v>
      </c>
      <c r="I367" s="95" t="s">
        <v>26</v>
      </c>
      <c r="J367" s="95">
        <v>30</v>
      </c>
      <c r="K367" s="95">
        <v>30</v>
      </c>
      <c r="L367" s="93">
        <v>174</v>
      </c>
      <c r="M367" s="121">
        <v>15</v>
      </c>
      <c r="N367" s="120">
        <f>SUM(CEO!M27-CEO!N27)</f>
        <v>15</v>
      </c>
      <c r="O367" s="39">
        <f t="shared" si="15"/>
        <v>0</v>
      </c>
      <c r="P367" s="42">
        <f t="shared" si="16"/>
        <v>2610</v>
      </c>
      <c r="Q367" s="50">
        <f t="shared" si="17"/>
        <v>2610</v>
      </c>
    </row>
    <row r="368" spans="1:17" ht="25.5" x14ac:dyDescent="0.25">
      <c r="A368" s="151"/>
      <c r="B368" s="154"/>
      <c r="C368" s="36">
        <v>365</v>
      </c>
      <c r="D368" s="94" t="s">
        <v>104</v>
      </c>
      <c r="E368" s="95">
        <v>2701</v>
      </c>
      <c r="F368" s="95">
        <v>25410014</v>
      </c>
      <c r="G368" s="90" t="s">
        <v>256</v>
      </c>
      <c r="H368" s="91" t="s">
        <v>249</v>
      </c>
      <c r="I368" s="95" t="s">
        <v>26</v>
      </c>
      <c r="J368" s="95">
        <v>30</v>
      </c>
      <c r="K368" s="95">
        <v>30</v>
      </c>
      <c r="L368" s="93">
        <v>15</v>
      </c>
      <c r="M368" s="121">
        <v>45</v>
      </c>
      <c r="N368" s="120">
        <f>SUM(CEO!M28-CEO!N28)</f>
        <v>0</v>
      </c>
      <c r="O368" s="39">
        <f t="shared" si="15"/>
        <v>45</v>
      </c>
      <c r="P368" s="42">
        <f t="shared" si="16"/>
        <v>675</v>
      </c>
      <c r="Q368" s="50">
        <f t="shared" si="17"/>
        <v>0</v>
      </c>
    </row>
    <row r="369" spans="1:17" ht="25.5" x14ac:dyDescent="0.25">
      <c r="A369" s="151"/>
      <c r="B369" s="154"/>
      <c r="C369" s="36">
        <v>366</v>
      </c>
      <c r="D369" s="89" t="s">
        <v>112</v>
      </c>
      <c r="E369" s="95">
        <v>5704</v>
      </c>
      <c r="F369" s="95">
        <v>122629008</v>
      </c>
      <c r="G369" s="90" t="s">
        <v>256</v>
      </c>
      <c r="H369" s="91" t="s">
        <v>249</v>
      </c>
      <c r="I369" s="92" t="s">
        <v>25</v>
      </c>
      <c r="J369" s="92">
        <v>30</v>
      </c>
      <c r="K369" s="92">
        <v>30</v>
      </c>
      <c r="L369" s="93">
        <v>136</v>
      </c>
      <c r="M369" s="121">
        <v>10</v>
      </c>
      <c r="N369" s="120">
        <f>SUM(CEO!M29-CEO!N29)</f>
        <v>0</v>
      </c>
      <c r="O369" s="39">
        <f t="shared" si="15"/>
        <v>10</v>
      </c>
      <c r="P369" s="42">
        <f t="shared" si="16"/>
        <v>1360</v>
      </c>
      <c r="Q369" s="50">
        <f t="shared" si="17"/>
        <v>0</v>
      </c>
    </row>
    <row r="370" spans="1:17" x14ac:dyDescent="0.25">
      <c r="A370" s="151"/>
      <c r="B370" s="154"/>
      <c r="C370" s="36">
        <v>367</v>
      </c>
      <c r="D370" s="89" t="s">
        <v>118</v>
      </c>
      <c r="E370" s="95">
        <v>5704</v>
      </c>
      <c r="F370" s="95">
        <v>122629007</v>
      </c>
      <c r="G370" s="90" t="s">
        <v>256</v>
      </c>
      <c r="H370" s="91" t="s">
        <v>255</v>
      </c>
      <c r="I370" s="92" t="s">
        <v>25</v>
      </c>
      <c r="J370" s="92">
        <v>30</v>
      </c>
      <c r="K370" s="92">
        <v>30</v>
      </c>
      <c r="L370" s="93">
        <v>3</v>
      </c>
      <c r="M370" s="121">
        <v>15</v>
      </c>
      <c r="N370" s="120">
        <f>SUM(CEO!M30-CEO!N30)</f>
        <v>0</v>
      </c>
      <c r="O370" s="39">
        <f t="shared" si="15"/>
        <v>15</v>
      </c>
      <c r="P370" s="42">
        <f t="shared" si="16"/>
        <v>45</v>
      </c>
      <c r="Q370" s="50">
        <f t="shared" si="17"/>
        <v>0</v>
      </c>
    </row>
    <row r="371" spans="1:17" ht="25.5" x14ac:dyDescent="0.25">
      <c r="A371" s="151"/>
      <c r="B371" s="154"/>
      <c r="C371" s="36">
        <v>368</v>
      </c>
      <c r="D371" s="89" t="s">
        <v>238</v>
      </c>
      <c r="E371" s="95">
        <v>5704</v>
      </c>
      <c r="F371" s="95">
        <v>122629016</v>
      </c>
      <c r="G371" s="90" t="s">
        <v>256</v>
      </c>
      <c r="H371" s="91" t="s">
        <v>255</v>
      </c>
      <c r="I371" s="92" t="s">
        <v>25</v>
      </c>
      <c r="J371" s="92">
        <v>30</v>
      </c>
      <c r="K371" s="92">
        <v>30</v>
      </c>
      <c r="L371" s="93">
        <v>12</v>
      </c>
      <c r="M371" s="121">
        <v>15</v>
      </c>
      <c r="N371" s="120">
        <f>SUM(CEO!M31-CEO!N31)</f>
        <v>0</v>
      </c>
      <c r="O371" s="39">
        <f t="shared" si="15"/>
        <v>15</v>
      </c>
      <c r="P371" s="42">
        <f t="shared" si="16"/>
        <v>180</v>
      </c>
      <c r="Q371" s="50">
        <f t="shared" si="17"/>
        <v>0</v>
      </c>
    </row>
    <row r="372" spans="1:17" ht="25.5" x14ac:dyDescent="0.25">
      <c r="A372" s="151"/>
      <c r="B372" s="154"/>
      <c r="C372" s="36">
        <v>369</v>
      </c>
      <c r="D372" s="89" t="s">
        <v>145</v>
      </c>
      <c r="E372" s="95">
        <v>5704</v>
      </c>
      <c r="F372" s="95">
        <v>122629007</v>
      </c>
      <c r="G372" s="90" t="s">
        <v>256</v>
      </c>
      <c r="H372" s="91" t="s">
        <v>255</v>
      </c>
      <c r="I372" s="92" t="s">
        <v>25</v>
      </c>
      <c r="J372" s="92">
        <v>30</v>
      </c>
      <c r="K372" s="92">
        <v>30</v>
      </c>
      <c r="L372" s="93">
        <v>5</v>
      </c>
      <c r="M372" s="121">
        <v>10</v>
      </c>
      <c r="N372" s="120">
        <f>SUM(CEO!M32-CEO!N32)</f>
        <v>0</v>
      </c>
      <c r="O372" s="39">
        <f t="shared" si="15"/>
        <v>10</v>
      </c>
      <c r="P372" s="42">
        <f t="shared" si="16"/>
        <v>50</v>
      </c>
      <c r="Q372" s="50">
        <f t="shared" si="17"/>
        <v>0</v>
      </c>
    </row>
    <row r="373" spans="1:17" x14ac:dyDescent="0.25">
      <c r="A373" s="151"/>
      <c r="B373" s="154"/>
      <c r="C373" s="36">
        <v>370</v>
      </c>
      <c r="D373" s="89" t="s">
        <v>212</v>
      </c>
      <c r="E373" s="95">
        <v>2503</v>
      </c>
      <c r="F373" s="95">
        <v>504220671</v>
      </c>
      <c r="G373" s="90" t="s">
        <v>256</v>
      </c>
      <c r="H373" s="91" t="s">
        <v>250</v>
      </c>
      <c r="I373" s="92" t="s">
        <v>24</v>
      </c>
      <c r="J373" s="92">
        <v>30</v>
      </c>
      <c r="K373" s="92">
        <v>30</v>
      </c>
      <c r="L373" s="93">
        <v>105</v>
      </c>
      <c r="M373" s="121">
        <v>15</v>
      </c>
      <c r="N373" s="120">
        <f>SUM(CEO!M33-CEO!N33)</f>
        <v>5</v>
      </c>
      <c r="O373" s="39">
        <f t="shared" si="15"/>
        <v>10</v>
      </c>
      <c r="P373" s="42">
        <f t="shared" si="16"/>
        <v>1575</v>
      </c>
      <c r="Q373" s="50">
        <f t="shared" si="17"/>
        <v>525</v>
      </c>
    </row>
    <row r="374" spans="1:17" x14ac:dyDescent="0.25">
      <c r="A374" s="151"/>
      <c r="B374" s="154"/>
      <c r="C374" s="36">
        <v>371</v>
      </c>
      <c r="D374" s="94" t="s">
        <v>152</v>
      </c>
      <c r="E374" s="95">
        <v>5806</v>
      </c>
      <c r="F374" s="95">
        <v>28800081</v>
      </c>
      <c r="G374" s="90" t="s">
        <v>256</v>
      </c>
      <c r="H374" s="91" t="s">
        <v>250</v>
      </c>
      <c r="I374" s="95" t="s">
        <v>24</v>
      </c>
      <c r="J374" s="95">
        <v>30</v>
      </c>
      <c r="K374" s="95">
        <v>30</v>
      </c>
      <c r="L374" s="93">
        <v>31</v>
      </c>
      <c r="M374" s="121">
        <v>5</v>
      </c>
      <c r="N374" s="120">
        <f>SUM(CEO!M34-CEO!N34)</f>
        <v>0</v>
      </c>
      <c r="O374" s="39">
        <f t="shared" si="15"/>
        <v>5</v>
      </c>
      <c r="P374" s="42">
        <f t="shared" si="16"/>
        <v>155</v>
      </c>
      <c r="Q374" s="50">
        <f t="shared" si="17"/>
        <v>0</v>
      </c>
    </row>
    <row r="375" spans="1:17" ht="25.5" x14ac:dyDescent="0.25">
      <c r="A375" s="151"/>
      <c r="B375" s="154"/>
      <c r="C375" s="36">
        <v>372</v>
      </c>
      <c r="D375" s="89" t="s">
        <v>229</v>
      </c>
      <c r="E375" s="95">
        <v>5806</v>
      </c>
      <c r="F375" s="95">
        <v>28800081</v>
      </c>
      <c r="G375" s="90" t="s">
        <v>256</v>
      </c>
      <c r="H375" s="91" t="s">
        <v>250</v>
      </c>
      <c r="I375" s="92" t="s">
        <v>24</v>
      </c>
      <c r="J375" s="92">
        <v>30</v>
      </c>
      <c r="K375" s="92">
        <v>30</v>
      </c>
      <c r="L375" s="93">
        <v>366</v>
      </c>
      <c r="M375" s="121">
        <v>5</v>
      </c>
      <c r="N375" s="120">
        <f>SUM(CEO!M35-CEO!N35)</f>
        <v>3</v>
      </c>
      <c r="O375" s="39">
        <f t="shared" si="15"/>
        <v>2</v>
      </c>
      <c r="P375" s="42">
        <f t="shared" si="16"/>
        <v>1830</v>
      </c>
      <c r="Q375" s="50">
        <f t="shared" si="17"/>
        <v>1098</v>
      </c>
    </row>
    <row r="376" spans="1:17" x14ac:dyDescent="0.25">
      <c r="A376" s="151"/>
      <c r="B376" s="154"/>
      <c r="C376" s="36">
        <v>373</v>
      </c>
      <c r="D376" s="89" t="s">
        <v>231</v>
      </c>
      <c r="E376" s="95">
        <v>5806</v>
      </c>
      <c r="F376" s="95">
        <v>28800081</v>
      </c>
      <c r="G376" s="90" t="s">
        <v>256</v>
      </c>
      <c r="H376" s="91" t="s">
        <v>250</v>
      </c>
      <c r="I376" s="92" t="s">
        <v>24</v>
      </c>
      <c r="J376" s="92">
        <v>30</v>
      </c>
      <c r="K376" s="92">
        <v>30</v>
      </c>
      <c r="L376" s="93">
        <v>116</v>
      </c>
      <c r="M376" s="121">
        <v>5</v>
      </c>
      <c r="N376" s="120">
        <f>SUM(CEO!M36-CEO!N36)</f>
        <v>0</v>
      </c>
      <c r="O376" s="39">
        <f t="shared" si="15"/>
        <v>5</v>
      </c>
      <c r="P376" s="42">
        <f t="shared" si="16"/>
        <v>580</v>
      </c>
      <c r="Q376" s="50">
        <f t="shared" si="17"/>
        <v>0</v>
      </c>
    </row>
    <row r="377" spans="1:17" ht="25.5" x14ac:dyDescent="0.25">
      <c r="A377" s="151"/>
      <c r="B377" s="154"/>
      <c r="C377" s="36">
        <v>374</v>
      </c>
      <c r="D377" s="89" t="s">
        <v>163</v>
      </c>
      <c r="E377" s="95">
        <v>5801</v>
      </c>
      <c r="F377" s="95">
        <v>81469016</v>
      </c>
      <c r="G377" s="90" t="s">
        <v>275</v>
      </c>
      <c r="H377" s="91" t="s">
        <v>249</v>
      </c>
      <c r="I377" s="92" t="s">
        <v>24</v>
      </c>
      <c r="J377" s="92">
        <v>30</v>
      </c>
      <c r="K377" s="92">
        <v>30</v>
      </c>
      <c r="L377" s="93">
        <v>378</v>
      </c>
      <c r="M377" s="121">
        <v>10</v>
      </c>
      <c r="N377" s="120">
        <f>SUM(CEO!M37-CEO!N37)</f>
        <v>3</v>
      </c>
      <c r="O377" s="39">
        <f t="shared" si="15"/>
        <v>7</v>
      </c>
      <c r="P377" s="42">
        <f t="shared" si="16"/>
        <v>3780</v>
      </c>
      <c r="Q377" s="50">
        <f t="shared" si="17"/>
        <v>1134</v>
      </c>
    </row>
    <row r="378" spans="1:17" ht="38.25" x14ac:dyDescent="0.25">
      <c r="A378" s="151"/>
      <c r="B378" s="154"/>
      <c r="C378" s="36">
        <v>375</v>
      </c>
      <c r="D378" s="94" t="s">
        <v>174</v>
      </c>
      <c r="E378" s="95">
        <v>436</v>
      </c>
      <c r="F378" s="95">
        <v>502400001</v>
      </c>
      <c r="G378" s="90" t="s">
        <v>257</v>
      </c>
      <c r="H378" s="91" t="s">
        <v>239</v>
      </c>
      <c r="I378" s="95" t="s">
        <v>17</v>
      </c>
      <c r="J378" s="95">
        <v>30</v>
      </c>
      <c r="K378" s="95">
        <v>30</v>
      </c>
      <c r="L378" s="93">
        <v>2325</v>
      </c>
      <c r="M378" s="121">
        <v>5</v>
      </c>
      <c r="N378" s="120">
        <f>SUM(CEO!M38-CEO!N38)</f>
        <v>0</v>
      </c>
      <c r="O378" s="39">
        <f t="shared" si="15"/>
        <v>5</v>
      </c>
      <c r="P378" s="42">
        <f t="shared" si="16"/>
        <v>11625</v>
      </c>
      <c r="Q378" s="50">
        <f t="shared" si="17"/>
        <v>0</v>
      </c>
    </row>
    <row r="379" spans="1:17" ht="25.5" x14ac:dyDescent="0.25">
      <c r="A379" s="151"/>
      <c r="B379" s="154"/>
      <c r="C379" s="36">
        <v>376</v>
      </c>
      <c r="D379" s="94" t="s">
        <v>175</v>
      </c>
      <c r="E379" s="95">
        <v>436</v>
      </c>
      <c r="F379" s="95">
        <v>502400001</v>
      </c>
      <c r="G379" s="90" t="s">
        <v>257</v>
      </c>
      <c r="H379" s="91" t="s">
        <v>239</v>
      </c>
      <c r="I379" s="95" t="s">
        <v>17</v>
      </c>
      <c r="J379" s="95">
        <v>30</v>
      </c>
      <c r="K379" s="95">
        <v>30</v>
      </c>
      <c r="L379" s="93">
        <v>1675</v>
      </c>
      <c r="M379" s="121">
        <v>5</v>
      </c>
      <c r="N379" s="120">
        <f>SUM(CEO!M39-CEO!N39)</f>
        <v>0</v>
      </c>
      <c r="O379" s="39">
        <f t="shared" si="15"/>
        <v>5</v>
      </c>
      <c r="P379" s="42">
        <f t="shared" si="16"/>
        <v>8375</v>
      </c>
      <c r="Q379" s="50">
        <f t="shared" si="17"/>
        <v>0</v>
      </c>
    </row>
    <row r="380" spans="1:17" ht="25.5" x14ac:dyDescent="0.25">
      <c r="A380" s="151"/>
      <c r="B380" s="154"/>
      <c r="C380" s="36">
        <v>377</v>
      </c>
      <c r="D380" s="89" t="s">
        <v>176</v>
      </c>
      <c r="E380" s="95">
        <v>436</v>
      </c>
      <c r="F380" s="95">
        <v>502400001</v>
      </c>
      <c r="G380" s="90" t="s">
        <v>257</v>
      </c>
      <c r="H380" s="91" t="s">
        <v>239</v>
      </c>
      <c r="I380" s="92" t="s">
        <v>17</v>
      </c>
      <c r="J380" s="92">
        <v>30</v>
      </c>
      <c r="K380" s="92">
        <v>30</v>
      </c>
      <c r="L380" s="93">
        <v>1575</v>
      </c>
      <c r="M380" s="121">
        <v>6</v>
      </c>
      <c r="N380" s="120">
        <f>SUM(CEO!M40-CEO!N40)</f>
        <v>0</v>
      </c>
      <c r="O380" s="39">
        <f t="shared" si="15"/>
        <v>6</v>
      </c>
      <c r="P380" s="42">
        <f t="shared" si="16"/>
        <v>9450</v>
      </c>
      <c r="Q380" s="50">
        <f t="shared" si="17"/>
        <v>0</v>
      </c>
    </row>
    <row r="381" spans="1:17" ht="38.25" x14ac:dyDescent="0.25">
      <c r="A381" s="151"/>
      <c r="B381" s="154"/>
      <c r="C381" s="36">
        <v>378</v>
      </c>
      <c r="D381" s="89" t="s">
        <v>177</v>
      </c>
      <c r="E381" s="95">
        <v>435</v>
      </c>
      <c r="F381" s="95">
        <v>501840008</v>
      </c>
      <c r="G381" s="90" t="s">
        <v>257</v>
      </c>
      <c r="H381" s="91" t="s">
        <v>239</v>
      </c>
      <c r="I381" s="92" t="s">
        <v>17</v>
      </c>
      <c r="J381" s="92">
        <v>30</v>
      </c>
      <c r="K381" s="92">
        <v>30</v>
      </c>
      <c r="L381" s="93">
        <v>700</v>
      </c>
      <c r="M381" s="121">
        <v>5</v>
      </c>
      <c r="N381" s="120">
        <f>SUM(CEO!M41-CEO!N41)</f>
        <v>0</v>
      </c>
      <c r="O381" s="39">
        <f t="shared" si="15"/>
        <v>5</v>
      </c>
      <c r="P381" s="42">
        <f t="shared" si="16"/>
        <v>3500</v>
      </c>
      <c r="Q381" s="50">
        <f t="shared" si="17"/>
        <v>0</v>
      </c>
    </row>
    <row r="382" spans="1:17" ht="25.5" x14ac:dyDescent="0.25">
      <c r="A382" s="151"/>
      <c r="B382" s="154"/>
      <c r="C382" s="36">
        <v>379</v>
      </c>
      <c r="D382" s="89" t="s">
        <v>178</v>
      </c>
      <c r="E382" s="95">
        <v>436</v>
      </c>
      <c r="F382" s="95">
        <v>502400001</v>
      </c>
      <c r="G382" s="90" t="s">
        <v>257</v>
      </c>
      <c r="H382" s="91" t="s">
        <v>239</v>
      </c>
      <c r="I382" s="92" t="s">
        <v>17</v>
      </c>
      <c r="J382" s="92">
        <v>30</v>
      </c>
      <c r="K382" s="92">
        <v>30</v>
      </c>
      <c r="L382" s="93">
        <v>1445</v>
      </c>
      <c r="M382" s="121">
        <v>6</v>
      </c>
      <c r="N382" s="120">
        <f>SUM(CEO!M42-CEO!N42)</f>
        <v>0</v>
      </c>
      <c r="O382" s="39">
        <f t="shared" si="15"/>
        <v>6</v>
      </c>
      <c r="P382" s="42">
        <f t="shared" si="16"/>
        <v>8670</v>
      </c>
      <c r="Q382" s="50">
        <f t="shared" si="17"/>
        <v>0</v>
      </c>
    </row>
    <row r="383" spans="1:17" ht="25.5" x14ac:dyDescent="0.25">
      <c r="A383" s="151"/>
      <c r="B383" s="154"/>
      <c r="C383" s="36">
        <v>380</v>
      </c>
      <c r="D383" s="89" t="s">
        <v>179</v>
      </c>
      <c r="E383" s="95">
        <v>436</v>
      </c>
      <c r="F383" s="95">
        <v>502400001</v>
      </c>
      <c r="G383" s="90" t="s">
        <v>257</v>
      </c>
      <c r="H383" s="91" t="s">
        <v>239</v>
      </c>
      <c r="I383" s="92" t="s">
        <v>17</v>
      </c>
      <c r="J383" s="92">
        <v>30</v>
      </c>
      <c r="K383" s="92">
        <v>30</v>
      </c>
      <c r="L383" s="93">
        <v>19</v>
      </c>
      <c r="M383" s="121">
        <v>35</v>
      </c>
      <c r="N383" s="120">
        <f>SUM(CEO!M43-CEO!N43)</f>
        <v>7</v>
      </c>
      <c r="O383" s="39">
        <f t="shared" si="15"/>
        <v>28</v>
      </c>
      <c r="P383" s="42">
        <f t="shared" si="16"/>
        <v>665</v>
      </c>
      <c r="Q383" s="50">
        <f t="shared" si="17"/>
        <v>133</v>
      </c>
    </row>
    <row r="384" spans="1:17" ht="64.5" thickBot="1" x14ac:dyDescent="0.3">
      <c r="A384" s="152"/>
      <c r="B384" s="155"/>
      <c r="C384" s="38">
        <v>381</v>
      </c>
      <c r="D384" s="112" t="s">
        <v>180</v>
      </c>
      <c r="E384" s="126">
        <v>207</v>
      </c>
      <c r="F384" s="126">
        <v>502590001</v>
      </c>
      <c r="G384" s="98" t="s">
        <v>276</v>
      </c>
      <c r="H384" s="99" t="s">
        <v>239</v>
      </c>
      <c r="I384" s="113" t="s">
        <v>17</v>
      </c>
      <c r="J384" s="113">
        <v>30</v>
      </c>
      <c r="K384" s="113">
        <v>30</v>
      </c>
      <c r="L384" s="101">
        <v>2950</v>
      </c>
      <c r="M384" s="122">
        <v>4</v>
      </c>
      <c r="N384" s="123">
        <f>SUM(CEO!M44-CEO!N44)</f>
        <v>0</v>
      </c>
      <c r="O384" s="40">
        <f t="shared" si="15"/>
        <v>4</v>
      </c>
      <c r="P384" s="51">
        <f t="shared" si="16"/>
        <v>11800</v>
      </c>
      <c r="Q384" s="52">
        <f t="shared" si="17"/>
        <v>0</v>
      </c>
    </row>
    <row r="385" spans="1:17" ht="26.25" customHeight="1" x14ac:dyDescent="0.25">
      <c r="A385" s="144" t="s">
        <v>239</v>
      </c>
      <c r="B385" s="147">
        <v>5</v>
      </c>
      <c r="C385" s="33">
        <v>382</v>
      </c>
      <c r="D385" s="63" t="s">
        <v>28</v>
      </c>
      <c r="E385" s="64">
        <v>5705</v>
      </c>
      <c r="F385" s="64">
        <v>122505011</v>
      </c>
      <c r="G385" s="65" t="s">
        <v>268</v>
      </c>
      <c r="H385" s="66" t="s">
        <v>240</v>
      </c>
      <c r="I385" s="67" t="s">
        <v>24</v>
      </c>
      <c r="J385" s="67">
        <v>30</v>
      </c>
      <c r="K385" s="67">
        <v>30</v>
      </c>
      <c r="L385" s="68">
        <v>51.45</v>
      </c>
      <c r="M385" s="124">
        <v>3</v>
      </c>
      <c r="N385" s="125">
        <f>SUM(CAV!M4-CAV!N4,CESMO!M4-CESMO!N4)</f>
        <v>0</v>
      </c>
      <c r="O385" s="41">
        <f t="shared" si="15"/>
        <v>3</v>
      </c>
      <c r="P385" s="58">
        <f t="shared" si="16"/>
        <v>154.35000000000002</v>
      </c>
      <c r="Q385" s="59">
        <f t="shared" si="17"/>
        <v>0</v>
      </c>
    </row>
    <row r="386" spans="1:17" ht="25.5" x14ac:dyDescent="0.25">
      <c r="A386" s="145"/>
      <c r="B386" s="148"/>
      <c r="C386" s="34">
        <v>383</v>
      </c>
      <c r="D386" s="76" t="s">
        <v>32</v>
      </c>
      <c r="E386" s="70">
        <v>2806</v>
      </c>
      <c r="F386" s="70">
        <v>26298094</v>
      </c>
      <c r="G386" s="71" t="s">
        <v>268</v>
      </c>
      <c r="H386" s="72" t="s">
        <v>241</v>
      </c>
      <c r="I386" s="77" t="s">
        <v>24</v>
      </c>
      <c r="J386" s="77">
        <v>30</v>
      </c>
      <c r="K386" s="77">
        <v>30</v>
      </c>
      <c r="L386" s="74">
        <v>99.14</v>
      </c>
      <c r="M386" s="121">
        <v>2</v>
      </c>
      <c r="N386" s="120">
        <f>SUM(CAV!M5-CAV!N5,CESMO!M5-CESMO!N5)</f>
        <v>0</v>
      </c>
      <c r="O386" s="39">
        <f t="shared" si="15"/>
        <v>2</v>
      </c>
      <c r="P386" s="42">
        <f t="shared" si="16"/>
        <v>198.28</v>
      </c>
      <c r="Q386" s="50">
        <f t="shared" si="17"/>
        <v>0</v>
      </c>
    </row>
    <row r="387" spans="1:17" ht="25.5" x14ac:dyDescent="0.25">
      <c r="A387" s="145"/>
      <c r="B387" s="148"/>
      <c r="C387" s="34">
        <v>384</v>
      </c>
      <c r="D387" s="69" t="s">
        <v>33</v>
      </c>
      <c r="E387" s="70">
        <v>2806</v>
      </c>
      <c r="F387" s="70">
        <v>26298094</v>
      </c>
      <c r="G387" s="71" t="s">
        <v>268</v>
      </c>
      <c r="H387" s="72" t="s">
        <v>241</v>
      </c>
      <c r="I387" s="73" t="s">
        <v>24</v>
      </c>
      <c r="J387" s="73">
        <v>30</v>
      </c>
      <c r="K387" s="73">
        <v>30</v>
      </c>
      <c r="L387" s="74">
        <v>97.92</v>
      </c>
      <c r="M387" s="121">
        <v>2</v>
      </c>
      <c r="N387" s="120">
        <f>SUM(CAV!M6-CAV!N6,CESMO!M6-CESMO!N6)</f>
        <v>0</v>
      </c>
      <c r="O387" s="39">
        <f t="shared" si="15"/>
        <v>2</v>
      </c>
      <c r="P387" s="42">
        <f t="shared" si="16"/>
        <v>195.84</v>
      </c>
      <c r="Q387" s="50">
        <f t="shared" si="17"/>
        <v>0</v>
      </c>
    </row>
    <row r="388" spans="1:17" x14ac:dyDescent="0.25">
      <c r="A388" s="145"/>
      <c r="B388" s="148"/>
      <c r="C388" s="34">
        <v>385</v>
      </c>
      <c r="D388" s="76" t="s">
        <v>34</v>
      </c>
      <c r="E388" s="70">
        <v>5705</v>
      </c>
      <c r="F388" s="70">
        <v>504220739</v>
      </c>
      <c r="G388" s="71" t="s">
        <v>268</v>
      </c>
      <c r="H388" s="72" t="s">
        <v>240</v>
      </c>
      <c r="I388" s="77" t="s">
        <v>24</v>
      </c>
      <c r="J388" s="77">
        <v>30</v>
      </c>
      <c r="K388" s="77">
        <v>30</v>
      </c>
      <c r="L388" s="74">
        <v>65.459999999999994</v>
      </c>
      <c r="M388" s="121">
        <v>6</v>
      </c>
      <c r="N388" s="120">
        <f>SUM(CAV!M7-CAV!N7,CESMO!M7-CESMO!N7)</f>
        <v>0</v>
      </c>
      <c r="O388" s="39">
        <f t="shared" si="15"/>
        <v>6</v>
      </c>
      <c r="P388" s="42">
        <f t="shared" si="16"/>
        <v>392.76</v>
      </c>
      <c r="Q388" s="50">
        <f t="shared" si="17"/>
        <v>0</v>
      </c>
    </row>
    <row r="389" spans="1:17" ht="25.5" x14ac:dyDescent="0.25">
      <c r="A389" s="145"/>
      <c r="B389" s="148"/>
      <c r="C389" s="34">
        <v>386</v>
      </c>
      <c r="D389" s="69" t="s">
        <v>35</v>
      </c>
      <c r="E389" s="70">
        <v>5705</v>
      </c>
      <c r="F389" s="70">
        <v>31836007</v>
      </c>
      <c r="G389" s="71" t="s">
        <v>268</v>
      </c>
      <c r="H389" s="72" t="s">
        <v>240</v>
      </c>
      <c r="I389" s="73" t="s">
        <v>24</v>
      </c>
      <c r="J389" s="73">
        <v>30</v>
      </c>
      <c r="K389" s="73">
        <v>30</v>
      </c>
      <c r="L389" s="74">
        <v>595.6</v>
      </c>
      <c r="M389" s="121">
        <v>3</v>
      </c>
      <c r="N389" s="120">
        <f>SUM(CAV!M8-CAV!N8,CESMO!M8-CESMO!N8)</f>
        <v>0</v>
      </c>
      <c r="O389" s="39">
        <f t="shared" ref="O389:O445" si="18">M389-N389</f>
        <v>3</v>
      </c>
      <c r="P389" s="42">
        <f t="shared" ref="P389:P445" si="19">L389*M389</f>
        <v>1786.8000000000002</v>
      </c>
      <c r="Q389" s="50">
        <f t="shared" ref="Q389:Q445" si="20">L389*N389</f>
        <v>0</v>
      </c>
    </row>
    <row r="390" spans="1:17" ht="25.5" x14ac:dyDescent="0.25">
      <c r="A390" s="145"/>
      <c r="B390" s="148"/>
      <c r="C390" s="34">
        <v>387</v>
      </c>
      <c r="D390" s="69" t="s">
        <v>36</v>
      </c>
      <c r="E390" s="70">
        <v>5705</v>
      </c>
      <c r="F390" s="70">
        <v>31836007</v>
      </c>
      <c r="G390" s="71" t="s">
        <v>268</v>
      </c>
      <c r="H390" s="72" t="s">
        <v>240</v>
      </c>
      <c r="I390" s="73" t="s">
        <v>24</v>
      </c>
      <c r="J390" s="73">
        <v>30</v>
      </c>
      <c r="K390" s="73">
        <v>30</v>
      </c>
      <c r="L390" s="74">
        <v>816.59</v>
      </c>
      <c r="M390" s="121">
        <v>1</v>
      </c>
      <c r="N390" s="120">
        <f>SUM(CAV!M9-CAV!N9,CESMO!M9-CESMO!N9)</f>
        <v>0</v>
      </c>
      <c r="O390" s="39">
        <f t="shared" si="18"/>
        <v>1</v>
      </c>
      <c r="P390" s="42">
        <f t="shared" si="19"/>
        <v>816.59</v>
      </c>
      <c r="Q390" s="50">
        <f t="shared" si="20"/>
        <v>0</v>
      </c>
    </row>
    <row r="391" spans="1:17" ht="25.5" x14ac:dyDescent="0.25">
      <c r="A391" s="145"/>
      <c r="B391" s="148"/>
      <c r="C391" s="34">
        <v>388</v>
      </c>
      <c r="D391" s="69" t="s">
        <v>38</v>
      </c>
      <c r="E391" s="70">
        <v>5705</v>
      </c>
      <c r="F391" s="70">
        <v>31836009</v>
      </c>
      <c r="G391" s="71" t="s">
        <v>268</v>
      </c>
      <c r="H391" s="72" t="s">
        <v>240</v>
      </c>
      <c r="I391" s="73" t="s">
        <v>24</v>
      </c>
      <c r="J391" s="73">
        <v>30</v>
      </c>
      <c r="K391" s="73">
        <v>30</v>
      </c>
      <c r="L391" s="74">
        <v>2169.59</v>
      </c>
      <c r="M391" s="121">
        <v>4</v>
      </c>
      <c r="N391" s="120">
        <f>SUM(CAV!M10-CAV!N10,CESMO!M10-CESMO!N10)</f>
        <v>0</v>
      </c>
      <c r="O391" s="39">
        <f t="shared" si="18"/>
        <v>4</v>
      </c>
      <c r="P391" s="42">
        <f t="shared" si="19"/>
        <v>8678.36</v>
      </c>
      <c r="Q391" s="50">
        <f t="shared" si="20"/>
        <v>0</v>
      </c>
    </row>
    <row r="392" spans="1:17" x14ac:dyDescent="0.25">
      <c r="A392" s="145"/>
      <c r="B392" s="148"/>
      <c r="C392" s="34">
        <v>389</v>
      </c>
      <c r="D392" s="69" t="s">
        <v>41</v>
      </c>
      <c r="E392" s="70">
        <v>5705</v>
      </c>
      <c r="F392" s="70">
        <v>504220664</v>
      </c>
      <c r="G392" s="71" t="s">
        <v>268</v>
      </c>
      <c r="H392" s="72" t="s">
        <v>240</v>
      </c>
      <c r="I392" s="73" t="s">
        <v>24</v>
      </c>
      <c r="J392" s="73">
        <v>30</v>
      </c>
      <c r="K392" s="73">
        <v>30</v>
      </c>
      <c r="L392" s="74">
        <v>74.7</v>
      </c>
      <c r="M392" s="121">
        <v>2</v>
      </c>
      <c r="N392" s="120">
        <f>SUM(CAV!M11-CAV!N11,CESMO!M11-CESMO!N11)</f>
        <v>0</v>
      </c>
      <c r="O392" s="39">
        <f t="shared" si="18"/>
        <v>2</v>
      </c>
      <c r="P392" s="42">
        <f t="shared" si="19"/>
        <v>149.4</v>
      </c>
      <c r="Q392" s="50">
        <f t="shared" si="20"/>
        <v>0</v>
      </c>
    </row>
    <row r="393" spans="1:17" x14ac:dyDescent="0.25">
      <c r="A393" s="145"/>
      <c r="B393" s="148"/>
      <c r="C393" s="34">
        <v>390</v>
      </c>
      <c r="D393" s="69" t="s">
        <v>42</v>
      </c>
      <c r="E393" s="70">
        <v>5705</v>
      </c>
      <c r="F393" s="70">
        <v>504220665</v>
      </c>
      <c r="G393" s="71" t="s">
        <v>268</v>
      </c>
      <c r="H393" s="72" t="s">
        <v>240</v>
      </c>
      <c r="I393" s="73" t="s">
        <v>24</v>
      </c>
      <c r="J393" s="73">
        <v>30</v>
      </c>
      <c r="K393" s="73">
        <v>30</v>
      </c>
      <c r="L393" s="74">
        <v>192.28</v>
      </c>
      <c r="M393" s="121">
        <v>2</v>
      </c>
      <c r="N393" s="120">
        <f>SUM(CAV!M12-CAV!N12,CESMO!M12-CESMO!N12)</f>
        <v>0</v>
      </c>
      <c r="O393" s="39">
        <f t="shared" si="18"/>
        <v>2</v>
      </c>
      <c r="P393" s="42">
        <f t="shared" si="19"/>
        <v>384.56</v>
      </c>
      <c r="Q393" s="50">
        <f t="shared" si="20"/>
        <v>0</v>
      </c>
    </row>
    <row r="394" spans="1:17" ht="25.5" x14ac:dyDescent="0.25">
      <c r="A394" s="145"/>
      <c r="B394" s="148"/>
      <c r="C394" s="34">
        <v>391</v>
      </c>
      <c r="D394" s="69" t="s">
        <v>44</v>
      </c>
      <c r="E394" s="70">
        <v>5805</v>
      </c>
      <c r="F394" s="70">
        <v>122513014</v>
      </c>
      <c r="G394" s="71" t="s">
        <v>268</v>
      </c>
      <c r="H394" s="72" t="s">
        <v>240</v>
      </c>
      <c r="I394" s="73" t="s">
        <v>24</v>
      </c>
      <c r="J394" s="73">
        <v>30</v>
      </c>
      <c r="K394" s="73">
        <v>30</v>
      </c>
      <c r="L394" s="74">
        <v>2375.9899999999998</v>
      </c>
      <c r="M394" s="121">
        <v>4</v>
      </c>
      <c r="N394" s="120">
        <f>SUM(CAV!M13-CAV!N13,CESMO!M13-CESMO!N13)</f>
        <v>0</v>
      </c>
      <c r="O394" s="39">
        <f t="shared" si="18"/>
        <v>4</v>
      </c>
      <c r="P394" s="42">
        <f t="shared" si="19"/>
        <v>9503.9599999999991</v>
      </c>
      <c r="Q394" s="50">
        <f t="shared" si="20"/>
        <v>0</v>
      </c>
    </row>
    <row r="395" spans="1:17" x14ac:dyDescent="0.25">
      <c r="A395" s="145"/>
      <c r="B395" s="148"/>
      <c r="C395" s="34">
        <v>392</v>
      </c>
      <c r="D395" s="76" t="s">
        <v>57</v>
      </c>
      <c r="E395" s="70">
        <v>5806</v>
      </c>
      <c r="F395" s="70">
        <v>28800013</v>
      </c>
      <c r="G395" s="71" t="s">
        <v>268</v>
      </c>
      <c r="H395" s="72" t="s">
        <v>242</v>
      </c>
      <c r="I395" s="73" t="s">
        <v>23</v>
      </c>
      <c r="J395" s="77">
        <v>30</v>
      </c>
      <c r="K395" s="77">
        <v>30</v>
      </c>
      <c r="L395" s="74">
        <v>49</v>
      </c>
      <c r="M395" s="121">
        <v>34</v>
      </c>
      <c r="N395" s="120">
        <f>SUM(CAV!M14-CAV!N14,CESMO!M14-CESMO!N14)</f>
        <v>15</v>
      </c>
      <c r="O395" s="39">
        <f t="shared" si="18"/>
        <v>19</v>
      </c>
      <c r="P395" s="42">
        <f t="shared" si="19"/>
        <v>1666</v>
      </c>
      <c r="Q395" s="50">
        <f t="shared" si="20"/>
        <v>735</v>
      </c>
    </row>
    <row r="396" spans="1:17" x14ac:dyDescent="0.25">
      <c r="A396" s="145"/>
      <c r="B396" s="148"/>
      <c r="C396" s="34">
        <v>393</v>
      </c>
      <c r="D396" s="76" t="s">
        <v>58</v>
      </c>
      <c r="E396" s="70">
        <v>5806</v>
      </c>
      <c r="F396" s="70">
        <v>28800018</v>
      </c>
      <c r="G396" s="71" t="s">
        <v>268</v>
      </c>
      <c r="H396" s="72" t="s">
        <v>242</v>
      </c>
      <c r="I396" s="73" t="s">
        <v>23</v>
      </c>
      <c r="J396" s="77">
        <v>30</v>
      </c>
      <c r="K396" s="77">
        <v>30</v>
      </c>
      <c r="L396" s="74">
        <v>94.66</v>
      </c>
      <c r="M396" s="121">
        <v>20</v>
      </c>
      <c r="N396" s="120">
        <f>SUM(CAV!M15-CAV!N15,CESMO!M15-CESMO!N15)</f>
        <v>5</v>
      </c>
      <c r="O396" s="39">
        <f t="shared" si="18"/>
        <v>15</v>
      </c>
      <c r="P396" s="42">
        <f t="shared" si="19"/>
        <v>1893.1999999999998</v>
      </c>
      <c r="Q396" s="50">
        <f t="shared" si="20"/>
        <v>473.29999999999995</v>
      </c>
    </row>
    <row r="397" spans="1:17" x14ac:dyDescent="0.25">
      <c r="A397" s="145"/>
      <c r="B397" s="148"/>
      <c r="C397" s="34">
        <v>394</v>
      </c>
      <c r="D397" s="76" t="s">
        <v>59</v>
      </c>
      <c r="E397" s="70">
        <v>5806</v>
      </c>
      <c r="F397" s="70">
        <v>28800019</v>
      </c>
      <c r="G397" s="71" t="s">
        <v>268</v>
      </c>
      <c r="H397" s="72" t="s">
        <v>242</v>
      </c>
      <c r="I397" s="77" t="s">
        <v>23</v>
      </c>
      <c r="J397" s="77">
        <v>30</v>
      </c>
      <c r="K397" s="77">
        <v>30</v>
      </c>
      <c r="L397" s="74">
        <v>34.19</v>
      </c>
      <c r="M397" s="121">
        <v>8</v>
      </c>
      <c r="N397" s="120">
        <f>SUM(CAV!M16-CAV!N16,CESMO!M16-CESMO!N16)</f>
        <v>1</v>
      </c>
      <c r="O397" s="39">
        <f t="shared" si="18"/>
        <v>7</v>
      </c>
      <c r="P397" s="42">
        <f t="shared" si="19"/>
        <v>273.52</v>
      </c>
      <c r="Q397" s="50">
        <f t="shared" si="20"/>
        <v>34.19</v>
      </c>
    </row>
    <row r="398" spans="1:17" x14ac:dyDescent="0.25">
      <c r="A398" s="145"/>
      <c r="B398" s="148"/>
      <c r="C398" s="34">
        <v>395</v>
      </c>
      <c r="D398" s="76" t="s">
        <v>60</v>
      </c>
      <c r="E398" s="70">
        <v>5806</v>
      </c>
      <c r="F398" s="70">
        <v>28800011</v>
      </c>
      <c r="G398" s="71" t="s">
        <v>268</v>
      </c>
      <c r="H398" s="72" t="s">
        <v>242</v>
      </c>
      <c r="I398" s="77" t="s">
        <v>23</v>
      </c>
      <c r="J398" s="77">
        <v>30</v>
      </c>
      <c r="K398" s="77">
        <v>30</v>
      </c>
      <c r="L398" s="74">
        <v>33.119999999999997</v>
      </c>
      <c r="M398" s="121">
        <v>4</v>
      </c>
      <c r="N398" s="120">
        <f>SUM(CAV!M17-CAV!N17,CESMO!M17-CESMO!N17)</f>
        <v>3</v>
      </c>
      <c r="O398" s="39">
        <f t="shared" si="18"/>
        <v>1</v>
      </c>
      <c r="P398" s="42">
        <f t="shared" si="19"/>
        <v>132.47999999999999</v>
      </c>
      <c r="Q398" s="50">
        <f t="shared" si="20"/>
        <v>99.359999999999985</v>
      </c>
    </row>
    <row r="399" spans="1:17" x14ac:dyDescent="0.25">
      <c r="A399" s="145"/>
      <c r="B399" s="148"/>
      <c r="C399" s="34">
        <v>396</v>
      </c>
      <c r="D399" s="69" t="s">
        <v>61</v>
      </c>
      <c r="E399" s="70">
        <v>5806</v>
      </c>
      <c r="F399" s="70">
        <v>28800011</v>
      </c>
      <c r="G399" s="71" t="s">
        <v>268</v>
      </c>
      <c r="H399" s="72" t="s">
        <v>242</v>
      </c>
      <c r="I399" s="73" t="s">
        <v>23</v>
      </c>
      <c r="J399" s="73">
        <v>30</v>
      </c>
      <c r="K399" s="73">
        <v>30</v>
      </c>
      <c r="L399" s="74">
        <v>50</v>
      </c>
      <c r="M399" s="121">
        <v>364</v>
      </c>
      <c r="N399" s="120">
        <f>SUM(CAV!M18-CAV!N18,CESMO!M18-CESMO!N18)</f>
        <v>140</v>
      </c>
      <c r="O399" s="39">
        <f t="shared" si="18"/>
        <v>224</v>
      </c>
      <c r="P399" s="42">
        <f t="shared" si="19"/>
        <v>18200</v>
      </c>
      <c r="Q399" s="50">
        <f t="shared" si="20"/>
        <v>7000</v>
      </c>
    </row>
    <row r="400" spans="1:17" x14ac:dyDescent="0.25">
      <c r="A400" s="145"/>
      <c r="B400" s="148"/>
      <c r="C400" s="34">
        <v>397</v>
      </c>
      <c r="D400" s="76" t="s">
        <v>66</v>
      </c>
      <c r="E400" s="70">
        <v>5806</v>
      </c>
      <c r="F400" s="70">
        <v>28800047</v>
      </c>
      <c r="G400" s="71" t="s">
        <v>268</v>
      </c>
      <c r="H400" s="72" t="s">
        <v>244</v>
      </c>
      <c r="I400" s="77" t="s">
        <v>24</v>
      </c>
      <c r="J400" s="77">
        <v>30</v>
      </c>
      <c r="K400" s="77">
        <v>30</v>
      </c>
      <c r="L400" s="74">
        <v>11</v>
      </c>
      <c r="M400" s="121">
        <v>2</v>
      </c>
      <c r="N400" s="120">
        <f>SUM(CAV!M19-CAV!N19,CESMO!M19-CESMO!N19)</f>
        <v>2</v>
      </c>
      <c r="O400" s="39">
        <f t="shared" si="18"/>
        <v>0</v>
      </c>
      <c r="P400" s="42">
        <f t="shared" si="19"/>
        <v>22</v>
      </c>
      <c r="Q400" s="50">
        <f t="shared" si="20"/>
        <v>22</v>
      </c>
    </row>
    <row r="401" spans="1:17" x14ac:dyDescent="0.25">
      <c r="A401" s="145"/>
      <c r="B401" s="148"/>
      <c r="C401" s="34">
        <v>398</v>
      </c>
      <c r="D401" s="76" t="s">
        <v>69</v>
      </c>
      <c r="E401" s="70">
        <v>5801</v>
      </c>
      <c r="F401" s="70">
        <v>122190005</v>
      </c>
      <c r="G401" s="71" t="s">
        <v>268</v>
      </c>
      <c r="H401" s="72" t="s">
        <v>273</v>
      </c>
      <c r="I401" s="77" t="s">
        <v>24</v>
      </c>
      <c r="J401" s="77">
        <v>30</v>
      </c>
      <c r="K401" s="77">
        <v>30</v>
      </c>
      <c r="L401" s="74">
        <v>577.1</v>
      </c>
      <c r="M401" s="121">
        <v>4</v>
      </c>
      <c r="N401" s="120">
        <f>SUM(CAV!M20-CAV!N20,CESMO!M20-CESMO!N20)</f>
        <v>0</v>
      </c>
      <c r="O401" s="39">
        <f t="shared" si="18"/>
        <v>4</v>
      </c>
      <c r="P401" s="42">
        <f t="shared" si="19"/>
        <v>2308.4</v>
      </c>
      <c r="Q401" s="50">
        <f t="shared" si="20"/>
        <v>0</v>
      </c>
    </row>
    <row r="402" spans="1:17" x14ac:dyDescent="0.25">
      <c r="A402" s="145"/>
      <c r="B402" s="148"/>
      <c r="C402" s="34">
        <v>399</v>
      </c>
      <c r="D402" s="76" t="s">
        <v>73</v>
      </c>
      <c r="E402" s="70">
        <v>5801</v>
      </c>
      <c r="F402" s="70">
        <v>122190005</v>
      </c>
      <c r="G402" s="71" t="s">
        <v>268</v>
      </c>
      <c r="H402" s="72" t="s">
        <v>274</v>
      </c>
      <c r="I402" s="73" t="s">
        <v>24</v>
      </c>
      <c r="J402" s="77">
        <v>30</v>
      </c>
      <c r="K402" s="77">
        <v>30</v>
      </c>
      <c r="L402" s="74">
        <v>186.37</v>
      </c>
      <c r="M402" s="121">
        <v>4</v>
      </c>
      <c r="N402" s="120">
        <f>SUM(CAV!M21-CAV!N21,CESMO!M21-CESMO!N21)</f>
        <v>1</v>
      </c>
      <c r="O402" s="39">
        <f t="shared" si="18"/>
        <v>3</v>
      </c>
      <c r="P402" s="42">
        <f t="shared" si="19"/>
        <v>745.48</v>
      </c>
      <c r="Q402" s="50">
        <f t="shared" si="20"/>
        <v>186.37</v>
      </c>
    </row>
    <row r="403" spans="1:17" x14ac:dyDescent="0.25">
      <c r="A403" s="145"/>
      <c r="B403" s="148"/>
      <c r="C403" s="34">
        <v>400</v>
      </c>
      <c r="D403" s="76" t="s">
        <v>74</v>
      </c>
      <c r="E403" s="70">
        <v>5801</v>
      </c>
      <c r="F403" s="70">
        <v>122190005</v>
      </c>
      <c r="G403" s="71" t="s">
        <v>268</v>
      </c>
      <c r="H403" s="72" t="s">
        <v>274</v>
      </c>
      <c r="I403" s="77" t="s">
        <v>24</v>
      </c>
      <c r="J403" s="77">
        <v>30</v>
      </c>
      <c r="K403" s="77">
        <v>30</v>
      </c>
      <c r="L403" s="74">
        <v>140.86000000000001</v>
      </c>
      <c r="M403" s="121">
        <v>4</v>
      </c>
      <c r="N403" s="120">
        <f>SUM(CAV!M22-CAV!N22,CESMO!M22-CESMO!N22)</f>
        <v>0</v>
      </c>
      <c r="O403" s="39">
        <f t="shared" si="18"/>
        <v>4</v>
      </c>
      <c r="P403" s="42">
        <f t="shared" si="19"/>
        <v>563.44000000000005</v>
      </c>
      <c r="Q403" s="50">
        <f t="shared" si="20"/>
        <v>0</v>
      </c>
    </row>
    <row r="404" spans="1:17" x14ac:dyDescent="0.25">
      <c r="A404" s="145"/>
      <c r="B404" s="148"/>
      <c r="C404" s="34">
        <v>401</v>
      </c>
      <c r="D404" s="76" t="s">
        <v>79</v>
      </c>
      <c r="E404" s="70">
        <v>4905</v>
      </c>
      <c r="F404" s="70">
        <v>3565026</v>
      </c>
      <c r="G404" s="71" t="s">
        <v>268</v>
      </c>
      <c r="H404" s="72" t="s">
        <v>244</v>
      </c>
      <c r="I404" s="77" t="s">
        <v>24</v>
      </c>
      <c r="J404" s="77">
        <v>30</v>
      </c>
      <c r="K404" s="77">
        <v>30</v>
      </c>
      <c r="L404" s="74">
        <v>65.16</v>
      </c>
      <c r="M404" s="121">
        <v>20</v>
      </c>
      <c r="N404" s="120">
        <f>SUM(CAV!M23-CAV!N23,CESMO!M23-CESMO!N23)</f>
        <v>5</v>
      </c>
      <c r="O404" s="39">
        <f t="shared" si="18"/>
        <v>15</v>
      </c>
      <c r="P404" s="42">
        <f t="shared" si="19"/>
        <v>1303.1999999999998</v>
      </c>
      <c r="Q404" s="50">
        <f t="shared" si="20"/>
        <v>325.79999999999995</v>
      </c>
    </row>
    <row r="405" spans="1:17" x14ac:dyDescent="0.25">
      <c r="A405" s="145"/>
      <c r="B405" s="148"/>
      <c r="C405" s="34">
        <v>402</v>
      </c>
      <c r="D405" s="76" t="s">
        <v>80</v>
      </c>
      <c r="E405" s="70">
        <v>5801</v>
      </c>
      <c r="F405" s="70">
        <v>81469013</v>
      </c>
      <c r="G405" s="71" t="s">
        <v>268</v>
      </c>
      <c r="H405" s="72" t="s">
        <v>244</v>
      </c>
      <c r="I405" s="77" t="s">
        <v>24</v>
      </c>
      <c r="J405" s="77">
        <v>30</v>
      </c>
      <c r="K405" s="77">
        <v>30</v>
      </c>
      <c r="L405" s="74">
        <v>15</v>
      </c>
      <c r="M405" s="121">
        <v>20</v>
      </c>
      <c r="N405" s="120">
        <f>SUM(CAV!M24-CAV!N24,CESMO!M24-CESMO!N24)</f>
        <v>0</v>
      </c>
      <c r="O405" s="39">
        <f t="shared" si="18"/>
        <v>20</v>
      </c>
      <c r="P405" s="42">
        <f t="shared" si="19"/>
        <v>300</v>
      </c>
      <c r="Q405" s="50">
        <f t="shared" si="20"/>
        <v>0</v>
      </c>
    </row>
    <row r="406" spans="1:17" x14ac:dyDescent="0.25">
      <c r="A406" s="145"/>
      <c r="B406" s="148"/>
      <c r="C406" s="34">
        <v>403</v>
      </c>
      <c r="D406" s="76" t="s">
        <v>81</v>
      </c>
      <c r="E406" s="70">
        <v>6111</v>
      </c>
      <c r="F406" s="70">
        <v>39110014</v>
      </c>
      <c r="G406" s="71" t="s">
        <v>268</v>
      </c>
      <c r="H406" s="72" t="s">
        <v>247</v>
      </c>
      <c r="I406" s="77" t="s">
        <v>24</v>
      </c>
      <c r="J406" s="77">
        <v>30</v>
      </c>
      <c r="K406" s="77">
        <v>30</v>
      </c>
      <c r="L406" s="74">
        <v>6.49</v>
      </c>
      <c r="M406" s="121">
        <v>10</v>
      </c>
      <c r="N406" s="120">
        <f>SUM(CAV!M25-CAV!N25,CESMO!M25-CESMO!N25)</f>
        <v>0</v>
      </c>
      <c r="O406" s="39">
        <f t="shared" si="18"/>
        <v>10</v>
      </c>
      <c r="P406" s="42">
        <f t="shared" si="19"/>
        <v>64.900000000000006</v>
      </c>
      <c r="Q406" s="50">
        <f t="shared" si="20"/>
        <v>0</v>
      </c>
    </row>
    <row r="407" spans="1:17" x14ac:dyDescent="0.25">
      <c r="A407" s="145"/>
      <c r="B407" s="148"/>
      <c r="C407" s="34">
        <v>404</v>
      </c>
      <c r="D407" s="76" t="s">
        <v>82</v>
      </c>
      <c r="E407" s="70">
        <v>410</v>
      </c>
      <c r="F407" s="70">
        <v>502680005</v>
      </c>
      <c r="G407" s="71" t="s">
        <v>257</v>
      </c>
      <c r="H407" s="72" t="s">
        <v>277</v>
      </c>
      <c r="I407" s="77" t="s">
        <v>17</v>
      </c>
      <c r="J407" s="77">
        <v>30</v>
      </c>
      <c r="K407" s="77">
        <v>30</v>
      </c>
      <c r="L407" s="74">
        <v>48</v>
      </c>
      <c r="M407" s="121">
        <v>22</v>
      </c>
      <c r="N407" s="120">
        <f>SUM(CAV!M26-CAV!N26,CESMO!M26-CESMO!N26)</f>
        <v>0</v>
      </c>
      <c r="O407" s="39">
        <f t="shared" si="18"/>
        <v>22</v>
      </c>
      <c r="P407" s="42">
        <f t="shared" si="19"/>
        <v>1056</v>
      </c>
      <c r="Q407" s="50">
        <f t="shared" si="20"/>
        <v>0</v>
      </c>
    </row>
    <row r="408" spans="1:17" x14ac:dyDescent="0.25">
      <c r="A408" s="145"/>
      <c r="B408" s="148"/>
      <c r="C408" s="34">
        <v>405</v>
      </c>
      <c r="D408" s="76" t="s">
        <v>84</v>
      </c>
      <c r="E408" s="70">
        <v>410</v>
      </c>
      <c r="F408" s="70">
        <v>502680005</v>
      </c>
      <c r="G408" s="71" t="s">
        <v>272</v>
      </c>
      <c r="H408" s="72" t="s">
        <v>277</v>
      </c>
      <c r="I408" s="77" t="s">
        <v>17</v>
      </c>
      <c r="J408" s="77">
        <v>30</v>
      </c>
      <c r="K408" s="77">
        <v>30</v>
      </c>
      <c r="L408" s="74">
        <v>1</v>
      </c>
      <c r="M408" s="121">
        <v>8</v>
      </c>
      <c r="N408" s="120">
        <f>SUM(CAV!M27-CAV!N27,CESMO!M27-CESMO!N27)</f>
        <v>0</v>
      </c>
      <c r="O408" s="39">
        <f t="shared" si="18"/>
        <v>8</v>
      </c>
      <c r="P408" s="42">
        <f t="shared" si="19"/>
        <v>8</v>
      </c>
      <c r="Q408" s="50">
        <f t="shared" si="20"/>
        <v>0</v>
      </c>
    </row>
    <row r="409" spans="1:17" x14ac:dyDescent="0.25">
      <c r="A409" s="145"/>
      <c r="B409" s="148"/>
      <c r="C409" s="34">
        <v>406</v>
      </c>
      <c r="D409" s="76" t="s">
        <v>86</v>
      </c>
      <c r="E409" s="70">
        <v>410</v>
      </c>
      <c r="F409" s="70">
        <v>502680005</v>
      </c>
      <c r="G409" s="71" t="s">
        <v>272</v>
      </c>
      <c r="H409" s="72" t="s">
        <v>239</v>
      </c>
      <c r="I409" s="77" t="s">
        <v>17</v>
      </c>
      <c r="J409" s="77">
        <v>30</v>
      </c>
      <c r="K409" s="77">
        <v>30</v>
      </c>
      <c r="L409" s="74">
        <v>1</v>
      </c>
      <c r="M409" s="121">
        <v>2</v>
      </c>
      <c r="N409" s="120">
        <f>SUM(CAV!M28-CAV!N28,CESMO!M28-CESMO!N28)</f>
        <v>0</v>
      </c>
      <c r="O409" s="39">
        <f t="shared" si="18"/>
        <v>2</v>
      </c>
      <c r="P409" s="42">
        <f t="shared" si="19"/>
        <v>2</v>
      </c>
      <c r="Q409" s="50">
        <f t="shared" si="20"/>
        <v>0</v>
      </c>
    </row>
    <row r="410" spans="1:17" x14ac:dyDescent="0.25">
      <c r="A410" s="145"/>
      <c r="B410" s="148"/>
      <c r="C410" s="34">
        <v>407</v>
      </c>
      <c r="D410" s="76" t="s">
        <v>87</v>
      </c>
      <c r="E410" s="70">
        <v>410</v>
      </c>
      <c r="F410" s="70">
        <v>502680005</v>
      </c>
      <c r="G410" s="71" t="s">
        <v>272</v>
      </c>
      <c r="H410" s="72" t="s">
        <v>239</v>
      </c>
      <c r="I410" s="77" t="s">
        <v>17</v>
      </c>
      <c r="J410" s="77">
        <v>30</v>
      </c>
      <c r="K410" s="77">
        <v>30</v>
      </c>
      <c r="L410" s="74">
        <v>1</v>
      </c>
      <c r="M410" s="121">
        <v>122</v>
      </c>
      <c r="N410" s="120">
        <f>SUM(CAV!M29-CAV!N29,CESMO!M29-CESMO!N29)</f>
        <v>0</v>
      </c>
      <c r="O410" s="39">
        <f t="shared" si="18"/>
        <v>122</v>
      </c>
      <c r="P410" s="42">
        <f t="shared" si="19"/>
        <v>122</v>
      </c>
      <c r="Q410" s="50">
        <f t="shared" si="20"/>
        <v>0</v>
      </c>
    </row>
    <row r="411" spans="1:17" x14ac:dyDescent="0.25">
      <c r="A411" s="145"/>
      <c r="B411" s="148"/>
      <c r="C411" s="34">
        <v>408</v>
      </c>
      <c r="D411" s="76" t="s">
        <v>88</v>
      </c>
      <c r="E411" s="70">
        <v>410</v>
      </c>
      <c r="F411" s="70">
        <v>502680005</v>
      </c>
      <c r="G411" s="71" t="s">
        <v>272</v>
      </c>
      <c r="H411" s="72" t="s">
        <v>239</v>
      </c>
      <c r="I411" s="77" t="s">
        <v>17</v>
      </c>
      <c r="J411" s="77">
        <v>30</v>
      </c>
      <c r="K411" s="77">
        <v>30</v>
      </c>
      <c r="L411" s="74">
        <v>1</v>
      </c>
      <c r="M411" s="121">
        <v>20</v>
      </c>
      <c r="N411" s="120">
        <f>SUM(CAV!M30-CAV!N30,CESMO!M30-CESMO!N30)</f>
        <v>0</v>
      </c>
      <c r="O411" s="39">
        <f t="shared" si="18"/>
        <v>20</v>
      </c>
      <c r="P411" s="42">
        <f t="shared" si="19"/>
        <v>20</v>
      </c>
      <c r="Q411" s="50">
        <f t="shared" si="20"/>
        <v>0</v>
      </c>
    </row>
    <row r="412" spans="1:17" x14ac:dyDescent="0.25">
      <c r="A412" s="145"/>
      <c r="B412" s="148"/>
      <c r="C412" s="34">
        <v>409</v>
      </c>
      <c r="D412" s="76" t="s">
        <v>93</v>
      </c>
      <c r="E412" s="70">
        <v>4703</v>
      </c>
      <c r="F412" s="70">
        <v>54380005</v>
      </c>
      <c r="G412" s="71" t="s">
        <v>256</v>
      </c>
      <c r="H412" s="72" t="s">
        <v>239</v>
      </c>
      <c r="I412" s="77" t="s">
        <v>24</v>
      </c>
      <c r="J412" s="77">
        <v>30</v>
      </c>
      <c r="K412" s="77">
        <v>30</v>
      </c>
      <c r="L412" s="74">
        <v>2</v>
      </c>
      <c r="M412" s="121">
        <v>30</v>
      </c>
      <c r="N412" s="120">
        <f>SUM(CAV!M31-CAV!N31,CESMO!M31-CESMO!N31)</f>
        <v>0</v>
      </c>
      <c r="O412" s="39">
        <f t="shared" si="18"/>
        <v>30</v>
      </c>
      <c r="P412" s="42">
        <f t="shared" si="19"/>
        <v>60</v>
      </c>
      <c r="Q412" s="50">
        <f t="shared" si="20"/>
        <v>0</v>
      </c>
    </row>
    <row r="413" spans="1:17" x14ac:dyDescent="0.25">
      <c r="A413" s="145"/>
      <c r="B413" s="148"/>
      <c r="C413" s="34">
        <v>410</v>
      </c>
      <c r="D413" s="76" t="s">
        <v>94</v>
      </c>
      <c r="E413" s="70">
        <v>5801</v>
      </c>
      <c r="F413" s="70">
        <v>118966002</v>
      </c>
      <c r="G413" s="71" t="s">
        <v>256</v>
      </c>
      <c r="H413" s="72" t="s">
        <v>247</v>
      </c>
      <c r="I413" s="77" t="s">
        <v>24</v>
      </c>
      <c r="J413" s="77">
        <v>30</v>
      </c>
      <c r="K413" s="77">
        <v>30</v>
      </c>
      <c r="L413" s="74">
        <v>99.8</v>
      </c>
      <c r="M413" s="121">
        <v>15</v>
      </c>
      <c r="N413" s="120">
        <f>SUM(CAV!M32-CAV!N32,CESMO!M32-CESMO!N32)</f>
        <v>0</v>
      </c>
      <c r="O413" s="39">
        <f t="shared" si="18"/>
        <v>15</v>
      </c>
      <c r="P413" s="42">
        <f t="shared" si="19"/>
        <v>1497</v>
      </c>
      <c r="Q413" s="50">
        <f t="shared" si="20"/>
        <v>0</v>
      </c>
    </row>
    <row r="414" spans="1:17" x14ac:dyDescent="0.25">
      <c r="A414" s="145"/>
      <c r="B414" s="148"/>
      <c r="C414" s="34">
        <v>411</v>
      </c>
      <c r="D414" s="76" t="s">
        <v>95</v>
      </c>
      <c r="E414" s="70">
        <v>5806</v>
      </c>
      <c r="F414" s="70">
        <v>28800081</v>
      </c>
      <c r="G414" s="71" t="s">
        <v>256</v>
      </c>
      <c r="H414" s="72" t="s">
        <v>247</v>
      </c>
      <c r="I414" s="77" t="s">
        <v>24</v>
      </c>
      <c r="J414" s="77">
        <v>30</v>
      </c>
      <c r="K414" s="77">
        <v>30</v>
      </c>
      <c r="L414" s="74">
        <v>42</v>
      </c>
      <c r="M414" s="121">
        <v>10</v>
      </c>
      <c r="N414" s="120">
        <f>SUM(CAV!M33-CAV!N33,CESMO!M33-CESMO!N33)</f>
        <v>0</v>
      </c>
      <c r="O414" s="39">
        <f t="shared" si="18"/>
        <v>10</v>
      </c>
      <c r="P414" s="42">
        <f t="shared" si="19"/>
        <v>420</v>
      </c>
      <c r="Q414" s="50">
        <f t="shared" si="20"/>
        <v>0</v>
      </c>
    </row>
    <row r="415" spans="1:17" ht="25.5" x14ac:dyDescent="0.25">
      <c r="A415" s="145"/>
      <c r="B415" s="148"/>
      <c r="C415" s="34">
        <v>412</v>
      </c>
      <c r="D415" s="76" t="s">
        <v>101</v>
      </c>
      <c r="E415" s="70">
        <v>2701</v>
      </c>
      <c r="F415" s="70">
        <v>25410027</v>
      </c>
      <c r="G415" s="71" t="s">
        <v>256</v>
      </c>
      <c r="H415" s="72" t="s">
        <v>248</v>
      </c>
      <c r="I415" s="77" t="s">
        <v>26</v>
      </c>
      <c r="J415" s="77">
        <v>30</v>
      </c>
      <c r="K415" s="77">
        <v>30</v>
      </c>
      <c r="L415" s="74">
        <v>233.41</v>
      </c>
      <c r="M415" s="121">
        <v>10</v>
      </c>
      <c r="N415" s="120">
        <f>SUM(CAV!M34-CAV!N34,CESMO!M34-CESMO!N34)</f>
        <v>5</v>
      </c>
      <c r="O415" s="39">
        <f t="shared" si="18"/>
        <v>5</v>
      </c>
      <c r="P415" s="42">
        <f t="shared" si="19"/>
        <v>2334.1</v>
      </c>
      <c r="Q415" s="50">
        <f t="shared" si="20"/>
        <v>1167.05</v>
      </c>
    </row>
    <row r="416" spans="1:17" ht="25.5" x14ac:dyDescent="0.25">
      <c r="A416" s="145"/>
      <c r="B416" s="148"/>
      <c r="C416" s="34">
        <v>413</v>
      </c>
      <c r="D416" s="76" t="s">
        <v>103</v>
      </c>
      <c r="E416" s="70">
        <v>2704</v>
      </c>
      <c r="F416" s="70">
        <v>504220741</v>
      </c>
      <c r="G416" s="71" t="s">
        <v>256</v>
      </c>
      <c r="H416" s="72" t="s">
        <v>248</v>
      </c>
      <c r="I416" s="77" t="s">
        <v>26</v>
      </c>
      <c r="J416" s="77">
        <v>30</v>
      </c>
      <c r="K416" s="77">
        <v>30</v>
      </c>
      <c r="L416" s="74">
        <v>862.5</v>
      </c>
      <c r="M416" s="121">
        <v>1</v>
      </c>
      <c r="N416" s="120">
        <f>SUM(CAV!M35-CAV!N35,CESMO!M35-CESMO!N35)</f>
        <v>0</v>
      </c>
      <c r="O416" s="39">
        <f t="shared" si="18"/>
        <v>1</v>
      </c>
      <c r="P416" s="42">
        <f t="shared" si="19"/>
        <v>862.5</v>
      </c>
      <c r="Q416" s="50">
        <f t="shared" si="20"/>
        <v>0</v>
      </c>
    </row>
    <row r="417" spans="1:17" ht="25.5" x14ac:dyDescent="0.25">
      <c r="A417" s="145"/>
      <c r="B417" s="148"/>
      <c r="C417" s="34">
        <v>414</v>
      </c>
      <c r="D417" s="76" t="s">
        <v>104</v>
      </c>
      <c r="E417" s="70">
        <v>2701</v>
      </c>
      <c r="F417" s="70">
        <v>25410014</v>
      </c>
      <c r="G417" s="71" t="s">
        <v>256</v>
      </c>
      <c r="H417" s="72" t="s">
        <v>249</v>
      </c>
      <c r="I417" s="77" t="s">
        <v>26</v>
      </c>
      <c r="J417" s="77">
        <v>30</v>
      </c>
      <c r="K417" s="77">
        <v>30</v>
      </c>
      <c r="L417" s="74">
        <v>15.73</v>
      </c>
      <c r="M417" s="121">
        <v>35</v>
      </c>
      <c r="N417" s="120">
        <f>SUM(CAV!M36-CAV!N36,CESMO!M36-CESMO!N36)</f>
        <v>2</v>
      </c>
      <c r="O417" s="39">
        <f t="shared" si="18"/>
        <v>33</v>
      </c>
      <c r="P417" s="42">
        <f t="shared" si="19"/>
        <v>550.55000000000007</v>
      </c>
      <c r="Q417" s="50">
        <f t="shared" si="20"/>
        <v>31.46</v>
      </c>
    </row>
    <row r="418" spans="1:17" ht="25.5" x14ac:dyDescent="0.25">
      <c r="A418" s="145"/>
      <c r="B418" s="148"/>
      <c r="C418" s="34">
        <v>415</v>
      </c>
      <c r="D418" s="76" t="s">
        <v>105</v>
      </c>
      <c r="E418" s="70">
        <v>2701</v>
      </c>
      <c r="F418" s="70">
        <v>84352053</v>
      </c>
      <c r="G418" s="71" t="s">
        <v>256</v>
      </c>
      <c r="H418" s="72" t="s">
        <v>249</v>
      </c>
      <c r="I418" s="77" t="s">
        <v>26</v>
      </c>
      <c r="J418" s="77">
        <v>30</v>
      </c>
      <c r="K418" s="77">
        <v>30</v>
      </c>
      <c r="L418" s="74">
        <v>67.260000000000005</v>
      </c>
      <c r="M418" s="121">
        <v>10</v>
      </c>
      <c r="N418" s="120">
        <f>SUM(CAV!M37-CAV!N37,CESMO!M37-CESMO!N37)</f>
        <v>4</v>
      </c>
      <c r="O418" s="39">
        <f t="shared" si="18"/>
        <v>6</v>
      </c>
      <c r="P418" s="42">
        <f t="shared" si="19"/>
        <v>672.6</v>
      </c>
      <c r="Q418" s="50">
        <f t="shared" si="20"/>
        <v>269.04000000000002</v>
      </c>
    </row>
    <row r="419" spans="1:17" ht="25.5" x14ac:dyDescent="0.25">
      <c r="A419" s="145"/>
      <c r="B419" s="148"/>
      <c r="C419" s="34">
        <v>416</v>
      </c>
      <c r="D419" s="76" t="s">
        <v>108</v>
      </c>
      <c r="E419" s="70">
        <v>2701</v>
      </c>
      <c r="F419" s="70">
        <v>84352053</v>
      </c>
      <c r="G419" s="71" t="s">
        <v>256</v>
      </c>
      <c r="H419" s="72" t="s">
        <v>249</v>
      </c>
      <c r="I419" s="77" t="s">
        <v>26</v>
      </c>
      <c r="J419" s="77">
        <v>30</v>
      </c>
      <c r="K419" s="77">
        <v>30</v>
      </c>
      <c r="L419" s="74">
        <v>84.14</v>
      </c>
      <c r="M419" s="121">
        <v>10</v>
      </c>
      <c r="N419" s="120">
        <f>SUM(CAV!M38-CAV!N38,CESMO!M38-CESMO!N38)</f>
        <v>0</v>
      </c>
      <c r="O419" s="39">
        <f t="shared" si="18"/>
        <v>10</v>
      </c>
      <c r="P419" s="42">
        <f t="shared" si="19"/>
        <v>841.4</v>
      </c>
      <c r="Q419" s="50">
        <f t="shared" si="20"/>
        <v>0</v>
      </c>
    </row>
    <row r="420" spans="1:17" ht="25.5" x14ac:dyDescent="0.25">
      <c r="A420" s="145"/>
      <c r="B420" s="148"/>
      <c r="C420" s="34">
        <v>417</v>
      </c>
      <c r="D420" s="76" t="s">
        <v>110</v>
      </c>
      <c r="E420" s="70">
        <v>5704</v>
      </c>
      <c r="F420" s="70">
        <v>122629008</v>
      </c>
      <c r="G420" s="71" t="s">
        <v>256</v>
      </c>
      <c r="H420" s="72" t="s">
        <v>249</v>
      </c>
      <c r="I420" s="77" t="s">
        <v>25</v>
      </c>
      <c r="J420" s="77">
        <v>30</v>
      </c>
      <c r="K420" s="77">
        <v>30</v>
      </c>
      <c r="L420" s="74">
        <v>66.069999999999993</v>
      </c>
      <c r="M420" s="121">
        <v>10</v>
      </c>
      <c r="N420" s="120">
        <f>SUM(CAV!M39-CAV!N39,CESMO!M39-CESMO!N39)</f>
        <v>0</v>
      </c>
      <c r="O420" s="39">
        <f t="shared" si="18"/>
        <v>10</v>
      </c>
      <c r="P420" s="42">
        <f t="shared" si="19"/>
        <v>660.69999999999993</v>
      </c>
      <c r="Q420" s="50">
        <f t="shared" si="20"/>
        <v>0</v>
      </c>
    </row>
    <row r="421" spans="1:17" ht="25.5" x14ac:dyDescent="0.25">
      <c r="A421" s="145"/>
      <c r="B421" s="148"/>
      <c r="C421" s="34">
        <v>418</v>
      </c>
      <c r="D421" s="76" t="s">
        <v>112</v>
      </c>
      <c r="E421" s="70">
        <v>5704</v>
      </c>
      <c r="F421" s="70">
        <v>122629008</v>
      </c>
      <c r="G421" s="71" t="s">
        <v>256</v>
      </c>
      <c r="H421" s="72" t="s">
        <v>249</v>
      </c>
      <c r="I421" s="77" t="s">
        <v>25</v>
      </c>
      <c r="J421" s="77">
        <v>30</v>
      </c>
      <c r="K421" s="77">
        <v>30</v>
      </c>
      <c r="L421" s="74">
        <v>136.9</v>
      </c>
      <c r="M421" s="121">
        <v>130</v>
      </c>
      <c r="N421" s="120">
        <f>SUM(CAV!M40-CAV!N40,CESMO!M40-CESMO!N40)</f>
        <v>30</v>
      </c>
      <c r="O421" s="39">
        <f t="shared" si="18"/>
        <v>100</v>
      </c>
      <c r="P421" s="42">
        <f t="shared" si="19"/>
        <v>17797</v>
      </c>
      <c r="Q421" s="50">
        <f t="shared" si="20"/>
        <v>4107</v>
      </c>
    </row>
    <row r="422" spans="1:17" ht="25.5" x14ac:dyDescent="0.25">
      <c r="A422" s="145"/>
      <c r="B422" s="148"/>
      <c r="C422" s="34">
        <v>419</v>
      </c>
      <c r="D422" s="76" t="s">
        <v>113</v>
      </c>
      <c r="E422" s="70">
        <v>5704</v>
      </c>
      <c r="F422" s="70">
        <v>122629008</v>
      </c>
      <c r="G422" s="71" t="s">
        <v>256</v>
      </c>
      <c r="H422" s="72" t="s">
        <v>249</v>
      </c>
      <c r="I422" s="77" t="s">
        <v>25</v>
      </c>
      <c r="J422" s="77">
        <v>30</v>
      </c>
      <c r="K422" s="77">
        <v>30</v>
      </c>
      <c r="L422" s="74">
        <v>253.75</v>
      </c>
      <c r="M422" s="121">
        <v>20</v>
      </c>
      <c r="N422" s="120">
        <f>SUM(CAV!M41-CAV!N41,CESMO!M41-CESMO!N41)</f>
        <v>0</v>
      </c>
      <c r="O422" s="39">
        <f t="shared" si="18"/>
        <v>20</v>
      </c>
      <c r="P422" s="42">
        <f t="shared" si="19"/>
        <v>5075</v>
      </c>
      <c r="Q422" s="50">
        <f t="shared" si="20"/>
        <v>0</v>
      </c>
    </row>
    <row r="423" spans="1:17" ht="25.5" x14ac:dyDescent="0.25">
      <c r="A423" s="145"/>
      <c r="B423" s="148"/>
      <c r="C423" s="34">
        <v>420</v>
      </c>
      <c r="D423" s="76" t="s">
        <v>114</v>
      </c>
      <c r="E423" s="70">
        <v>5704</v>
      </c>
      <c r="F423" s="70">
        <v>122629008</v>
      </c>
      <c r="G423" s="71" t="s">
        <v>256</v>
      </c>
      <c r="H423" s="72" t="s">
        <v>249</v>
      </c>
      <c r="I423" s="77" t="s">
        <v>25</v>
      </c>
      <c r="J423" s="77">
        <v>30</v>
      </c>
      <c r="K423" s="77">
        <v>30</v>
      </c>
      <c r="L423" s="74">
        <v>233.5</v>
      </c>
      <c r="M423" s="121">
        <v>10</v>
      </c>
      <c r="N423" s="120">
        <f>SUM(CAV!M42-CAV!N42,CESMO!M42-CESMO!N42)</f>
        <v>0</v>
      </c>
      <c r="O423" s="39">
        <f t="shared" si="18"/>
        <v>10</v>
      </c>
      <c r="P423" s="42">
        <f t="shared" si="19"/>
        <v>2335</v>
      </c>
      <c r="Q423" s="50">
        <f t="shared" si="20"/>
        <v>0</v>
      </c>
    </row>
    <row r="424" spans="1:17" ht="25.5" x14ac:dyDescent="0.25">
      <c r="A424" s="145"/>
      <c r="B424" s="148"/>
      <c r="C424" s="34">
        <v>421</v>
      </c>
      <c r="D424" s="76" t="s">
        <v>117</v>
      </c>
      <c r="E424" s="70">
        <v>5704</v>
      </c>
      <c r="F424" s="70">
        <v>122629007</v>
      </c>
      <c r="G424" s="71" t="s">
        <v>256</v>
      </c>
      <c r="H424" s="72" t="s">
        <v>255</v>
      </c>
      <c r="I424" s="77" t="s">
        <v>25</v>
      </c>
      <c r="J424" s="77">
        <v>30</v>
      </c>
      <c r="K424" s="77">
        <v>30</v>
      </c>
      <c r="L424" s="74">
        <v>11.39</v>
      </c>
      <c r="M424" s="121">
        <v>5</v>
      </c>
      <c r="N424" s="120">
        <f>SUM(CAV!M43-CAV!N43,CESMO!M43-CESMO!N43)</f>
        <v>0</v>
      </c>
      <c r="O424" s="39">
        <f t="shared" si="18"/>
        <v>5</v>
      </c>
      <c r="P424" s="42">
        <f t="shared" si="19"/>
        <v>56.95</v>
      </c>
      <c r="Q424" s="50">
        <f t="shared" si="20"/>
        <v>0</v>
      </c>
    </row>
    <row r="425" spans="1:17" x14ac:dyDescent="0.25">
      <c r="A425" s="145"/>
      <c r="B425" s="148"/>
      <c r="C425" s="34">
        <v>422</v>
      </c>
      <c r="D425" s="76" t="s">
        <v>118</v>
      </c>
      <c r="E425" s="70">
        <v>5704</v>
      </c>
      <c r="F425" s="70">
        <v>122629007</v>
      </c>
      <c r="G425" s="71" t="s">
        <v>256</v>
      </c>
      <c r="H425" s="72" t="s">
        <v>255</v>
      </c>
      <c r="I425" s="77" t="s">
        <v>25</v>
      </c>
      <c r="J425" s="77">
        <v>30</v>
      </c>
      <c r="K425" s="77">
        <v>30</v>
      </c>
      <c r="L425" s="74">
        <v>3.3</v>
      </c>
      <c r="M425" s="121">
        <v>100</v>
      </c>
      <c r="N425" s="120">
        <f>SUM(CAV!M44-CAV!N44,CESMO!M44-CESMO!N44)</f>
        <v>50</v>
      </c>
      <c r="O425" s="39">
        <f t="shared" si="18"/>
        <v>50</v>
      </c>
      <c r="P425" s="42">
        <f t="shared" si="19"/>
        <v>330</v>
      </c>
      <c r="Q425" s="50">
        <f t="shared" si="20"/>
        <v>165</v>
      </c>
    </row>
    <row r="426" spans="1:17" ht="25.5" x14ac:dyDescent="0.25">
      <c r="A426" s="145"/>
      <c r="B426" s="148"/>
      <c r="C426" s="34">
        <v>423</v>
      </c>
      <c r="D426" s="76" t="s">
        <v>119</v>
      </c>
      <c r="E426" s="70">
        <v>5704</v>
      </c>
      <c r="F426" s="70">
        <v>122629016</v>
      </c>
      <c r="G426" s="71" t="s">
        <v>256</v>
      </c>
      <c r="H426" s="72" t="s">
        <v>255</v>
      </c>
      <c r="I426" s="77" t="s">
        <v>25</v>
      </c>
      <c r="J426" s="77">
        <v>30</v>
      </c>
      <c r="K426" s="77">
        <v>30</v>
      </c>
      <c r="L426" s="74">
        <v>11.25</v>
      </c>
      <c r="M426" s="121">
        <v>2</v>
      </c>
      <c r="N426" s="120">
        <f>SUM(CAV!M45-CAV!N45,CESMO!M45-CESMO!N45)</f>
        <v>0</v>
      </c>
      <c r="O426" s="39">
        <f t="shared" si="18"/>
        <v>2</v>
      </c>
      <c r="P426" s="42">
        <f t="shared" si="19"/>
        <v>22.5</v>
      </c>
      <c r="Q426" s="50">
        <f t="shared" si="20"/>
        <v>0</v>
      </c>
    </row>
    <row r="427" spans="1:17" ht="25.5" x14ac:dyDescent="0.25">
      <c r="A427" s="145"/>
      <c r="B427" s="148"/>
      <c r="C427" s="34">
        <v>424</v>
      </c>
      <c r="D427" s="76" t="s">
        <v>120</v>
      </c>
      <c r="E427" s="70">
        <v>5704</v>
      </c>
      <c r="F427" s="70">
        <v>122629016</v>
      </c>
      <c r="G427" s="71" t="s">
        <v>256</v>
      </c>
      <c r="H427" s="72" t="s">
        <v>255</v>
      </c>
      <c r="I427" s="77" t="s">
        <v>25</v>
      </c>
      <c r="J427" s="77">
        <v>30</v>
      </c>
      <c r="K427" s="77">
        <v>30</v>
      </c>
      <c r="L427" s="74">
        <v>15.51</v>
      </c>
      <c r="M427" s="121">
        <v>2</v>
      </c>
      <c r="N427" s="120">
        <f>SUM(CAV!M46-CAV!N46,CESMO!M46-CESMO!N46)</f>
        <v>0</v>
      </c>
      <c r="O427" s="39">
        <f t="shared" si="18"/>
        <v>2</v>
      </c>
      <c r="P427" s="42">
        <f t="shared" si="19"/>
        <v>31.02</v>
      </c>
      <c r="Q427" s="50">
        <f t="shared" si="20"/>
        <v>0</v>
      </c>
    </row>
    <row r="428" spans="1:17" ht="25.5" x14ac:dyDescent="0.25">
      <c r="A428" s="145"/>
      <c r="B428" s="148"/>
      <c r="C428" s="34">
        <v>425</v>
      </c>
      <c r="D428" s="76" t="s">
        <v>123</v>
      </c>
      <c r="E428" s="70">
        <v>5704</v>
      </c>
      <c r="F428" s="70">
        <v>122629016</v>
      </c>
      <c r="G428" s="71" t="s">
        <v>256</v>
      </c>
      <c r="H428" s="72" t="s">
        <v>255</v>
      </c>
      <c r="I428" s="77" t="s">
        <v>25</v>
      </c>
      <c r="J428" s="77">
        <v>30</v>
      </c>
      <c r="K428" s="77">
        <v>30</v>
      </c>
      <c r="L428" s="74">
        <v>42.67</v>
      </c>
      <c r="M428" s="121">
        <v>24</v>
      </c>
      <c r="N428" s="120">
        <f>SUM(CAV!M47-CAV!N47,CESMO!M47-CESMO!N47)</f>
        <v>0</v>
      </c>
      <c r="O428" s="39">
        <f t="shared" si="18"/>
        <v>24</v>
      </c>
      <c r="P428" s="42">
        <f t="shared" si="19"/>
        <v>1024.08</v>
      </c>
      <c r="Q428" s="50">
        <f t="shared" si="20"/>
        <v>0</v>
      </c>
    </row>
    <row r="429" spans="1:17" ht="25.5" x14ac:dyDescent="0.25">
      <c r="A429" s="145"/>
      <c r="B429" s="148"/>
      <c r="C429" s="34">
        <v>426</v>
      </c>
      <c r="D429" s="76" t="s">
        <v>189</v>
      </c>
      <c r="E429" s="70">
        <v>5704</v>
      </c>
      <c r="F429" s="70">
        <v>122629016</v>
      </c>
      <c r="G429" s="71" t="s">
        <v>256</v>
      </c>
      <c r="H429" s="72" t="s">
        <v>255</v>
      </c>
      <c r="I429" s="77" t="s">
        <v>25</v>
      </c>
      <c r="J429" s="77">
        <v>30</v>
      </c>
      <c r="K429" s="77">
        <v>30</v>
      </c>
      <c r="L429" s="74">
        <v>39.9</v>
      </c>
      <c r="M429" s="121">
        <v>4</v>
      </c>
      <c r="N429" s="120">
        <f>SUM(CAV!M48-CAV!N48,CESMO!M48-CESMO!N48)</f>
        <v>0</v>
      </c>
      <c r="O429" s="39">
        <f t="shared" si="18"/>
        <v>4</v>
      </c>
      <c r="P429" s="42">
        <f t="shared" si="19"/>
        <v>159.6</v>
      </c>
      <c r="Q429" s="50">
        <f t="shared" si="20"/>
        <v>0</v>
      </c>
    </row>
    <row r="430" spans="1:17" ht="25.5" x14ac:dyDescent="0.25">
      <c r="A430" s="145"/>
      <c r="B430" s="148"/>
      <c r="C430" s="34">
        <v>427</v>
      </c>
      <c r="D430" s="76" t="s">
        <v>125</v>
      </c>
      <c r="E430" s="70">
        <v>5704</v>
      </c>
      <c r="F430" s="70">
        <v>122629016</v>
      </c>
      <c r="G430" s="71" t="s">
        <v>256</v>
      </c>
      <c r="H430" s="72" t="s">
        <v>255</v>
      </c>
      <c r="I430" s="77" t="s">
        <v>25</v>
      </c>
      <c r="J430" s="77">
        <v>30</v>
      </c>
      <c r="K430" s="77">
        <v>30</v>
      </c>
      <c r="L430" s="74">
        <v>10.66</v>
      </c>
      <c r="M430" s="121">
        <v>4</v>
      </c>
      <c r="N430" s="120">
        <f>SUM(CAV!M49-CAV!N49,CESMO!M49-CESMO!N49)</f>
        <v>4</v>
      </c>
      <c r="O430" s="39">
        <f t="shared" si="18"/>
        <v>0</v>
      </c>
      <c r="P430" s="42">
        <f t="shared" si="19"/>
        <v>42.64</v>
      </c>
      <c r="Q430" s="50">
        <f t="shared" si="20"/>
        <v>42.64</v>
      </c>
    </row>
    <row r="431" spans="1:17" ht="25.5" x14ac:dyDescent="0.25">
      <c r="A431" s="145"/>
      <c r="B431" s="148"/>
      <c r="C431" s="34">
        <v>428</v>
      </c>
      <c r="D431" s="76" t="s">
        <v>126</v>
      </c>
      <c r="E431" s="70">
        <v>5704</v>
      </c>
      <c r="F431" s="70">
        <v>122629016</v>
      </c>
      <c r="G431" s="71" t="s">
        <v>256</v>
      </c>
      <c r="H431" s="72" t="s">
        <v>255</v>
      </c>
      <c r="I431" s="77" t="s">
        <v>25</v>
      </c>
      <c r="J431" s="77">
        <v>30</v>
      </c>
      <c r="K431" s="77">
        <v>30</v>
      </c>
      <c r="L431" s="74">
        <v>35.9</v>
      </c>
      <c r="M431" s="121">
        <v>54</v>
      </c>
      <c r="N431" s="120">
        <f>SUM(CAV!M50-CAV!N50,CESMO!M50-CESMO!N50)</f>
        <v>4</v>
      </c>
      <c r="O431" s="39">
        <f t="shared" si="18"/>
        <v>50</v>
      </c>
      <c r="P431" s="42">
        <f t="shared" si="19"/>
        <v>1938.6</v>
      </c>
      <c r="Q431" s="50">
        <f t="shared" si="20"/>
        <v>143.6</v>
      </c>
    </row>
    <row r="432" spans="1:17" ht="25.5" x14ac:dyDescent="0.25">
      <c r="A432" s="145"/>
      <c r="B432" s="148"/>
      <c r="C432" s="34">
        <v>429</v>
      </c>
      <c r="D432" s="76" t="s">
        <v>190</v>
      </c>
      <c r="E432" s="70">
        <v>5704</v>
      </c>
      <c r="F432" s="70">
        <v>122629016</v>
      </c>
      <c r="G432" s="71" t="s">
        <v>256</v>
      </c>
      <c r="H432" s="72" t="s">
        <v>255</v>
      </c>
      <c r="I432" s="77" t="s">
        <v>25</v>
      </c>
      <c r="J432" s="77">
        <v>30</v>
      </c>
      <c r="K432" s="77">
        <v>30</v>
      </c>
      <c r="L432" s="74">
        <v>6.67</v>
      </c>
      <c r="M432" s="121">
        <v>4</v>
      </c>
      <c r="N432" s="120">
        <f>SUM(CAV!M51-CAV!N51,CESMO!M51-CESMO!N51)</f>
        <v>0</v>
      </c>
      <c r="O432" s="39">
        <f t="shared" si="18"/>
        <v>4</v>
      </c>
      <c r="P432" s="42">
        <f t="shared" si="19"/>
        <v>26.68</v>
      </c>
      <c r="Q432" s="50">
        <f t="shared" si="20"/>
        <v>0</v>
      </c>
    </row>
    <row r="433" spans="1:17" ht="25.5" x14ac:dyDescent="0.25">
      <c r="A433" s="145"/>
      <c r="B433" s="148"/>
      <c r="C433" s="34">
        <v>430</v>
      </c>
      <c r="D433" s="76" t="s">
        <v>193</v>
      </c>
      <c r="E433" s="70">
        <v>5704</v>
      </c>
      <c r="F433" s="70">
        <v>122629016</v>
      </c>
      <c r="G433" s="71" t="s">
        <v>256</v>
      </c>
      <c r="H433" s="72" t="s">
        <v>255</v>
      </c>
      <c r="I433" s="77" t="s">
        <v>25</v>
      </c>
      <c r="J433" s="77">
        <v>30</v>
      </c>
      <c r="K433" s="77">
        <v>30</v>
      </c>
      <c r="L433" s="74">
        <v>7.58</v>
      </c>
      <c r="M433" s="121">
        <v>10</v>
      </c>
      <c r="N433" s="120">
        <f>SUM(CAV!M52-CAV!N52,CESMO!M52-CESMO!N52)</f>
        <v>0</v>
      </c>
      <c r="O433" s="39">
        <f t="shared" si="18"/>
        <v>10</v>
      </c>
      <c r="P433" s="42">
        <f t="shared" si="19"/>
        <v>75.8</v>
      </c>
      <c r="Q433" s="50">
        <f t="shared" si="20"/>
        <v>0</v>
      </c>
    </row>
    <row r="434" spans="1:17" ht="25.5" x14ac:dyDescent="0.25">
      <c r="A434" s="145"/>
      <c r="B434" s="148"/>
      <c r="C434" s="34">
        <v>431</v>
      </c>
      <c r="D434" s="76" t="s">
        <v>144</v>
      </c>
      <c r="E434" s="70">
        <v>5704</v>
      </c>
      <c r="F434" s="70">
        <v>122629007</v>
      </c>
      <c r="G434" s="71" t="s">
        <v>256</v>
      </c>
      <c r="H434" s="72" t="s">
        <v>255</v>
      </c>
      <c r="I434" s="77" t="s">
        <v>25</v>
      </c>
      <c r="J434" s="77">
        <v>30</v>
      </c>
      <c r="K434" s="77">
        <v>30</v>
      </c>
      <c r="L434" s="74">
        <v>104.95</v>
      </c>
      <c r="M434" s="121">
        <v>10</v>
      </c>
      <c r="N434" s="120">
        <f>SUM(CAV!M53-CAV!N53,CESMO!M53-CESMO!N53)</f>
        <v>5</v>
      </c>
      <c r="O434" s="39">
        <f t="shared" si="18"/>
        <v>5</v>
      </c>
      <c r="P434" s="42">
        <f t="shared" si="19"/>
        <v>1049.5</v>
      </c>
      <c r="Q434" s="50">
        <f t="shared" si="20"/>
        <v>524.75</v>
      </c>
    </row>
    <row r="435" spans="1:17" ht="25.5" x14ac:dyDescent="0.25">
      <c r="A435" s="145"/>
      <c r="B435" s="148"/>
      <c r="C435" s="34">
        <v>432</v>
      </c>
      <c r="D435" s="76" t="s">
        <v>145</v>
      </c>
      <c r="E435" s="70">
        <v>5704</v>
      </c>
      <c r="F435" s="70">
        <v>122629007</v>
      </c>
      <c r="G435" s="71" t="s">
        <v>256</v>
      </c>
      <c r="H435" s="72" t="s">
        <v>255</v>
      </c>
      <c r="I435" s="77" t="s">
        <v>25</v>
      </c>
      <c r="J435" s="77">
        <v>30</v>
      </c>
      <c r="K435" s="77">
        <v>30</v>
      </c>
      <c r="L435" s="74">
        <v>5.07</v>
      </c>
      <c r="M435" s="121">
        <v>100</v>
      </c>
      <c r="N435" s="120">
        <f>SUM(CAV!M54-CAV!N54,CESMO!M54-CESMO!N54)</f>
        <v>10</v>
      </c>
      <c r="O435" s="39">
        <f t="shared" si="18"/>
        <v>90</v>
      </c>
      <c r="P435" s="42">
        <f t="shared" si="19"/>
        <v>507</v>
      </c>
      <c r="Q435" s="50">
        <f t="shared" si="20"/>
        <v>50.7</v>
      </c>
    </row>
    <row r="436" spans="1:17" x14ac:dyDescent="0.25">
      <c r="A436" s="145"/>
      <c r="B436" s="148"/>
      <c r="C436" s="34">
        <v>433</v>
      </c>
      <c r="D436" s="76" t="s">
        <v>152</v>
      </c>
      <c r="E436" s="70">
        <v>5806</v>
      </c>
      <c r="F436" s="70">
        <v>28800081</v>
      </c>
      <c r="G436" s="71" t="s">
        <v>256</v>
      </c>
      <c r="H436" s="72" t="s">
        <v>250</v>
      </c>
      <c r="I436" s="77" t="s">
        <v>24</v>
      </c>
      <c r="J436" s="77">
        <v>30</v>
      </c>
      <c r="K436" s="77">
        <v>30</v>
      </c>
      <c r="L436" s="74">
        <v>31.56</v>
      </c>
      <c r="M436" s="121">
        <v>10</v>
      </c>
      <c r="N436" s="120">
        <f>SUM(CAV!M55-CAV!N55,CESMO!M55-CESMO!N55)</f>
        <v>0</v>
      </c>
      <c r="O436" s="39">
        <f t="shared" si="18"/>
        <v>10</v>
      </c>
      <c r="P436" s="42">
        <f t="shared" si="19"/>
        <v>315.59999999999997</v>
      </c>
      <c r="Q436" s="50">
        <f t="shared" si="20"/>
        <v>0</v>
      </c>
    </row>
    <row r="437" spans="1:17" ht="25.5" x14ac:dyDescent="0.25">
      <c r="A437" s="145"/>
      <c r="B437" s="148"/>
      <c r="C437" s="34">
        <v>434</v>
      </c>
      <c r="D437" s="76" t="s">
        <v>159</v>
      </c>
      <c r="E437" s="70">
        <v>2801</v>
      </c>
      <c r="F437" s="70">
        <v>504220662</v>
      </c>
      <c r="G437" s="71" t="s">
        <v>256</v>
      </c>
      <c r="H437" s="72" t="s">
        <v>251</v>
      </c>
      <c r="I437" s="77" t="s">
        <v>24</v>
      </c>
      <c r="J437" s="77">
        <v>30</v>
      </c>
      <c r="K437" s="77">
        <v>30</v>
      </c>
      <c r="L437" s="74">
        <v>90.4</v>
      </c>
      <c r="M437" s="121">
        <v>10</v>
      </c>
      <c r="N437" s="120">
        <f>SUM(CAV!M56-CAV!N56,CESMO!M56-CESMO!N56)</f>
        <v>6</v>
      </c>
      <c r="O437" s="39">
        <f t="shared" si="18"/>
        <v>4</v>
      </c>
      <c r="P437" s="42">
        <f t="shared" si="19"/>
        <v>904</v>
      </c>
      <c r="Q437" s="50">
        <f t="shared" si="20"/>
        <v>542.40000000000009</v>
      </c>
    </row>
    <row r="438" spans="1:17" ht="25.5" x14ac:dyDescent="0.25">
      <c r="A438" s="145"/>
      <c r="B438" s="148"/>
      <c r="C438" s="34">
        <v>435</v>
      </c>
      <c r="D438" s="76" t="s">
        <v>162</v>
      </c>
      <c r="E438" s="70">
        <v>5801</v>
      </c>
      <c r="F438" s="70">
        <v>81469003</v>
      </c>
      <c r="G438" s="71" t="s">
        <v>267</v>
      </c>
      <c r="H438" s="72" t="s">
        <v>249</v>
      </c>
      <c r="I438" s="77" t="s">
        <v>24</v>
      </c>
      <c r="J438" s="77">
        <v>30</v>
      </c>
      <c r="K438" s="77">
        <v>30</v>
      </c>
      <c r="L438" s="74">
        <v>510.39</v>
      </c>
      <c r="M438" s="121">
        <v>5</v>
      </c>
      <c r="N438" s="120">
        <f>SUM(CAV!M57-CAV!N57,CESMO!M57-CESMO!N57)</f>
        <v>2</v>
      </c>
      <c r="O438" s="39">
        <f t="shared" si="18"/>
        <v>3</v>
      </c>
      <c r="P438" s="42">
        <f t="shared" si="19"/>
        <v>2551.9499999999998</v>
      </c>
      <c r="Q438" s="50">
        <f t="shared" si="20"/>
        <v>1020.78</v>
      </c>
    </row>
    <row r="439" spans="1:17" ht="38.25" x14ac:dyDescent="0.25">
      <c r="A439" s="145"/>
      <c r="B439" s="148"/>
      <c r="C439" s="34">
        <v>436</v>
      </c>
      <c r="D439" s="76" t="s">
        <v>174</v>
      </c>
      <c r="E439" s="70">
        <v>436</v>
      </c>
      <c r="F439" s="70">
        <v>502400001</v>
      </c>
      <c r="G439" s="71" t="s">
        <v>266</v>
      </c>
      <c r="H439" s="72" t="s">
        <v>242</v>
      </c>
      <c r="I439" s="77" t="s">
        <v>17</v>
      </c>
      <c r="J439" s="77">
        <v>30</v>
      </c>
      <c r="K439" s="77">
        <v>30</v>
      </c>
      <c r="L439" s="74">
        <v>2325</v>
      </c>
      <c r="M439" s="121">
        <v>4</v>
      </c>
      <c r="N439" s="120">
        <f>SUM(CAV!M58-CAV!N58,CESMO!M58-CESMO!N58)</f>
        <v>0</v>
      </c>
      <c r="O439" s="39">
        <f t="shared" si="18"/>
        <v>4</v>
      </c>
      <c r="P439" s="42">
        <f t="shared" si="19"/>
        <v>9300</v>
      </c>
      <c r="Q439" s="50">
        <f t="shared" si="20"/>
        <v>0</v>
      </c>
    </row>
    <row r="440" spans="1:17" ht="25.5" x14ac:dyDescent="0.25">
      <c r="A440" s="145"/>
      <c r="B440" s="148"/>
      <c r="C440" s="34">
        <v>437</v>
      </c>
      <c r="D440" s="76" t="s">
        <v>175</v>
      </c>
      <c r="E440" s="70">
        <v>436</v>
      </c>
      <c r="F440" s="70">
        <v>502400001</v>
      </c>
      <c r="G440" s="71" t="s">
        <v>266</v>
      </c>
      <c r="H440" s="72" t="s">
        <v>242</v>
      </c>
      <c r="I440" s="77" t="s">
        <v>17</v>
      </c>
      <c r="J440" s="77">
        <v>30</v>
      </c>
      <c r="K440" s="77">
        <v>30</v>
      </c>
      <c r="L440" s="74">
        <v>1675</v>
      </c>
      <c r="M440" s="121">
        <v>7</v>
      </c>
      <c r="N440" s="120">
        <f>SUM(CAV!M59-CAV!N59,CESMO!M59-CESMO!N59)</f>
        <v>1</v>
      </c>
      <c r="O440" s="39">
        <f t="shared" si="18"/>
        <v>6</v>
      </c>
      <c r="P440" s="42">
        <f t="shared" si="19"/>
        <v>11725</v>
      </c>
      <c r="Q440" s="50">
        <f t="shared" si="20"/>
        <v>1675</v>
      </c>
    </row>
    <row r="441" spans="1:17" ht="25.5" x14ac:dyDescent="0.25">
      <c r="A441" s="145"/>
      <c r="B441" s="148"/>
      <c r="C441" s="34">
        <v>438</v>
      </c>
      <c r="D441" s="76" t="s">
        <v>176</v>
      </c>
      <c r="E441" s="70">
        <v>436</v>
      </c>
      <c r="F441" s="70">
        <v>502400001</v>
      </c>
      <c r="G441" s="71" t="s">
        <v>266</v>
      </c>
      <c r="H441" s="72" t="s">
        <v>242</v>
      </c>
      <c r="I441" s="77" t="s">
        <v>17</v>
      </c>
      <c r="J441" s="77">
        <v>30</v>
      </c>
      <c r="K441" s="77">
        <v>30</v>
      </c>
      <c r="L441" s="74">
        <v>1575</v>
      </c>
      <c r="M441" s="121">
        <v>8</v>
      </c>
      <c r="N441" s="120">
        <f>SUM(CAV!M60-CAV!N60,CESMO!M60-CESMO!N60)</f>
        <v>0</v>
      </c>
      <c r="O441" s="39">
        <f t="shared" si="18"/>
        <v>8</v>
      </c>
      <c r="P441" s="42">
        <f t="shared" si="19"/>
        <v>12600</v>
      </c>
      <c r="Q441" s="50">
        <f t="shared" si="20"/>
        <v>0</v>
      </c>
    </row>
    <row r="442" spans="1:17" ht="38.25" x14ac:dyDescent="0.25">
      <c r="A442" s="145"/>
      <c r="B442" s="148"/>
      <c r="C442" s="34">
        <v>439</v>
      </c>
      <c r="D442" s="76" t="s">
        <v>177</v>
      </c>
      <c r="E442" s="70">
        <v>435</v>
      </c>
      <c r="F442" s="70">
        <v>501840008</v>
      </c>
      <c r="G442" s="71" t="s">
        <v>266</v>
      </c>
      <c r="H442" s="72" t="s">
        <v>242</v>
      </c>
      <c r="I442" s="77" t="s">
        <v>17</v>
      </c>
      <c r="J442" s="77">
        <v>30</v>
      </c>
      <c r="K442" s="77">
        <v>30</v>
      </c>
      <c r="L442" s="74">
        <v>700</v>
      </c>
      <c r="M442" s="121">
        <v>7</v>
      </c>
      <c r="N442" s="120">
        <f>SUM(CAV!M61-CAV!N61,CESMO!M61-CESMO!N61)</f>
        <v>0</v>
      </c>
      <c r="O442" s="39">
        <f t="shared" si="18"/>
        <v>7</v>
      </c>
      <c r="P442" s="42">
        <f t="shared" si="19"/>
        <v>4900</v>
      </c>
      <c r="Q442" s="50">
        <f t="shared" si="20"/>
        <v>0</v>
      </c>
    </row>
    <row r="443" spans="1:17" ht="25.5" x14ac:dyDescent="0.25">
      <c r="A443" s="145"/>
      <c r="B443" s="148"/>
      <c r="C443" s="34">
        <v>440</v>
      </c>
      <c r="D443" s="76" t="s">
        <v>178</v>
      </c>
      <c r="E443" s="70">
        <v>436</v>
      </c>
      <c r="F443" s="70">
        <v>502400001</v>
      </c>
      <c r="G443" s="71" t="s">
        <v>266</v>
      </c>
      <c r="H443" s="72" t="s">
        <v>242</v>
      </c>
      <c r="I443" s="77" t="s">
        <v>17</v>
      </c>
      <c r="J443" s="77">
        <v>30</v>
      </c>
      <c r="K443" s="77">
        <v>30</v>
      </c>
      <c r="L443" s="74">
        <v>1445</v>
      </c>
      <c r="M443" s="121">
        <v>5</v>
      </c>
      <c r="N443" s="120">
        <f>SUM(CAV!M62-CAV!N62,CESMO!M62-CESMO!N62)</f>
        <v>0</v>
      </c>
      <c r="O443" s="39">
        <f t="shared" si="18"/>
        <v>5</v>
      </c>
      <c r="P443" s="42">
        <f t="shared" si="19"/>
        <v>7225</v>
      </c>
      <c r="Q443" s="50">
        <f t="shared" si="20"/>
        <v>0</v>
      </c>
    </row>
    <row r="444" spans="1:17" ht="25.5" x14ac:dyDescent="0.25">
      <c r="A444" s="145"/>
      <c r="B444" s="148"/>
      <c r="C444" s="34">
        <v>441</v>
      </c>
      <c r="D444" s="76" t="s">
        <v>179</v>
      </c>
      <c r="E444" s="70">
        <v>436</v>
      </c>
      <c r="F444" s="70">
        <v>502400001</v>
      </c>
      <c r="G444" s="71" t="s">
        <v>266</v>
      </c>
      <c r="H444" s="72" t="s">
        <v>242</v>
      </c>
      <c r="I444" s="77" t="s">
        <v>17</v>
      </c>
      <c r="J444" s="77">
        <v>30</v>
      </c>
      <c r="K444" s="77">
        <v>30</v>
      </c>
      <c r="L444" s="74">
        <v>19</v>
      </c>
      <c r="M444" s="121">
        <v>25</v>
      </c>
      <c r="N444" s="120">
        <f>SUM(CAV!M63-CAV!N63,CESMO!M63-CESMO!N63)</f>
        <v>0</v>
      </c>
      <c r="O444" s="39">
        <f t="shared" si="18"/>
        <v>25</v>
      </c>
      <c r="P444" s="42">
        <f t="shared" si="19"/>
        <v>475</v>
      </c>
      <c r="Q444" s="50">
        <f t="shared" si="20"/>
        <v>0</v>
      </c>
    </row>
    <row r="445" spans="1:17" ht="64.5" thickBot="1" x14ac:dyDescent="0.3">
      <c r="A445" s="146"/>
      <c r="B445" s="149"/>
      <c r="C445" s="35">
        <v>442</v>
      </c>
      <c r="D445" s="78" t="s">
        <v>180</v>
      </c>
      <c r="E445" s="79">
        <v>207</v>
      </c>
      <c r="F445" s="79">
        <v>502590001</v>
      </c>
      <c r="G445" s="80" t="s">
        <v>266</v>
      </c>
      <c r="H445" s="81" t="s">
        <v>239</v>
      </c>
      <c r="I445" s="82" t="s">
        <v>17</v>
      </c>
      <c r="J445" s="82">
        <v>30</v>
      </c>
      <c r="K445" s="82">
        <v>30</v>
      </c>
      <c r="L445" s="83">
        <v>2950</v>
      </c>
      <c r="M445" s="122">
        <v>5</v>
      </c>
      <c r="N445" s="123">
        <f>SUM(CAV!M64-CAV!N64,CESMO!M64-CESMO!N64)</f>
        <v>0</v>
      </c>
      <c r="O445" s="40">
        <f t="shared" si="18"/>
        <v>5</v>
      </c>
      <c r="P445" s="51">
        <f t="shared" si="19"/>
        <v>14750</v>
      </c>
      <c r="Q445" s="52">
        <f t="shared" si="20"/>
        <v>0</v>
      </c>
    </row>
    <row r="446" spans="1:17" ht="15.75" thickBot="1" x14ac:dyDescent="0.3">
      <c r="M446" s="53">
        <f>SUM(M4:M445)</f>
        <v>8694</v>
      </c>
      <c r="N446" s="54">
        <f t="shared" ref="N446:Q446" si="21">SUM(N4:N445)</f>
        <v>2620</v>
      </c>
      <c r="O446" s="55">
        <f t="shared" si="21"/>
        <v>6074</v>
      </c>
      <c r="P446" s="56">
        <f t="shared" si="21"/>
        <v>1088151.4899999998</v>
      </c>
      <c r="Q446" s="57">
        <f t="shared" si="21"/>
        <v>336492.35</v>
      </c>
    </row>
    <row r="449" spans="13:17" ht="15" customHeight="1" x14ac:dyDescent="0.25">
      <c r="M449" s="169" t="str">
        <f>B1</f>
        <v>PREGÃO: 1062/2024</v>
      </c>
      <c r="N449" s="169"/>
      <c r="O449" s="169"/>
      <c r="P449" s="169"/>
      <c r="Q449" s="169"/>
    </row>
    <row r="450" spans="13:17" ht="46.5" customHeight="1" x14ac:dyDescent="0.25">
      <c r="M450" s="173" t="str">
        <f>D1</f>
        <v>OBJETO: CONTRATAÇÃO DE EMPRESA PARA MANUTENÇÃO DE EXTINTORES E AQUISIÇÃO DE MATERIAIS E EQUIPAMENTOS DE SEGURANÇA E COMBATE A INCÊNDIO PARA A UDESC</v>
      </c>
      <c r="N450" s="173"/>
      <c r="O450" s="173"/>
      <c r="P450" s="173"/>
      <c r="Q450" s="173"/>
    </row>
    <row r="451" spans="13:17" ht="15" customHeight="1" x14ac:dyDescent="0.25">
      <c r="M451" s="169" t="str">
        <f>M1</f>
        <v>VIGÊNCIA DA ATA: 13/02/2025 a 13/02/2026</v>
      </c>
      <c r="N451" s="169"/>
      <c r="O451" s="169"/>
      <c r="P451" s="169"/>
      <c r="Q451" s="169"/>
    </row>
    <row r="452" spans="13:17" ht="15.75" x14ac:dyDescent="0.25">
      <c r="M452" s="174" t="s">
        <v>285</v>
      </c>
      <c r="N452" s="175"/>
      <c r="O452" s="176"/>
      <c r="P452" s="172">
        <f>P446</f>
        <v>1088151.4899999998</v>
      </c>
      <c r="Q452" s="172"/>
    </row>
    <row r="453" spans="13:17" ht="15.75" x14ac:dyDescent="0.25">
      <c r="M453" s="161" t="s">
        <v>284</v>
      </c>
      <c r="N453" s="162"/>
      <c r="O453" s="163"/>
      <c r="P453" s="172">
        <f>Q446</f>
        <v>336492.35</v>
      </c>
      <c r="Q453" s="172"/>
    </row>
    <row r="454" spans="13:17" ht="15.75" x14ac:dyDescent="0.25">
      <c r="M454" s="161" t="s">
        <v>286</v>
      </c>
      <c r="N454" s="162"/>
      <c r="O454" s="163"/>
      <c r="P454" s="171"/>
      <c r="Q454" s="171"/>
    </row>
    <row r="455" spans="13:17" ht="15.75" x14ac:dyDescent="0.25">
      <c r="M455" s="164" t="s">
        <v>287</v>
      </c>
      <c r="N455" s="165"/>
      <c r="O455" s="166"/>
      <c r="P455" s="170">
        <f>P453/P452</f>
        <v>0.30923300026910777</v>
      </c>
      <c r="Q455" s="170"/>
    </row>
    <row r="456" spans="13:17" ht="15" customHeight="1" x14ac:dyDescent="0.25">
      <c r="M456" s="169" t="s">
        <v>288</v>
      </c>
      <c r="N456" s="169"/>
      <c r="O456" s="169"/>
      <c r="P456" s="169"/>
      <c r="Q456" s="169"/>
    </row>
  </sheetData>
  <mergeCells count="26">
    <mergeCell ref="M454:O454"/>
    <mergeCell ref="M455:O455"/>
    <mergeCell ref="D1:L1"/>
    <mergeCell ref="B1:C1"/>
    <mergeCell ref="M456:Q456"/>
    <mergeCell ref="P455:Q455"/>
    <mergeCell ref="P454:Q454"/>
    <mergeCell ref="P453:Q453"/>
    <mergeCell ref="P452:Q452"/>
    <mergeCell ref="M451:Q451"/>
    <mergeCell ref="M450:Q450"/>
    <mergeCell ref="M449:Q449"/>
    <mergeCell ref="M452:O452"/>
    <mergeCell ref="M453:O453"/>
    <mergeCell ref="B311:B343"/>
    <mergeCell ref="A4:A157"/>
    <mergeCell ref="B4:B157"/>
    <mergeCell ref="M1:Q1"/>
    <mergeCell ref="A2:Q2"/>
    <mergeCell ref="B158:B310"/>
    <mergeCell ref="A158:A310"/>
    <mergeCell ref="A311:A343"/>
    <mergeCell ref="B385:B445"/>
    <mergeCell ref="A385:A445"/>
    <mergeCell ref="A344:A384"/>
    <mergeCell ref="B344:B384"/>
  </mergeCells>
  <pageMargins left="0.74803149606299213" right="0.74803149606299213" top="0.98425196850393704" bottom="0.98425196850393704" header="0.51181102362204722" footer="0.51181102362204722"/>
  <pageSetup paperSize="9" scale="70" firstPageNumber="0" fitToHeight="0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A1:AH157"/>
  <sheetViews>
    <sheetView showGridLines="0" zoomScale="85" zoomScaleNormal="85" workbookViewId="0">
      <pane xSplit="4" ySplit="3" topLeftCell="E4" activePane="bottomRight" state="frozen"/>
      <selection activeCell="F166" sqref="F166"/>
      <selection pane="topRight" activeCell="F166" sqref="F166"/>
      <selection pane="bottomLeft" activeCell="F166" sqref="F166"/>
      <selection pane="bottomRight" activeCell="P165" sqref="P165"/>
    </sheetView>
  </sheetViews>
  <sheetFormatPr defaultColWidth="9.7109375" defaultRowHeight="15" x14ac:dyDescent="0.25"/>
  <cols>
    <col min="1" max="1" width="17.7109375" style="3" customWidth="1"/>
    <col min="2" max="2" width="6.28515625" style="4" customWidth="1"/>
    <col min="3" max="3" width="6.42578125" style="6" customWidth="1"/>
    <col min="4" max="4" width="63.28515625" style="7" customWidth="1"/>
    <col min="5" max="6" width="14" style="7" customWidth="1"/>
    <col min="7" max="7" width="12.28515625" style="6" customWidth="1"/>
    <col min="8" max="8" width="17.7109375" style="7" customWidth="1"/>
    <col min="9" max="9" width="13.5703125" style="7" customWidth="1"/>
    <col min="10" max="10" width="10.28515625" style="10" customWidth="1"/>
    <col min="11" max="11" width="8.42578125" style="10" customWidth="1"/>
    <col min="12" max="12" width="14.85546875" style="11" customWidth="1"/>
    <col min="13" max="13" width="10.85546875" style="5" customWidth="1"/>
    <col min="14" max="14" width="14" style="8" customWidth="1"/>
    <col min="15" max="15" width="12.5703125" style="9" customWidth="1"/>
    <col min="16" max="18" width="13.7109375" style="1" customWidth="1"/>
    <col min="19" max="19" width="12.7109375" style="1" customWidth="1"/>
    <col min="20" max="20" width="13.42578125" style="1" customWidth="1"/>
    <col min="21" max="21" width="13.7109375" style="1" customWidth="1"/>
    <col min="22" max="22" width="15.85546875" style="1" customWidth="1"/>
    <col min="23" max="24" width="14.28515625" style="1" customWidth="1"/>
    <col min="25" max="25" width="14" style="1" customWidth="1"/>
    <col min="26" max="26" width="14.28515625" style="1" customWidth="1"/>
    <col min="27" max="27" width="15.28515625" style="1" customWidth="1"/>
    <col min="28" max="34" width="15" style="1" customWidth="1"/>
    <col min="35" max="16384" width="9.7109375" style="1"/>
  </cols>
  <sheetData>
    <row r="1" spans="1:34" ht="30" customHeight="1" x14ac:dyDescent="0.25">
      <c r="A1" s="13" t="s">
        <v>318</v>
      </c>
      <c r="B1" s="167" t="s">
        <v>289</v>
      </c>
      <c r="C1" s="168"/>
      <c r="D1" s="167" t="s">
        <v>15</v>
      </c>
      <c r="E1" s="184"/>
      <c r="F1" s="184"/>
      <c r="G1" s="184"/>
      <c r="H1" s="184"/>
      <c r="I1" s="184"/>
      <c r="J1" s="184"/>
      <c r="K1" s="184"/>
      <c r="L1" s="168"/>
      <c r="M1" s="185" t="s">
        <v>282</v>
      </c>
      <c r="N1" s="186"/>
      <c r="O1" s="187"/>
      <c r="P1" s="177" t="s">
        <v>327</v>
      </c>
      <c r="Q1" s="177" t="s">
        <v>328</v>
      </c>
      <c r="R1" s="177" t="s">
        <v>329</v>
      </c>
      <c r="S1" s="177" t="s">
        <v>27</v>
      </c>
      <c r="T1" s="177" t="s">
        <v>27</v>
      </c>
      <c r="U1" s="177" t="s">
        <v>27</v>
      </c>
      <c r="V1" s="177" t="s">
        <v>27</v>
      </c>
      <c r="W1" s="177" t="s">
        <v>27</v>
      </c>
      <c r="X1" s="177" t="s">
        <v>27</v>
      </c>
      <c r="Y1" s="177" t="s">
        <v>27</v>
      </c>
      <c r="Z1" s="177" t="s">
        <v>27</v>
      </c>
      <c r="AA1" s="177" t="s">
        <v>27</v>
      </c>
      <c r="AB1" s="177" t="s">
        <v>27</v>
      </c>
      <c r="AC1" s="177" t="s">
        <v>27</v>
      </c>
      <c r="AD1" s="177" t="s">
        <v>27</v>
      </c>
      <c r="AE1" s="177" t="s">
        <v>27</v>
      </c>
      <c r="AF1" s="177" t="s">
        <v>27</v>
      </c>
      <c r="AG1" s="177" t="s">
        <v>27</v>
      </c>
      <c r="AH1" s="179" t="s">
        <v>27</v>
      </c>
    </row>
    <row r="2" spans="1:34" ht="15.75" thickBot="1" x14ac:dyDescent="0.3">
      <c r="A2" s="181" t="s">
        <v>14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3"/>
      <c r="M2" s="188"/>
      <c r="N2" s="189"/>
      <c r="O2" s="190"/>
      <c r="P2" s="178"/>
      <c r="Q2" s="178"/>
      <c r="R2" s="178"/>
      <c r="S2" s="178"/>
      <c r="T2" s="178"/>
      <c r="U2" s="178"/>
      <c r="V2" s="178"/>
      <c r="W2" s="178"/>
      <c r="X2" s="178"/>
      <c r="Y2" s="178"/>
      <c r="Z2" s="178"/>
      <c r="AA2" s="178"/>
      <c r="AB2" s="178"/>
      <c r="AC2" s="178"/>
      <c r="AD2" s="178"/>
      <c r="AE2" s="178"/>
      <c r="AF2" s="178"/>
      <c r="AG2" s="178"/>
      <c r="AH2" s="180"/>
    </row>
    <row r="3" spans="1:34" s="2" customFormat="1" ht="30.75" thickBot="1" x14ac:dyDescent="0.25">
      <c r="A3" s="27" t="s">
        <v>3</v>
      </c>
      <c r="B3" s="28" t="s">
        <v>1</v>
      </c>
      <c r="C3" s="17" t="s">
        <v>5</v>
      </c>
      <c r="D3" s="17" t="s">
        <v>7</v>
      </c>
      <c r="E3" s="45" t="s">
        <v>291</v>
      </c>
      <c r="F3" s="45" t="s">
        <v>292</v>
      </c>
      <c r="G3" s="17" t="s">
        <v>8</v>
      </c>
      <c r="H3" s="17" t="s">
        <v>10</v>
      </c>
      <c r="I3" s="17" t="s">
        <v>12</v>
      </c>
      <c r="J3" s="29" t="s">
        <v>4</v>
      </c>
      <c r="K3" s="30" t="s">
        <v>13</v>
      </c>
      <c r="L3" s="12" t="s">
        <v>6</v>
      </c>
      <c r="M3" s="30" t="s">
        <v>11</v>
      </c>
      <c r="N3" s="31" t="s">
        <v>0</v>
      </c>
      <c r="O3" s="29" t="s">
        <v>9</v>
      </c>
      <c r="P3" s="130">
        <v>45945</v>
      </c>
      <c r="Q3" s="130">
        <v>45979</v>
      </c>
      <c r="R3" s="130">
        <v>46052</v>
      </c>
      <c r="S3" s="29" t="s">
        <v>2</v>
      </c>
      <c r="T3" s="29" t="s">
        <v>2</v>
      </c>
      <c r="U3" s="29" t="s">
        <v>2</v>
      </c>
      <c r="V3" s="29" t="s">
        <v>2</v>
      </c>
      <c r="W3" s="29" t="s">
        <v>2</v>
      </c>
      <c r="X3" s="29" t="s">
        <v>2</v>
      </c>
      <c r="Y3" s="29" t="s">
        <v>2</v>
      </c>
      <c r="Z3" s="29" t="s">
        <v>2</v>
      </c>
      <c r="AA3" s="29" t="s">
        <v>2</v>
      </c>
      <c r="AB3" s="29" t="s">
        <v>2</v>
      </c>
      <c r="AC3" s="29" t="s">
        <v>2</v>
      </c>
      <c r="AD3" s="29" t="s">
        <v>2</v>
      </c>
      <c r="AE3" s="29" t="s">
        <v>2</v>
      </c>
      <c r="AF3" s="29" t="s">
        <v>2</v>
      </c>
      <c r="AG3" s="29" t="s">
        <v>2</v>
      </c>
      <c r="AH3" s="32" t="s">
        <v>2</v>
      </c>
    </row>
    <row r="4" spans="1:34" ht="26.25" customHeight="1" x14ac:dyDescent="0.25">
      <c r="A4" s="147" t="s">
        <v>239</v>
      </c>
      <c r="B4" s="147">
        <v>1</v>
      </c>
      <c r="C4" s="33">
        <v>1</v>
      </c>
      <c r="D4" s="114" t="s">
        <v>28</v>
      </c>
      <c r="E4" s="64">
        <v>5705</v>
      </c>
      <c r="F4" s="64">
        <v>122505011</v>
      </c>
      <c r="G4" s="103" t="s">
        <v>293</v>
      </c>
      <c r="H4" s="66" t="s">
        <v>294</v>
      </c>
      <c r="I4" s="67" t="s">
        <v>24</v>
      </c>
      <c r="J4" s="67">
        <v>30</v>
      </c>
      <c r="K4" s="67">
        <v>30</v>
      </c>
      <c r="L4" s="68">
        <v>51.45</v>
      </c>
      <c r="M4" s="127"/>
      <c r="N4" s="15">
        <f t="shared" ref="N4:N35" si="0">M4-(SUM(P4:AH4))</f>
        <v>0</v>
      </c>
      <c r="O4" s="19" t="str">
        <f t="shared" ref="O4:O157" si="1">IF(N4&lt;0,"ATENÇÃO","OK")</f>
        <v>OK</v>
      </c>
      <c r="P4" s="22">
        <v>0</v>
      </c>
      <c r="Q4" s="22">
        <v>0</v>
      </c>
      <c r="R4" s="22">
        <v>0</v>
      </c>
      <c r="S4" s="22">
        <v>0</v>
      </c>
      <c r="T4" s="22">
        <v>0</v>
      </c>
      <c r="U4" s="22">
        <v>0</v>
      </c>
      <c r="V4" s="22">
        <v>0</v>
      </c>
      <c r="W4" s="22">
        <v>0</v>
      </c>
      <c r="X4" s="22">
        <v>0</v>
      </c>
      <c r="Y4" s="22">
        <v>0</v>
      </c>
      <c r="Z4" s="22">
        <v>0</v>
      </c>
      <c r="AA4" s="22">
        <v>0</v>
      </c>
      <c r="AB4" s="22">
        <v>0</v>
      </c>
      <c r="AC4" s="22">
        <v>0</v>
      </c>
      <c r="AD4" s="22">
        <v>0</v>
      </c>
      <c r="AE4" s="22">
        <v>0</v>
      </c>
      <c r="AF4" s="22">
        <v>0</v>
      </c>
      <c r="AG4" s="22">
        <v>0</v>
      </c>
      <c r="AH4" s="24">
        <v>0</v>
      </c>
    </row>
    <row r="5" spans="1:34" ht="25.5" customHeight="1" x14ac:dyDescent="0.25">
      <c r="A5" s="148"/>
      <c r="B5" s="148"/>
      <c r="C5" s="34">
        <v>2</v>
      </c>
      <c r="D5" s="105" t="s">
        <v>29</v>
      </c>
      <c r="E5" s="70">
        <v>5705</v>
      </c>
      <c r="F5" s="70">
        <v>122505011</v>
      </c>
      <c r="G5" s="106" t="s">
        <v>256</v>
      </c>
      <c r="H5" s="72" t="s">
        <v>240</v>
      </c>
      <c r="I5" s="73" t="s">
        <v>24</v>
      </c>
      <c r="J5" s="73">
        <v>30</v>
      </c>
      <c r="K5" s="73">
        <v>30</v>
      </c>
      <c r="L5" s="74">
        <v>51.9</v>
      </c>
      <c r="M5" s="128"/>
      <c r="N5" s="14">
        <f t="shared" si="0"/>
        <v>0</v>
      </c>
      <c r="O5" s="18" t="str">
        <f t="shared" si="1"/>
        <v>OK</v>
      </c>
      <c r="P5" s="21">
        <v>0</v>
      </c>
      <c r="Q5" s="21">
        <v>0</v>
      </c>
      <c r="R5" s="21">
        <v>0</v>
      </c>
      <c r="S5" s="21">
        <v>0</v>
      </c>
      <c r="T5" s="21">
        <v>0</v>
      </c>
      <c r="U5" s="21">
        <v>0</v>
      </c>
      <c r="V5" s="21">
        <v>0</v>
      </c>
      <c r="W5" s="21">
        <v>0</v>
      </c>
      <c r="X5" s="21">
        <v>0</v>
      </c>
      <c r="Y5" s="21">
        <v>0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21">
        <v>0</v>
      </c>
      <c r="AF5" s="21">
        <v>0</v>
      </c>
      <c r="AG5" s="21">
        <v>0</v>
      </c>
      <c r="AH5" s="25">
        <v>0</v>
      </c>
    </row>
    <row r="6" spans="1:34" ht="19.5" customHeight="1" x14ac:dyDescent="0.25">
      <c r="A6" s="148"/>
      <c r="B6" s="148"/>
      <c r="C6" s="34">
        <v>3</v>
      </c>
      <c r="D6" s="105" t="s">
        <v>30</v>
      </c>
      <c r="E6" s="70">
        <v>5705</v>
      </c>
      <c r="F6" s="70">
        <v>122505011</v>
      </c>
      <c r="G6" s="106" t="s">
        <v>256</v>
      </c>
      <c r="H6" s="72" t="s">
        <v>240</v>
      </c>
      <c r="I6" s="73" t="s">
        <v>24</v>
      </c>
      <c r="J6" s="73">
        <v>30</v>
      </c>
      <c r="K6" s="73">
        <v>30</v>
      </c>
      <c r="L6" s="74">
        <v>106.12</v>
      </c>
      <c r="M6" s="128">
        <v>5</v>
      </c>
      <c r="N6" s="14">
        <f t="shared" si="0"/>
        <v>0</v>
      </c>
      <c r="O6" s="18" t="str">
        <f t="shared" si="1"/>
        <v>OK</v>
      </c>
      <c r="P6" s="21">
        <v>0</v>
      </c>
      <c r="Q6" s="21">
        <v>0</v>
      </c>
      <c r="R6" s="21">
        <v>5</v>
      </c>
      <c r="S6" s="21">
        <v>0</v>
      </c>
      <c r="T6" s="21">
        <v>0</v>
      </c>
      <c r="U6" s="21">
        <v>0</v>
      </c>
      <c r="V6" s="21">
        <v>0</v>
      </c>
      <c r="W6" s="21">
        <v>0</v>
      </c>
      <c r="X6" s="21">
        <v>0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1">
        <v>0</v>
      </c>
      <c r="AE6" s="21">
        <v>0</v>
      </c>
      <c r="AF6" s="21">
        <v>0</v>
      </c>
      <c r="AG6" s="21">
        <v>0</v>
      </c>
      <c r="AH6" s="25">
        <v>0</v>
      </c>
    </row>
    <row r="7" spans="1:34" ht="25.5" customHeight="1" x14ac:dyDescent="0.25">
      <c r="A7" s="148"/>
      <c r="B7" s="148"/>
      <c r="C7" s="34">
        <v>4</v>
      </c>
      <c r="D7" s="105" t="s">
        <v>31</v>
      </c>
      <c r="E7" s="70">
        <v>5705</v>
      </c>
      <c r="F7" s="70">
        <v>122505011</v>
      </c>
      <c r="G7" s="106" t="s">
        <v>256</v>
      </c>
      <c r="H7" s="72" t="s">
        <v>240</v>
      </c>
      <c r="I7" s="73" t="s">
        <v>24</v>
      </c>
      <c r="J7" s="73">
        <v>30</v>
      </c>
      <c r="K7" s="73">
        <v>30</v>
      </c>
      <c r="L7" s="74">
        <v>374.18</v>
      </c>
      <c r="M7" s="128"/>
      <c r="N7" s="14">
        <f t="shared" si="0"/>
        <v>0</v>
      </c>
      <c r="O7" s="18" t="str">
        <f t="shared" si="1"/>
        <v>OK</v>
      </c>
      <c r="P7" s="21">
        <v>0</v>
      </c>
      <c r="Q7" s="21">
        <v>0</v>
      </c>
      <c r="R7" s="21">
        <v>0</v>
      </c>
      <c r="S7" s="21">
        <v>0</v>
      </c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  <c r="AE7" s="21">
        <v>0</v>
      </c>
      <c r="AF7" s="21">
        <v>0</v>
      </c>
      <c r="AG7" s="21">
        <v>0</v>
      </c>
      <c r="AH7" s="25">
        <v>0</v>
      </c>
    </row>
    <row r="8" spans="1:34" ht="25.5" customHeight="1" x14ac:dyDescent="0.25">
      <c r="A8" s="148"/>
      <c r="B8" s="148"/>
      <c r="C8" s="34">
        <v>5</v>
      </c>
      <c r="D8" s="105" t="s">
        <v>32</v>
      </c>
      <c r="E8" s="70">
        <v>2806</v>
      </c>
      <c r="F8" s="70">
        <v>26298094</v>
      </c>
      <c r="G8" s="106" t="s">
        <v>256</v>
      </c>
      <c r="H8" s="72" t="s">
        <v>241</v>
      </c>
      <c r="I8" s="73" t="s">
        <v>24</v>
      </c>
      <c r="J8" s="73">
        <v>30</v>
      </c>
      <c r="K8" s="73">
        <v>30</v>
      </c>
      <c r="L8" s="74">
        <v>99.14</v>
      </c>
      <c r="M8" s="128"/>
      <c r="N8" s="14">
        <f t="shared" si="0"/>
        <v>0</v>
      </c>
      <c r="O8" s="18" t="str">
        <f t="shared" si="1"/>
        <v>OK</v>
      </c>
      <c r="P8" s="21">
        <v>0</v>
      </c>
      <c r="Q8" s="21">
        <v>0</v>
      </c>
      <c r="R8" s="21">
        <v>0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1">
        <v>0</v>
      </c>
      <c r="AE8" s="21">
        <v>0</v>
      </c>
      <c r="AF8" s="21">
        <v>0</v>
      </c>
      <c r="AG8" s="21">
        <v>0</v>
      </c>
      <c r="AH8" s="25">
        <v>0</v>
      </c>
    </row>
    <row r="9" spans="1:34" ht="25.5" customHeight="1" x14ac:dyDescent="0.25">
      <c r="A9" s="148"/>
      <c r="B9" s="148"/>
      <c r="C9" s="34">
        <v>6</v>
      </c>
      <c r="D9" s="105" t="s">
        <v>33</v>
      </c>
      <c r="E9" s="70">
        <v>2806</v>
      </c>
      <c r="F9" s="70">
        <v>26298094</v>
      </c>
      <c r="G9" s="106" t="s">
        <v>256</v>
      </c>
      <c r="H9" s="72" t="s">
        <v>241</v>
      </c>
      <c r="I9" s="73" t="s">
        <v>24</v>
      </c>
      <c r="J9" s="73">
        <v>30</v>
      </c>
      <c r="K9" s="73">
        <v>30</v>
      </c>
      <c r="L9" s="74">
        <v>97.92</v>
      </c>
      <c r="M9" s="128"/>
      <c r="N9" s="14">
        <f t="shared" si="0"/>
        <v>0</v>
      </c>
      <c r="O9" s="18" t="str">
        <f t="shared" si="1"/>
        <v>OK</v>
      </c>
      <c r="P9" s="21">
        <v>0</v>
      </c>
      <c r="Q9" s="21">
        <v>0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  <c r="AE9" s="21">
        <v>0</v>
      </c>
      <c r="AF9" s="21">
        <v>0</v>
      </c>
      <c r="AG9" s="21">
        <v>0</v>
      </c>
      <c r="AH9" s="25">
        <v>0</v>
      </c>
    </row>
    <row r="10" spans="1:34" ht="25.5" customHeight="1" x14ac:dyDescent="0.25">
      <c r="A10" s="148"/>
      <c r="B10" s="148"/>
      <c r="C10" s="34">
        <v>7</v>
      </c>
      <c r="D10" s="105" t="s">
        <v>34</v>
      </c>
      <c r="E10" s="70">
        <v>5705</v>
      </c>
      <c r="F10" s="70">
        <v>504220739</v>
      </c>
      <c r="G10" s="106" t="s">
        <v>256</v>
      </c>
      <c r="H10" s="72" t="s">
        <v>240</v>
      </c>
      <c r="I10" s="73" t="s">
        <v>24</v>
      </c>
      <c r="J10" s="73">
        <v>30</v>
      </c>
      <c r="K10" s="73">
        <v>30</v>
      </c>
      <c r="L10" s="74">
        <v>65.459999999999994</v>
      </c>
      <c r="M10" s="128">
        <v>2</v>
      </c>
      <c r="N10" s="14">
        <f t="shared" si="0"/>
        <v>2</v>
      </c>
      <c r="O10" s="18" t="str">
        <f t="shared" si="1"/>
        <v>OK</v>
      </c>
      <c r="P10" s="21">
        <v>0</v>
      </c>
      <c r="Q10" s="21">
        <v>0</v>
      </c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21">
        <v>0</v>
      </c>
      <c r="AG10" s="21">
        <v>0</v>
      </c>
      <c r="AH10" s="25">
        <v>0</v>
      </c>
    </row>
    <row r="11" spans="1:34" ht="25.5" customHeight="1" x14ac:dyDescent="0.25">
      <c r="A11" s="148"/>
      <c r="B11" s="148"/>
      <c r="C11" s="34">
        <v>8</v>
      </c>
      <c r="D11" s="105" t="s">
        <v>35</v>
      </c>
      <c r="E11" s="70">
        <v>5705</v>
      </c>
      <c r="F11" s="70">
        <v>31836007</v>
      </c>
      <c r="G11" s="106" t="s">
        <v>256</v>
      </c>
      <c r="H11" s="72" t="s">
        <v>240</v>
      </c>
      <c r="I11" s="73" t="s">
        <v>24</v>
      </c>
      <c r="J11" s="73">
        <v>30</v>
      </c>
      <c r="K11" s="73">
        <v>30</v>
      </c>
      <c r="L11" s="74">
        <v>595.6</v>
      </c>
      <c r="M11" s="128"/>
      <c r="N11" s="14">
        <f t="shared" si="0"/>
        <v>0</v>
      </c>
      <c r="O11" s="18" t="str">
        <f t="shared" si="1"/>
        <v>OK</v>
      </c>
      <c r="P11" s="21">
        <v>0</v>
      </c>
      <c r="Q11" s="21">
        <v>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21">
        <v>0</v>
      </c>
      <c r="AF11" s="21">
        <v>0</v>
      </c>
      <c r="AG11" s="21">
        <v>0</v>
      </c>
      <c r="AH11" s="25">
        <v>0</v>
      </c>
    </row>
    <row r="12" spans="1:34" ht="25.5" customHeight="1" x14ac:dyDescent="0.25">
      <c r="A12" s="148"/>
      <c r="B12" s="148"/>
      <c r="C12" s="34">
        <v>9</v>
      </c>
      <c r="D12" s="105" t="s">
        <v>36</v>
      </c>
      <c r="E12" s="70">
        <v>5705</v>
      </c>
      <c r="F12" s="70">
        <v>31836007</v>
      </c>
      <c r="G12" s="106" t="s">
        <v>256</v>
      </c>
      <c r="H12" s="72" t="s">
        <v>240</v>
      </c>
      <c r="I12" s="73" t="s">
        <v>24</v>
      </c>
      <c r="J12" s="73">
        <v>30</v>
      </c>
      <c r="K12" s="73">
        <v>30</v>
      </c>
      <c r="L12" s="74">
        <v>816.59</v>
      </c>
      <c r="M12" s="128">
        <v>1</v>
      </c>
      <c r="N12" s="14">
        <f t="shared" si="0"/>
        <v>1</v>
      </c>
      <c r="O12" s="18" t="str">
        <f t="shared" si="1"/>
        <v>OK</v>
      </c>
      <c r="P12" s="21">
        <v>0</v>
      </c>
      <c r="Q12" s="21">
        <v>0</v>
      </c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  <c r="AE12" s="21">
        <v>0</v>
      </c>
      <c r="AF12" s="21">
        <v>0</v>
      </c>
      <c r="AG12" s="21">
        <v>0</v>
      </c>
      <c r="AH12" s="25">
        <v>0</v>
      </c>
    </row>
    <row r="13" spans="1:34" ht="25.5" customHeight="1" x14ac:dyDescent="0.25">
      <c r="A13" s="148"/>
      <c r="B13" s="148"/>
      <c r="C13" s="34">
        <v>10</v>
      </c>
      <c r="D13" s="105" t="s">
        <v>37</v>
      </c>
      <c r="E13" s="70">
        <v>5705</v>
      </c>
      <c r="F13" s="70">
        <v>31836009</v>
      </c>
      <c r="G13" s="106" t="s">
        <v>256</v>
      </c>
      <c r="H13" s="72" t="s">
        <v>240</v>
      </c>
      <c r="I13" s="73" t="s">
        <v>24</v>
      </c>
      <c r="J13" s="73">
        <v>30</v>
      </c>
      <c r="K13" s="73">
        <v>30</v>
      </c>
      <c r="L13" s="74">
        <v>1241.5999999999999</v>
      </c>
      <c r="M13" s="128"/>
      <c r="N13" s="14">
        <f t="shared" si="0"/>
        <v>0</v>
      </c>
      <c r="O13" s="18" t="str">
        <f t="shared" si="1"/>
        <v>OK</v>
      </c>
      <c r="P13" s="21">
        <v>0</v>
      </c>
      <c r="Q13" s="21">
        <v>0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  <c r="AE13" s="21">
        <v>0</v>
      </c>
      <c r="AF13" s="21">
        <v>0</v>
      </c>
      <c r="AG13" s="21">
        <v>0</v>
      </c>
      <c r="AH13" s="25">
        <v>0</v>
      </c>
    </row>
    <row r="14" spans="1:34" ht="25.5" customHeight="1" x14ac:dyDescent="0.25">
      <c r="A14" s="148"/>
      <c r="B14" s="148"/>
      <c r="C14" s="34">
        <v>11</v>
      </c>
      <c r="D14" s="105" t="s">
        <v>38</v>
      </c>
      <c r="E14" s="70">
        <v>5705</v>
      </c>
      <c r="F14" s="70">
        <v>31836009</v>
      </c>
      <c r="G14" s="106" t="s">
        <v>256</v>
      </c>
      <c r="H14" s="72" t="s">
        <v>21</v>
      </c>
      <c r="I14" s="73" t="s">
        <v>24</v>
      </c>
      <c r="J14" s="73">
        <v>30</v>
      </c>
      <c r="K14" s="73">
        <v>30</v>
      </c>
      <c r="L14" s="74">
        <v>2169.59</v>
      </c>
      <c r="M14" s="128"/>
      <c r="N14" s="14">
        <f t="shared" si="0"/>
        <v>0</v>
      </c>
      <c r="O14" s="18" t="str">
        <f t="shared" si="1"/>
        <v>OK</v>
      </c>
      <c r="P14" s="21">
        <v>0</v>
      </c>
      <c r="Q14" s="21">
        <v>0</v>
      </c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  <c r="AE14" s="21">
        <v>0</v>
      </c>
      <c r="AF14" s="21">
        <v>0</v>
      </c>
      <c r="AG14" s="21">
        <v>0</v>
      </c>
      <c r="AH14" s="25">
        <v>0</v>
      </c>
    </row>
    <row r="15" spans="1:34" ht="25.5" customHeight="1" x14ac:dyDescent="0.25">
      <c r="A15" s="148"/>
      <c r="B15" s="148"/>
      <c r="C15" s="34">
        <v>12</v>
      </c>
      <c r="D15" s="105" t="s">
        <v>39</v>
      </c>
      <c r="E15" s="70">
        <v>5705</v>
      </c>
      <c r="F15" s="70">
        <v>31836007</v>
      </c>
      <c r="G15" s="106" t="s">
        <v>256</v>
      </c>
      <c r="H15" s="75" t="s">
        <v>21</v>
      </c>
      <c r="I15" s="73" t="s">
        <v>24</v>
      </c>
      <c r="J15" s="73">
        <v>30</v>
      </c>
      <c r="K15" s="73">
        <v>30</v>
      </c>
      <c r="L15" s="74">
        <v>1424.62</v>
      </c>
      <c r="M15" s="128"/>
      <c r="N15" s="14">
        <f t="shared" si="0"/>
        <v>0</v>
      </c>
      <c r="O15" s="18" t="str">
        <f t="shared" si="1"/>
        <v>OK</v>
      </c>
      <c r="P15" s="21">
        <v>0</v>
      </c>
      <c r="Q15" s="21">
        <v>0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  <c r="AE15" s="21">
        <v>0</v>
      </c>
      <c r="AF15" s="21">
        <v>0</v>
      </c>
      <c r="AG15" s="21">
        <v>0</v>
      </c>
      <c r="AH15" s="25">
        <v>0</v>
      </c>
    </row>
    <row r="16" spans="1:34" ht="25.5" customHeight="1" x14ac:dyDescent="0.25">
      <c r="A16" s="148"/>
      <c r="B16" s="148"/>
      <c r="C16" s="34">
        <v>13</v>
      </c>
      <c r="D16" s="105" t="s">
        <v>40</v>
      </c>
      <c r="E16" s="70">
        <v>5705</v>
      </c>
      <c r="F16" s="70">
        <v>31836007</v>
      </c>
      <c r="G16" s="106" t="s">
        <v>256</v>
      </c>
      <c r="H16" s="72" t="s">
        <v>21</v>
      </c>
      <c r="I16" s="73" t="s">
        <v>24</v>
      </c>
      <c r="J16" s="73">
        <v>30</v>
      </c>
      <c r="K16" s="73">
        <v>30</v>
      </c>
      <c r="L16" s="74">
        <v>523.29</v>
      </c>
      <c r="M16" s="128"/>
      <c r="N16" s="14">
        <f t="shared" si="0"/>
        <v>0</v>
      </c>
      <c r="O16" s="18" t="str">
        <f t="shared" si="1"/>
        <v>OK</v>
      </c>
      <c r="P16" s="21">
        <v>0</v>
      </c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5">
        <v>0</v>
      </c>
    </row>
    <row r="17" spans="1:34" ht="19.5" customHeight="1" x14ac:dyDescent="0.25">
      <c r="A17" s="148"/>
      <c r="B17" s="148"/>
      <c r="C17" s="34">
        <v>14</v>
      </c>
      <c r="D17" s="105" t="s">
        <v>41</v>
      </c>
      <c r="E17" s="70">
        <v>5705</v>
      </c>
      <c r="F17" s="70">
        <v>504220664</v>
      </c>
      <c r="G17" s="106" t="s">
        <v>256</v>
      </c>
      <c r="H17" s="72" t="s">
        <v>21</v>
      </c>
      <c r="I17" s="73" t="s">
        <v>24</v>
      </c>
      <c r="J17" s="73">
        <v>30</v>
      </c>
      <c r="K17" s="73">
        <v>30</v>
      </c>
      <c r="L17" s="74">
        <v>74.7</v>
      </c>
      <c r="M17" s="128"/>
      <c r="N17" s="14">
        <f t="shared" si="0"/>
        <v>0</v>
      </c>
      <c r="O17" s="18" t="str">
        <f t="shared" si="1"/>
        <v>OK</v>
      </c>
      <c r="P17" s="21">
        <v>0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5">
        <v>0</v>
      </c>
    </row>
    <row r="18" spans="1:34" ht="25.5" customHeight="1" x14ac:dyDescent="0.25">
      <c r="A18" s="148"/>
      <c r="B18" s="148"/>
      <c r="C18" s="34">
        <v>15</v>
      </c>
      <c r="D18" s="105" t="s">
        <v>42</v>
      </c>
      <c r="E18" s="70">
        <v>5705</v>
      </c>
      <c r="F18" s="70">
        <v>504220665</v>
      </c>
      <c r="G18" s="106" t="s">
        <v>256</v>
      </c>
      <c r="H18" s="72" t="s">
        <v>21</v>
      </c>
      <c r="I18" s="73" t="s">
        <v>24</v>
      </c>
      <c r="J18" s="73">
        <v>30</v>
      </c>
      <c r="K18" s="73">
        <v>30</v>
      </c>
      <c r="L18" s="74">
        <v>192.28</v>
      </c>
      <c r="M18" s="128"/>
      <c r="N18" s="14">
        <f t="shared" si="0"/>
        <v>0</v>
      </c>
      <c r="O18" s="18" t="str">
        <f t="shared" si="1"/>
        <v>OK</v>
      </c>
      <c r="P18" s="21">
        <v>0</v>
      </c>
      <c r="Q18" s="21">
        <v>0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0</v>
      </c>
      <c r="AH18" s="25">
        <v>0</v>
      </c>
    </row>
    <row r="19" spans="1:34" ht="25.5" customHeight="1" x14ac:dyDescent="0.25">
      <c r="A19" s="148"/>
      <c r="B19" s="148"/>
      <c r="C19" s="34">
        <v>16</v>
      </c>
      <c r="D19" s="105" t="s">
        <v>43</v>
      </c>
      <c r="E19" s="70">
        <v>6109</v>
      </c>
      <c r="F19" s="70">
        <v>51535007</v>
      </c>
      <c r="G19" s="106" t="s">
        <v>256</v>
      </c>
      <c r="H19" s="72" t="s">
        <v>21</v>
      </c>
      <c r="I19" s="73" t="s">
        <v>24</v>
      </c>
      <c r="J19" s="73">
        <v>30</v>
      </c>
      <c r="K19" s="73">
        <v>30</v>
      </c>
      <c r="L19" s="74">
        <v>200</v>
      </c>
      <c r="M19" s="128">
        <v>2</v>
      </c>
      <c r="N19" s="14">
        <f t="shared" si="0"/>
        <v>0</v>
      </c>
      <c r="O19" s="18" t="str">
        <f t="shared" si="1"/>
        <v>OK</v>
      </c>
      <c r="P19" s="21">
        <v>0</v>
      </c>
      <c r="Q19" s="21">
        <v>0</v>
      </c>
      <c r="R19" s="21">
        <v>2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  <c r="AE19" s="21">
        <v>0</v>
      </c>
      <c r="AF19" s="21">
        <v>0</v>
      </c>
      <c r="AG19" s="21">
        <v>0</v>
      </c>
      <c r="AH19" s="25">
        <v>0</v>
      </c>
    </row>
    <row r="20" spans="1:34" ht="25.5" customHeight="1" x14ac:dyDescent="0.25">
      <c r="A20" s="148"/>
      <c r="B20" s="148"/>
      <c r="C20" s="34">
        <v>17</v>
      </c>
      <c r="D20" s="105" t="s">
        <v>44</v>
      </c>
      <c r="E20" s="70">
        <v>5805</v>
      </c>
      <c r="F20" s="70">
        <v>122513014</v>
      </c>
      <c r="G20" s="106" t="s">
        <v>256</v>
      </c>
      <c r="H20" s="72" t="s">
        <v>21</v>
      </c>
      <c r="I20" s="73" t="s">
        <v>24</v>
      </c>
      <c r="J20" s="73">
        <v>30</v>
      </c>
      <c r="K20" s="73">
        <v>30</v>
      </c>
      <c r="L20" s="74">
        <v>2375.9899999999998</v>
      </c>
      <c r="M20" s="128"/>
      <c r="N20" s="14">
        <f t="shared" si="0"/>
        <v>0</v>
      </c>
      <c r="O20" s="18" t="str">
        <f t="shared" si="1"/>
        <v>OK</v>
      </c>
      <c r="P20" s="21">
        <v>0</v>
      </c>
      <c r="Q20" s="21">
        <v>0</v>
      </c>
      <c r="R20" s="21">
        <v>0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21">
        <v>0</v>
      </c>
      <c r="AF20" s="21">
        <v>0</v>
      </c>
      <c r="AG20" s="21">
        <v>0</v>
      </c>
      <c r="AH20" s="25">
        <v>0</v>
      </c>
    </row>
    <row r="21" spans="1:34" ht="25.5" customHeight="1" x14ac:dyDescent="0.25">
      <c r="A21" s="148"/>
      <c r="B21" s="148"/>
      <c r="C21" s="34">
        <v>18</v>
      </c>
      <c r="D21" s="105" t="s">
        <v>45</v>
      </c>
      <c r="E21" s="70">
        <v>5805</v>
      </c>
      <c r="F21" s="70">
        <v>122513014</v>
      </c>
      <c r="G21" s="106" t="s">
        <v>256</v>
      </c>
      <c r="H21" s="72" t="s">
        <v>21</v>
      </c>
      <c r="I21" s="73" t="s">
        <v>24</v>
      </c>
      <c r="J21" s="73">
        <v>30</v>
      </c>
      <c r="K21" s="73">
        <v>30</v>
      </c>
      <c r="L21" s="74">
        <v>68.290000000000006</v>
      </c>
      <c r="M21" s="128">
        <v>2</v>
      </c>
      <c r="N21" s="14">
        <f t="shared" si="0"/>
        <v>0</v>
      </c>
      <c r="O21" s="18" t="str">
        <f t="shared" si="1"/>
        <v>OK</v>
      </c>
      <c r="P21" s="21">
        <v>0</v>
      </c>
      <c r="Q21" s="21">
        <v>0</v>
      </c>
      <c r="R21" s="21">
        <v>2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5">
        <v>0</v>
      </c>
    </row>
    <row r="22" spans="1:34" ht="25.5" customHeight="1" x14ac:dyDescent="0.25">
      <c r="A22" s="148"/>
      <c r="B22" s="148"/>
      <c r="C22" s="34">
        <v>19</v>
      </c>
      <c r="D22" s="105" t="s">
        <v>46</v>
      </c>
      <c r="E22" s="70">
        <v>5805</v>
      </c>
      <c r="F22" s="70">
        <v>122513014</v>
      </c>
      <c r="G22" s="106" t="s">
        <v>256</v>
      </c>
      <c r="H22" s="72" t="s">
        <v>21</v>
      </c>
      <c r="I22" s="73" t="s">
        <v>24</v>
      </c>
      <c r="J22" s="73">
        <v>30</v>
      </c>
      <c r="K22" s="73">
        <v>30</v>
      </c>
      <c r="L22" s="74">
        <v>164.9</v>
      </c>
      <c r="M22" s="128"/>
      <c r="N22" s="14">
        <f t="shared" si="0"/>
        <v>0</v>
      </c>
      <c r="O22" s="18" t="str">
        <f t="shared" si="1"/>
        <v>OK</v>
      </c>
      <c r="P22" s="21">
        <v>0</v>
      </c>
      <c r="Q22" s="21">
        <v>0</v>
      </c>
      <c r="R22" s="21">
        <v>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5">
        <v>0</v>
      </c>
    </row>
    <row r="23" spans="1:34" ht="25.5" customHeight="1" x14ac:dyDescent="0.25">
      <c r="A23" s="148"/>
      <c r="B23" s="148"/>
      <c r="C23" s="34">
        <v>20</v>
      </c>
      <c r="D23" s="105" t="s">
        <v>47</v>
      </c>
      <c r="E23" s="70">
        <v>5805</v>
      </c>
      <c r="F23" s="70">
        <v>122513014</v>
      </c>
      <c r="G23" s="106" t="s">
        <v>256</v>
      </c>
      <c r="H23" s="72" t="s">
        <v>21</v>
      </c>
      <c r="I23" s="73" t="s">
        <v>24</v>
      </c>
      <c r="J23" s="73">
        <v>30</v>
      </c>
      <c r="K23" s="73">
        <v>30</v>
      </c>
      <c r="L23" s="74">
        <v>133.5</v>
      </c>
      <c r="M23" s="128"/>
      <c r="N23" s="14">
        <f t="shared" si="0"/>
        <v>0</v>
      </c>
      <c r="O23" s="18" t="str">
        <f t="shared" si="1"/>
        <v>OK</v>
      </c>
      <c r="P23" s="21"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5">
        <v>0</v>
      </c>
    </row>
    <row r="24" spans="1:34" ht="25.5" customHeight="1" x14ac:dyDescent="0.25">
      <c r="A24" s="148"/>
      <c r="B24" s="148"/>
      <c r="C24" s="34">
        <v>21</v>
      </c>
      <c r="D24" s="105" t="s">
        <v>48</v>
      </c>
      <c r="E24" s="70">
        <v>5805</v>
      </c>
      <c r="F24" s="70">
        <v>122513014</v>
      </c>
      <c r="G24" s="106" t="s">
        <v>256</v>
      </c>
      <c r="H24" s="72" t="s">
        <v>240</v>
      </c>
      <c r="I24" s="73" t="s">
        <v>24</v>
      </c>
      <c r="J24" s="73">
        <v>30</v>
      </c>
      <c r="K24" s="73">
        <v>30</v>
      </c>
      <c r="L24" s="74">
        <v>174.12</v>
      </c>
      <c r="M24" s="128"/>
      <c r="N24" s="14">
        <f t="shared" si="0"/>
        <v>0</v>
      </c>
      <c r="O24" s="18" t="str">
        <f t="shared" si="1"/>
        <v>OK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5">
        <v>0</v>
      </c>
    </row>
    <row r="25" spans="1:34" ht="19.5" customHeight="1" x14ac:dyDescent="0.25">
      <c r="A25" s="148"/>
      <c r="B25" s="148"/>
      <c r="C25" s="34">
        <v>22</v>
      </c>
      <c r="D25" s="105" t="s">
        <v>49</v>
      </c>
      <c r="E25" s="70">
        <v>5705</v>
      </c>
      <c r="F25" s="70">
        <v>504220666</v>
      </c>
      <c r="G25" s="106" t="s">
        <v>256</v>
      </c>
      <c r="H25" s="72" t="s">
        <v>240</v>
      </c>
      <c r="I25" s="73" t="s">
        <v>24</v>
      </c>
      <c r="J25" s="73">
        <v>30</v>
      </c>
      <c r="K25" s="73">
        <v>30</v>
      </c>
      <c r="L25" s="74">
        <v>1028.8499999999999</v>
      </c>
      <c r="M25" s="128"/>
      <c r="N25" s="14">
        <f t="shared" si="0"/>
        <v>0</v>
      </c>
      <c r="O25" s="18" t="str">
        <f t="shared" si="1"/>
        <v>OK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5">
        <v>0</v>
      </c>
    </row>
    <row r="26" spans="1:34" ht="25.5" customHeight="1" x14ac:dyDescent="0.25">
      <c r="A26" s="148"/>
      <c r="B26" s="148"/>
      <c r="C26" s="34">
        <v>23</v>
      </c>
      <c r="D26" s="105" t="s">
        <v>50</v>
      </c>
      <c r="E26" s="70">
        <v>1305</v>
      </c>
      <c r="F26" s="70">
        <v>87661042</v>
      </c>
      <c r="G26" s="106" t="s">
        <v>256</v>
      </c>
      <c r="H26" s="72" t="s">
        <v>240</v>
      </c>
      <c r="I26" s="73" t="s">
        <v>24</v>
      </c>
      <c r="J26" s="73">
        <v>30</v>
      </c>
      <c r="K26" s="73">
        <v>30</v>
      </c>
      <c r="L26" s="74">
        <v>4200</v>
      </c>
      <c r="M26" s="128"/>
      <c r="N26" s="14">
        <f t="shared" si="0"/>
        <v>0</v>
      </c>
      <c r="O26" s="18" t="str">
        <f t="shared" si="1"/>
        <v>OK</v>
      </c>
      <c r="P26" s="21">
        <v>0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5">
        <v>0</v>
      </c>
    </row>
    <row r="27" spans="1:34" ht="25.5" customHeight="1" x14ac:dyDescent="0.25">
      <c r="A27" s="148"/>
      <c r="B27" s="148"/>
      <c r="C27" s="34">
        <v>24</v>
      </c>
      <c r="D27" s="105" t="s">
        <v>51</v>
      </c>
      <c r="E27" s="70">
        <v>5410</v>
      </c>
      <c r="F27" s="70">
        <v>26425022</v>
      </c>
      <c r="G27" s="106" t="s">
        <v>256</v>
      </c>
      <c r="H27" s="72" t="s">
        <v>242</v>
      </c>
      <c r="I27" s="73" t="s">
        <v>24</v>
      </c>
      <c r="J27" s="73">
        <v>30</v>
      </c>
      <c r="K27" s="73">
        <v>30</v>
      </c>
      <c r="L27" s="74">
        <v>2190</v>
      </c>
      <c r="M27" s="128">
        <v>1</v>
      </c>
      <c r="N27" s="14">
        <f t="shared" si="0"/>
        <v>1</v>
      </c>
      <c r="O27" s="18" t="str">
        <f t="shared" si="1"/>
        <v>OK</v>
      </c>
      <c r="P27" s="21">
        <v>0</v>
      </c>
      <c r="Q27" s="21">
        <v>0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5">
        <v>0</v>
      </c>
    </row>
    <row r="28" spans="1:34" ht="25.5" customHeight="1" x14ac:dyDescent="0.25">
      <c r="A28" s="148"/>
      <c r="B28" s="148"/>
      <c r="C28" s="34">
        <v>25</v>
      </c>
      <c r="D28" s="105" t="s">
        <v>52</v>
      </c>
      <c r="E28" s="70">
        <v>5806</v>
      </c>
      <c r="F28" s="70">
        <v>28800072</v>
      </c>
      <c r="G28" s="106" t="s">
        <v>256</v>
      </c>
      <c r="H28" s="72" t="s">
        <v>243</v>
      </c>
      <c r="I28" s="73" t="s">
        <v>24</v>
      </c>
      <c r="J28" s="73">
        <v>30</v>
      </c>
      <c r="K28" s="73">
        <v>30</v>
      </c>
      <c r="L28" s="74">
        <v>159</v>
      </c>
      <c r="M28" s="128"/>
      <c r="N28" s="14">
        <f t="shared" si="0"/>
        <v>0</v>
      </c>
      <c r="O28" s="18" t="str">
        <f t="shared" si="1"/>
        <v>OK</v>
      </c>
      <c r="P28" s="21">
        <v>0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5">
        <v>0</v>
      </c>
    </row>
    <row r="29" spans="1:34" ht="25.5" customHeight="1" x14ac:dyDescent="0.25">
      <c r="A29" s="148"/>
      <c r="B29" s="148"/>
      <c r="C29" s="34">
        <v>26</v>
      </c>
      <c r="D29" s="105" t="s">
        <v>53</v>
      </c>
      <c r="E29" s="70">
        <v>5806</v>
      </c>
      <c r="F29" s="70">
        <v>28800072</v>
      </c>
      <c r="G29" s="106" t="s">
        <v>256</v>
      </c>
      <c r="H29" s="72" t="s">
        <v>243</v>
      </c>
      <c r="I29" s="73" t="s">
        <v>24</v>
      </c>
      <c r="J29" s="73">
        <v>30</v>
      </c>
      <c r="K29" s="73">
        <v>30</v>
      </c>
      <c r="L29" s="74">
        <v>152.4</v>
      </c>
      <c r="M29" s="128"/>
      <c r="N29" s="14">
        <f t="shared" si="0"/>
        <v>0</v>
      </c>
      <c r="O29" s="18" t="str">
        <f t="shared" si="1"/>
        <v>OK</v>
      </c>
      <c r="P29" s="21">
        <v>0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21">
        <v>0</v>
      </c>
      <c r="AE29" s="21">
        <v>0</v>
      </c>
      <c r="AF29" s="21">
        <v>0</v>
      </c>
      <c r="AG29" s="21">
        <v>0</v>
      </c>
      <c r="AH29" s="25">
        <v>0</v>
      </c>
    </row>
    <row r="30" spans="1:34" ht="19.5" customHeight="1" x14ac:dyDescent="0.25">
      <c r="A30" s="148"/>
      <c r="B30" s="148"/>
      <c r="C30" s="34">
        <v>27</v>
      </c>
      <c r="D30" s="105" t="s">
        <v>54</v>
      </c>
      <c r="E30" s="70">
        <v>5806</v>
      </c>
      <c r="F30" s="70">
        <v>28800072</v>
      </c>
      <c r="G30" s="106" t="s">
        <v>256</v>
      </c>
      <c r="H30" s="72" t="s">
        <v>243</v>
      </c>
      <c r="I30" s="73" t="s">
        <v>24</v>
      </c>
      <c r="J30" s="73">
        <v>30</v>
      </c>
      <c r="K30" s="73">
        <v>30</v>
      </c>
      <c r="L30" s="74">
        <v>139</v>
      </c>
      <c r="M30" s="128"/>
      <c r="N30" s="14">
        <f t="shared" si="0"/>
        <v>0</v>
      </c>
      <c r="O30" s="18" t="str">
        <f t="shared" si="1"/>
        <v>OK</v>
      </c>
      <c r="P30" s="21">
        <v>0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  <c r="AD30" s="21">
        <v>0</v>
      </c>
      <c r="AE30" s="21">
        <v>0</v>
      </c>
      <c r="AF30" s="21">
        <v>0</v>
      </c>
      <c r="AG30" s="21">
        <v>0</v>
      </c>
      <c r="AH30" s="25">
        <v>0</v>
      </c>
    </row>
    <row r="31" spans="1:34" ht="19.5" customHeight="1" x14ac:dyDescent="0.25">
      <c r="A31" s="148"/>
      <c r="B31" s="148"/>
      <c r="C31" s="34">
        <v>28</v>
      </c>
      <c r="D31" s="105" t="s">
        <v>55</v>
      </c>
      <c r="E31" s="70">
        <v>5806</v>
      </c>
      <c r="F31" s="70">
        <v>28800072</v>
      </c>
      <c r="G31" s="106" t="s">
        <v>256</v>
      </c>
      <c r="H31" s="72" t="s">
        <v>243</v>
      </c>
      <c r="I31" s="73" t="s">
        <v>24</v>
      </c>
      <c r="J31" s="73">
        <v>30</v>
      </c>
      <c r="K31" s="73">
        <v>30</v>
      </c>
      <c r="L31" s="74">
        <v>127.9</v>
      </c>
      <c r="M31" s="128"/>
      <c r="N31" s="14">
        <f t="shared" si="0"/>
        <v>0</v>
      </c>
      <c r="O31" s="18" t="str">
        <f t="shared" si="1"/>
        <v>OK</v>
      </c>
      <c r="P31" s="21">
        <v>0</v>
      </c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  <c r="AE31" s="21">
        <v>0</v>
      </c>
      <c r="AF31" s="21">
        <v>0</v>
      </c>
      <c r="AG31" s="21">
        <v>0</v>
      </c>
      <c r="AH31" s="25">
        <v>0</v>
      </c>
    </row>
    <row r="32" spans="1:34" ht="25.5" customHeight="1" x14ac:dyDescent="0.25">
      <c r="A32" s="148"/>
      <c r="B32" s="148"/>
      <c r="C32" s="34">
        <v>29</v>
      </c>
      <c r="D32" s="105" t="s">
        <v>56</v>
      </c>
      <c r="E32" s="70">
        <v>5806</v>
      </c>
      <c r="F32" s="70">
        <v>28800072</v>
      </c>
      <c r="G32" s="106" t="s">
        <v>256</v>
      </c>
      <c r="H32" s="72" t="s">
        <v>243</v>
      </c>
      <c r="I32" s="73" t="s">
        <v>24</v>
      </c>
      <c r="J32" s="73">
        <v>30</v>
      </c>
      <c r="K32" s="73">
        <v>30</v>
      </c>
      <c r="L32" s="74">
        <v>200</v>
      </c>
      <c r="M32" s="128"/>
      <c r="N32" s="14">
        <f t="shared" si="0"/>
        <v>0</v>
      </c>
      <c r="O32" s="18" t="str">
        <f t="shared" si="1"/>
        <v>OK</v>
      </c>
      <c r="P32" s="21">
        <v>0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1">
        <v>0</v>
      </c>
      <c r="AF32" s="21">
        <v>0</v>
      </c>
      <c r="AG32" s="21">
        <v>0</v>
      </c>
      <c r="AH32" s="25">
        <v>0</v>
      </c>
    </row>
    <row r="33" spans="1:34" ht="19.5" customHeight="1" x14ac:dyDescent="0.25">
      <c r="A33" s="148"/>
      <c r="B33" s="148"/>
      <c r="C33" s="34">
        <v>30</v>
      </c>
      <c r="D33" s="105" t="s">
        <v>57</v>
      </c>
      <c r="E33" s="70">
        <v>5806</v>
      </c>
      <c r="F33" s="70">
        <v>28800013</v>
      </c>
      <c r="G33" s="106" t="s">
        <v>256</v>
      </c>
      <c r="H33" s="72" t="s">
        <v>239</v>
      </c>
      <c r="I33" s="73" t="s">
        <v>23</v>
      </c>
      <c r="J33" s="73">
        <v>30</v>
      </c>
      <c r="K33" s="73">
        <v>30</v>
      </c>
      <c r="L33" s="74">
        <v>49</v>
      </c>
      <c r="M33" s="128"/>
      <c r="N33" s="14">
        <f t="shared" si="0"/>
        <v>0</v>
      </c>
      <c r="O33" s="18" t="str">
        <f t="shared" si="1"/>
        <v>OK</v>
      </c>
      <c r="P33" s="21">
        <v>0</v>
      </c>
      <c r="Q33" s="21">
        <v>0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1">
        <v>0</v>
      </c>
      <c r="AF33" s="21">
        <v>0</v>
      </c>
      <c r="AG33" s="21">
        <v>0</v>
      </c>
      <c r="AH33" s="25">
        <v>0</v>
      </c>
    </row>
    <row r="34" spans="1:34" ht="19.5" customHeight="1" x14ac:dyDescent="0.25">
      <c r="A34" s="148"/>
      <c r="B34" s="148"/>
      <c r="C34" s="34">
        <v>31</v>
      </c>
      <c r="D34" s="105" t="s">
        <v>58</v>
      </c>
      <c r="E34" s="70">
        <v>5806</v>
      </c>
      <c r="F34" s="70">
        <v>28800018</v>
      </c>
      <c r="G34" s="106" t="s">
        <v>256</v>
      </c>
      <c r="H34" s="75" t="s">
        <v>239</v>
      </c>
      <c r="I34" s="73" t="s">
        <v>23</v>
      </c>
      <c r="J34" s="73">
        <v>30</v>
      </c>
      <c r="K34" s="73">
        <v>30</v>
      </c>
      <c r="L34" s="74">
        <v>94.66</v>
      </c>
      <c r="M34" s="128"/>
      <c r="N34" s="14">
        <f t="shared" si="0"/>
        <v>0</v>
      </c>
      <c r="O34" s="18" t="str">
        <f t="shared" si="1"/>
        <v>OK</v>
      </c>
      <c r="P34" s="21">
        <v>0</v>
      </c>
      <c r="Q34" s="21">
        <v>0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  <c r="AE34" s="21">
        <v>0</v>
      </c>
      <c r="AF34" s="21">
        <v>0</v>
      </c>
      <c r="AG34" s="21">
        <v>0</v>
      </c>
      <c r="AH34" s="25">
        <v>0</v>
      </c>
    </row>
    <row r="35" spans="1:34" ht="19.5" customHeight="1" x14ac:dyDescent="0.25">
      <c r="A35" s="148"/>
      <c r="B35" s="148"/>
      <c r="C35" s="34">
        <v>32</v>
      </c>
      <c r="D35" s="105" t="s">
        <v>59</v>
      </c>
      <c r="E35" s="70">
        <v>5806</v>
      </c>
      <c r="F35" s="70">
        <v>28800019</v>
      </c>
      <c r="G35" s="106" t="s">
        <v>256</v>
      </c>
      <c r="H35" s="72" t="s">
        <v>239</v>
      </c>
      <c r="I35" s="73" t="s">
        <v>23</v>
      </c>
      <c r="J35" s="73">
        <v>30</v>
      </c>
      <c r="K35" s="73">
        <v>30</v>
      </c>
      <c r="L35" s="74">
        <v>34.19</v>
      </c>
      <c r="M35" s="128"/>
      <c r="N35" s="14">
        <f t="shared" si="0"/>
        <v>0</v>
      </c>
      <c r="O35" s="18" t="str">
        <f t="shared" si="1"/>
        <v>OK</v>
      </c>
      <c r="P35" s="21"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5">
        <v>0</v>
      </c>
    </row>
    <row r="36" spans="1:34" ht="19.5" customHeight="1" x14ac:dyDescent="0.25">
      <c r="A36" s="148"/>
      <c r="B36" s="148"/>
      <c r="C36" s="34">
        <v>33</v>
      </c>
      <c r="D36" s="105" t="s">
        <v>60</v>
      </c>
      <c r="E36" s="70">
        <v>5806</v>
      </c>
      <c r="F36" s="70">
        <v>28800011</v>
      </c>
      <c r="G36" s="106" t="s">
        <v>256</v>
      </c>
      <c r="H36" s="72" t="s">
        <v>239</v>
      </c>
      <c r="I36" s="73" t="s">
        <v>23</v>
      </c>
      <c r="J36" s="73">
        <v>30</v>
      </c>
      <c r="K36" s="73">
        <v>30</v>
      </c>
      <c r="L36" s="74">
        <v>33.119999999999997</v>
      </c>
      <c r="M36" s="128"/>
      <c r="N36" s="14">
        <f t="shared" ref="N36:N99" si="2">M36-(SUM(P36:AH36))</f>
        <v>0</v>
      </c>
      <c r="O36" s="18" t="str">
        <f t="shared" si="1"/>
        <v>OK</v>
      </c>
      <c r="P36" s="21">
        <v>0</v>
      </c>
      <c r="Q36" s="21">
        <v>0</v>
      </c>
      <c r="R36" s="21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21">
        <v>0</v>
      </c>
      <c r="AF36" s="21">
        <v>0</v>
      </c>
      <c r="AG36" s="21">
        <v>0</v>
      </c>
      <c r="AH36" s="25">
        <v>0</v>
      </c>
    </row>
    <row r="37" spans="1:34" ht="19.5" customHeight="1" x14ac:dyDescent="0.25">
      <c r="A37" s="148"/>
      <c r="B37" s="148"/>
      <c r="C37" s="34">
        <v>34</v>
      </c>
      <c r="D37" s="105" t="s">
        <v>61</v>
      </c>
      <c r="E37" s="70">
        <v>5806</v>
      </c>
      <c r="F37" s="70">
        <v>28800011</v>
      </c>
      <c r="G37" s="106" t="s">
        <v>256</v>
      </c>
      <c r="H37" s="72" t="s">
        <v>239</v>
      </c>
      <c r="I37" s="73" t="s">
        <v>23</v>
      </c>
      <c r="J37" s="73">
        <v>30</v>
      </c>
      <c r="K37" s="73">
        <v>30</v>
      </c>
      <c r="L37" s="74">
        <v>54</v>
      </c>
      <c r="M37" s="128"/>
      <c r="N37" s="14">
        <f t="shared" si="2"/>
        <v>0</v>
      </c>
      <c r="O37" s="18" t="str">
        <f t="shared" si="1"/>
        <v>OK</v>
      </c>
      <c r="P37" s="21">
        <v>0</v>
      </c>
      <c r="Q37" s="21">
        <v>0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21">
        <v>0</v>
      </c>
      <c r="AF37" s="21">
        <v>0</v>
      </c>
      <c r="AG37" s="21">
        <v>0</v>
      </c>
      <c r="AH37" s="25">
        <v>0</v>
      </c>
    </row>
    <row r="38" spans="1:34" ht="19.5" customHeight="1" x14ac:dyDescent="0.25">
      <c r="A38" s="148"/>
      <c r="B38" s="148"/>
      <c r="C38" s="34">
        <v>35</v>
      </c>
      <c r="D38" s="105" t="s">
        <v>62</v>
      </c>
      <c r="E38" s="70">
        <v>3601</v>
      </c>
      <c r="F38" s="70">
        <v>4200071</v>
      </c>
      <c r="G38" s="106" t="s">
        <v>256</v>
      </c>
      <c r="H38" s="72" t="s">
        <v>239</v>
      </c>
      <c r="I38" s="73" t="s">
        <v>23</v>
      </c>
      <c r="J38" s="73">
        <v>30</v>
      </c>
      <c r="K38" s="73">
        <v>30</v>
      </c>
      <c r="L38" s="74">
        <v>64.19</v>
      </c>
      <c r="M38" s="128"/>
      <c r="N38" s="14">
        <f t="shared" si="2"/>
        <v>0</v>
      </c>
      <c r="O38" s="18" t="str">
        <f t="shared" si="1"/>
        <v>OK</v>
      </c>
      <c r="P38" s="21">
        <v>0</v>
      </c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  <c r="AE38" s="21">
        <v>0</v>
      </c>
      <c r="AF38" s="21">
        <v>0</v>
      </c>
      <c r="AG38" s="21">
        <v>0</v>
      </c>
      <c r="AH38" s="25">
        <v>0</v>
      </c>
    </row>
    <row r="39" spans="1:34" ht="19.5" customHeight="1" x14ac:dyDescent="0.25">
      <c r="A39" s="148"/>
      <c r="B39" s="148"/>
      <c r="C39" s="34">
        <v>36</v>
      </c>
      <c r="D39" s="105" t="s">
        <v>63</v>
      </c>
      <c r="E39" s="70">
        <v>3601</v>
      </c>
      <c r="F39" s="70">
        <v>4200071</v>
      </c>
      <c r="G39" s="106" t="s">
        <v>256</v>
      </c>
      <c r="H39" s="72" t="s">
        <v>239</v>
      </c>
      <c r="I39" s="73" t="s">
        <v>23</v>
      </c>
      <c r="J39" s="73">
        <v>30</v>
      </c>
      <c r="K39" s="73">
        <v>30</v>
      </c>
      <c r="L39" s="74">
        <v>30</v>
      </c>
      <c r="M39" s="128"/>
      <c r="N39" s="14">
        <f t="shared" si="2"/>
        <v>0</v>
      </c>
      <c r="O39" s="18" t="str">
        <f t="shared" si="1"/>
        <v>OK</v>
      </c>
      <c r="P39" s="21">
        <v>0</v>
      </c>
      <c r="Q39" s="21">
        <v>0</v>
      </c>
      <c r="R39" s="21">
        <v>0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  <c r="AE39" s="21">
        <v>0</v>
      </c>
      <c r="AF39" s="21">
        <v>0</v>
      </c>
      <c r="AG39" s="21">
        <v>0</v>
      </c>
      <c r="AH39" s="25">
        <v>0</v>
      </c>
    </row>
    <row r="40" spans="1:34" ht="19.5" customHeight="1" x14ac:dyDescent="0.25">
      <c r="A40" s="148"/>
      <c r="B40" s="148"/>
      <c r="C40" s="34">
        <v>37</v>
      </c>
      <c r="D40" s="105" t="s">
        <v>64</v>
      </c>
      <c r="E40" s="70">
        <v>5806</v>
      </c>
      <c r="F40" s="70">
        <v>28800093</v>
      </c>
      <c r="G40" s="106" t="s">
        <v>256</v>
      </c>
      <c r="H40" s="72" t="s">
        <v>239</v>
      </c>
      <c r="I40" s="73" t="s">
        <v>23</v>
      </c>
      <c r="J40" s="73">
        <v>30</v>
      </c>
      <c r="K40" s="73">
        <v>30</v>
      </c>
      <c r="L40" s="74">
        <v>65</v>
      </c>
      <c r="M40" s="128"/>
      <c r="N40" s="14">
        <f t="shared" si="2"/>
        <v>0</v>
      </c>
      <c r="O40" s="18" t="str">
        <f t="shared" si="1"/>
        <v>OK</v>
      </c>
      <c r="P40" s="21">
        <v>0</v>
      </c>
      <c r="Q40" s="21">
        <v>0</v>
      </c>
      <c r="R40" s="21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  <c r="AE40" s="21">
        <v>0</v>
      </c>
      <c r="AF40" s="21">
        <v>0</v>
      </c>
      <c r="AG40" s="21">
        <v>0</v>
      </c>
      <c r="AH40" s="25">
        <v>0</v>
      </c>
    </row>
    <row r="41" spans="1:34" ht="19.5" customHeight="1" x14ac:dyDescent="0.25">
      <c r="A41" s="148"/>
      <c r="B41" s="148"/>
      <c r="C41" s="34">
        <v>38</v>
      </c>
      <c r="D41" s="105" t="s">
        <v>65</v>
      </c>
      <c r="E41" s="70">
        <v>5806</v>
      </c>
      <c r="F41" s="70">
        <v>28800093</v>
      </c>
      <c r="G41" s="106" t="s">
        <v>256</v>
      </c>
      <c r="H41" s="72" t="s">
        <v>239</v>
      </c>
      <c r="I41" s="73" t="s">
        <v>23</v>
      </c>
      <c r="J41" s="73">
        <v>30</v>
      </c>
      <c r="K41" s="73">
        <v>30</v>
      </c>
      <c r="L41" s="74">
        <v>42.72</v>
      </c>
      <c r="M41" s="128"/>
      <c r="N41" s="14">
        <f t="shared" si="2"/>
        <v>0</v>
      </c>
      <c r="O41" s="18" t="str">
        <f t="shared" si="1"/>
        <v>OK</v>
      </c>
      <c r="P41" s="21">
        <v>0</v>
      </c>
      <c r="Q41" s="21">
        <v>0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21">
        <v>0</v>
      </c>
      <c r="AF41" s="21">
        <v>0</v>
      </c>
      <c r="AG41" s="21">
        <v>0</v>
      </c>
      <c r="AH41" s="25">
        <v>0</v>
      </c>
    </row>
    <row r="42" spans="1:34" ht="19.5" customHeight="1" x14ac:dyDescent="0.25">
      <c r="A42" s="148"/>
      <c r="B42" s="148"/>
      <c r="C42" s="34">
        <v>39</v>
      </c>
      <c r="D42" s="105" t="s">
        <v>66</v>
      </c>
      <c r="E42" s="70">
        <v>5806</v>
      </c>
      <c r="F42" s="70">
        <v>28800047</v>
      </c>
      <c r="G42" s="106" t="s">
        <v>256</v>
      </c>
      <c r="H42" s="72" t="s">
        <v>244</v>
      </c>
      <c r="I42" s="73" t="s">
        <v>24</v>
      </c>
      <c r="J42" s="73">
        <v>30</v>
      </c>
      <c r="K42" s="73">
        <v>30</v>
      </c>
      <c r="L42" s="74">
        <v>11.2</v>
      </c>
      <c r="M42" s="128"/>
      <c r="N42" s="14">
        <f t="shared" si="2"/>
        <v>0</v>
      </c>
      <c r="O42" s="18" t="str">
        <f t="shared" si="1"/>
        <v>OK</v>
      </c>
      <c r="P42" s="21">
        <v>0</v>
      </c>
      <c r="Q42" s="21">
        <v>0</v>
      </c>
      <c r="R42" s="21">
        <v>0</v>
      </c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0</v>
      </c>
      <c r="AC42" s="21">
        <v>0</v>
      </c>
      <c r="AD42" s="21">
        <v>0</v>
      </c>
      <c r="AE42" s="21">
        <v>0</v>
      </c>
      <c r="AF42" s="21">
        <v>0</v>
      </c>
      <c r="AG42" s="21">
        <v>0</v>
      </c>
      <c r="AH42" s="25">
        <v>0</v>
      </c>
    </row>
    <row r="43" spans="1:34" ht="38.25" x14ac:dyDescent="0.25">
      <c r="A43" s="148"/>
      <c r="B43" s="148"/>
      <c r="C43" s="34">
        <v>40</v>
      </c>
      <c r="D43" s="115" t="s">
        <v>67</v>
      </c>
      <c r="E43" s="70">
        <v>5806</v>
      </c>
      <c r="F43" s="70">
        <v>28800041</v>
      </c>
      <c r="G43" s="106" t="s">
        <v>256</v>
      </c>
      <c r="H43" s="72" t="s">
        <v>22</v>
      </c>
      <c r="I43" s="73" t="s">
        <v>24</v>
      </c>
      <c r="J43" s="77">
        <v>30</v>
      </c>
      <c r="K43" s="77">
        <v>30</v>
      </c>
      <c r="L43" s="74">
        <v>57.52</v>
      </c>
      <c r="M43" s="128"/>
      <c r="N43" s="14">
        <f t="shared" si="2"/>
        <v>0</v>
      </c>
      <c r="O43" s="18" t="str">
        <f t="shared" si="1"/>
        <v>OK</v>
      </c>
      <c r="P43" s="21">
        <v>0</v>
      </c>
      <c r="Q43" s="21">
        <v>0</v>
      </c>
      <c r="R43" s="21">
        <v>0</v>
      </c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1">
        <v>0</v>
      </c>
      <c r="AC43" s="21">
        <v>0</v>
      </c>
      <c r="AD43" s="21">
        <v>0</v>
      </c>
      <c r="AE43" s="21">
        <v>0</v>
      </c>
      <c r="AF43" s="21">
        <v>0</v>
      </c>
      <c r="AG43" s="21">
        <v>0</v>
      </c>
      <c r="AH43" s="25">
        <v>0</v>
      </c>
    </row>
    <row r="44" spans="1:34" ht="19.5" customHeight="1" x14ac:dyDescent="0.25">
      <c r="A44" s="148"/>
      <c r="B44" s="148"/>
      <c r="C44" s="34">
        <v>41</v>
      </c>
      <c r="D44" s="115" t="s">
        <v>68</v>
      </c>
      <c r="E44" s="70">
        <v>5801</v>
      </c>
      <c r="F44" s="70">
        <v>122190013</v>
      </c>
      <c r="G44" s="106" t="s">
        <v>256</v>
      </c>
      <c r="H44" s="72" t="s">
        <v>245</v>
      </c>
      <c r="I44" s="73" t="s">
        <v>24</v>
      </c>
      <c r="J44" s="77">
        <v>30</v>
      </c>
      <c r="K44" s="77">
        <v>30</v>
      </c>
      <c r="L44" s="74">
        <v>160</v>
      </c>
      <c r="M44" s="128">
        <v>2</v>
      </c>
      <c r="N44" s="14">
        <f t="shared" si="2"/>
        <v>2</v>
      </c>
      <c r="O44" s="18" t="str">
        <f t="shared" si="1"/>
        <v>OK</v>
      </c>
      <c r="P44" s="21">
        <v>0</v>
      </c>
      <c r="Q44" s="21">
        <v>0</v>
      </c>
      <c r="R44" s="21">
        <v>0</v>
      </c>
      <c r="S44" s="21">
        <v>0</v>
      </c>
      <c r="T44" s="21">
        <v>0</v>
      </c>
      <c r="U44" s="21">
        <v>0</v>
      </c>
      <c r="V44" s="21"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1">
        <v>0</v>
      </c>
      <c r="AC44" s="21">
        <v>0</v>
      </c>
      <c r="AD44" s="21">
        <v>0</v>
      </c>
      <c r="AE44" s="21">
        <v>0</v>
      </c>
      <c r="AF44" s="21">
        <v>0</v>
      </c>
      <c r="AG44" s="21">
        <v>0</v>
      </c>
      <c r="AH44" s="25">
        <v>0</v>
      </c>
    </row>
    <row r="45" spans="1:34" ht="19.5" customHeight="1" x14ac:dyDescent="0.25">
      <c r="A45" s="148"/>
      <c r="B45" s="148"/>
      <c r="C45" s="34">
        <v>42</v>
      </c>
      <c r="D45" s="115" t="s">
        <v>69</v>
      </c>
      <c r="E45" s="70">
        <v>5801</v>
      </c>
      <c r="F45" s="70">
        <v>122190005</v>
      </c>
      <c r="G45" s="106" t="s">
        <v>256</v>
      </c>
      <c r="H45" s="72" t="s">
        <v>246</v>
      </c>
      <c r="I45" s="73" t="s">
        <v>24</v>
      </c>
      <c r="J45" s="77">
        <v>30</v>
      </c>
      <c r="K45" s="77">
        <v>30</v>
      </c>
      <c r="L45" s="74">
        <v>577.1</v>
      </c>
      <c r="M45" s="128">
        <v>2</v>
      </c>
      <c r="N45" s="14">
        <f t="shared" si="2"/>
        <v>2</v>
      </c>
      <c r="O45" s="18" t="str">
        <f t="shared" si="1"/>
        <v>OK</v>
      </c>
      <c r="P45" s="21">
        <v>0</v>
      </c>
      <c r="Q45" s="21">
        <v>0</v>
      </c>
      <c r="R45" s="21">
        <v>0</v>
      </c>
      <c r="S45" s="21">
        <v>0</v>
      </c>
      <c r="T45" s="21">
        <v>0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1">
        <v>0</v>
      </c>
      <c r="AE45" s="21">
        <v>0</v>
      </c>
      <c r="AF45" s="21">
        <v>0</v>
      </c>
      <c r="AG45" s="21">
        <v>0</v>
      </c>
      <c r="AH45" s="25">
        <v>0</v>
      </c>
    </row>
    <row r="46" spans="1:34" ht="19.5" customHeight="1" x14ac:dyDescent="0.25">
      <c r="A46" s="148"/>
      <c r="B46" s="148"/>
      <c r="C46" s="34">
        <v>43</v>
      </c>
      <c r="D46" s="115" t="s">
        <v>70</v>
      </c>
      <c r="E46" s="70">
        <v>5801</v>
      </c>
      <c r="F46" s="70">
        <v>122190016</v>
      </c>
      <c r="G46" s="106" t="s">
        <v>256</v>
      </c>
      <c r="H46" s="72" t="s">
        <v>246</v>
      </c>
      <c r="I46" s="73" t="s">
        <v>24</v>
      </c>
      <c r="J46" s="77">
        <v>30</v>
      </c>
      <c r="K46" s="77">
        <v>30</v>
      </c>
      <c r="L46" s="74">
        <v>580</v>
      </c>
      <c r="M46" s="128">
        <v>5</v>
      </c>
      <c r="N46" s="14">
        <f t="shared" si="2"/>
        <v>5</v>
      </c>
      <c r="O46" s="18" t="str">
        <f t="shared" si="1"/>
        <v>OK</v>
      </c>
      <c r="P46" s="21">
        <v>0</v>
      </c>
      <c r="Q46" s="21">
        <v>0</v>
      </c>
      <c r="R46" s="21">
        <v>0</v>
      </c>
      <c r="S46" s="21">
        <v>0</v>
      </c>
      <c r="T46" s="21">
        <v>0</v>
      </c>
      <c r="U46" s="21">
        <v>0</v>
      </c>
      <c r="V46" s="21">
        <v>0</v>
      </c>
      <c r="W46" s="21">
        <v>0</v>
      </c>
      <c r="X46" s="21">
        <v>0</v>
      </c>
      <c r="Y46" s="21">
        <v>0</v>
      </c>
      <c r="Z46" s="21">
        <v>0</v>
      </c>
      <c r="AA46" s="21">
        <v>0</v>
      </c>
      <c r="AB46" s="21">
        <v>0</v>
      </c>
      <c r="AC46" s="21">
        <v>0</v>
      </c>
      <c r="AD46" s="21">
        <v>0</v>
      </c>
      <c r="AE46" s="21">
        <v>0</v>
      </c>
      <c r="AF46" s="21">
        <v>0</v>
      </c>
      <c r="AG46" s="21">
        <v>0</v>
      </c>
      <c r="AH46" s="25">
        <v>0</v>
      </c>
    </row>
    <row r="47" spans="1:34" ht="19.5" customHeight="1" x14ac:dyDescent="0.25">
      <c r="A47" s="148"/>
      <c r="B47" s="148"/>
      <c r="C47" s="34">
        <v>44</v>
      </c>
      <c r="D47" s="115" t="s">
        <v>71</v>
      </c>
      <c r="E47" s="70">
        <v>5801</v>
      </c>
      <c r="F47" s="70">
        <v>122190015</v>
      </c>
      <c r="G47" s="106" t="s">
        <v>256</v>
      </c>
      <c r="H47" s="72" t="s">
        <v>245</v>
      </c>
      <c r="I47" s="73" t="s">
        <v>24</v>
      </c>
      <c r="J47" s="77">
        <v>30</v>
      </c>
      <c r="K47" s="77">
        <v>30</v>
      </c>
      <c r="L47" s="74">
        <v>292.01</v>
      </c>
      <c r="M47" s="128"/>
      <c r="N47" s="14">
        <f t="shared" si="2"/>
        <v>0</v>
      </c>
      <c r="O47" s="18" t="str">
        <f t="shared" si="1"/>
        <v>OK</v>
      </c>
      <c r="P47" s="21">
        <v>0</v>
      </c>
      <c r="Q47" s="21">
        <v>0</v>
      </c>
      <c r="R47" s="21">
        <v>0</v>
      </c>
      <c r="S47" s="21">
        <v>0</v>
      </c>
      <c r="T47" s="21">
        <v>0</v>
      </c>
      <c r="U47" s="21">
        <v>0</v>
      </c>
      <c r="V47" s="21">
        <v>0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1">
        <v>0</v>
      </c>
      <c r="AC47" s="21">
        <v>0</v>
      </c>
      <c r="AD47" s="21">
        <v>0</v>
      </c>
      <c r="AE47" s="21">
        <v>0</v>
      </c>
      <c r="AF47" s="21">
        <v>0</v>
      </c>
      <c r="AG47" s="21">
        <v>0</v>
      </c>
      <c r="AH47" s="25">
        <v>0</v>
      </c>
    </row>
    <row r="48" spans="1:34" ht="19.5" customHeight="1" x14ac:dyDescent="0.25">
      <c r="A48" s="148"/>
      <c r="B48" s="148"/>
      <c r="C48" s="34">
        <v>45</v>
      </c>
      <c r="D48" s="105" t="s">
        <v>72</v>
      </c>
      <c r="E48" s="70">
        <v>5801</v>
      </c>
      <c r="F48" s="70">
        <v>122190015</v>
      </c>
      <c r="G48" s="106" t="s">
        <v>256</v>
      </c>
      <c r="H48" s="72" t="s">
        <v>245</v>
      </c>
      <c r="I48" s="73" t="s">
        <v>24</v>
      </c>
      <c r="J48" s="73">
        <v>30</v>
      </c>
      <c r="K48" s="73">
        <v>30</v>
      </c>
      <c r="L48" s="74">
        <v>239.9</v>
      </c>
      <c r="M48" s="128"/>
      <c r="N48" s="14">
        <f t="shared" si="2"/>
        <v>0</v>
      </c>
      <c r="O48" s="18" t="str">
        <f t="shared" si="1"/>
        <v>OK</v>
      </c>
      <c r="P48" s="21">
        <v>0</v>
      </c>
      <c r="Q48" s="21">
        <v>0</v>
      </c>
      <c r="R48" s="21">
        <v>0</v>
      </c>
      <c r="S48" s="21">
        <v>0</v>
      </c>
      <c r="T48" s="21">
        <v>0</v>
      </c>
      <c r="U48" s="21">
        <v>0</v>
      </c>
      <c r="V48" s="21">
        <v>0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1">
        <v>0</v>
      </c>
      <c r="AC48" s="21">
        <v>0</v>
      </c>
      <c r="AD48" s="21">
        <v>0</v>
      </c>
      <c r="AE48" s="21">
        <v>0</v>
      </c>
      <c r="AF48" s="21">
        <v>0</v>
      </c>
      <c r="AG48" s="21">
        <v>0</v>
      </c>
      <c r="AH48" s="25">
        <v>0</v>
      </c>
    </row>
    <row r="49" spans="1:34" ht="19.5" customHeight="1" x14ac:dyDescent="0.25">
      <c r="A49" s="148"/>
      <c r="B49" s="148"/>
      <c r="C49" s="34">
        <v>46</v>
      </c>
      <c r="D49" s="105" t="s">
        <v>73</v>
      </c>
      <c r="E49" s="70">
        <v>5801</v>
      </c>
      <c r="F49" s="70">
        <v>122190005</v>
      </c>
      <c r="G49" s="106" t="s">
        <v>256</v>
      </c>
      <c r="H49" s="72" t="s">
        <v>245</v>
      </c>
      <c r="I49" s="73" t="s">
        <v>24</v>
      </c>
      <c r="J49" s="73">
        <v>30</v>
      </c>
      <c r="K49" s="73">
        <v>30</v>
      </c>
      <c r="L49" s="74">
        <v>186.37</v>
      </c>
      <c r="M49" s="128">
        <v>3</v>
      </c>
      <c r="N49" s="14">
        <f t="shared" si="2"/>
        <v>3</v>
      </c>
      <c r="O49" s="18" t="str">
        <f t="shared" si="1"/>
        <v>OK</v>
      </c>
      <c r="P49" s="21">
        <v>0</v>
      </c>
      <c r="Q49" s="21">
        <v>0</v>
      </c>
      <c r="R49" s="21">
        <v>0</v>
      </c>
      <c r="S49" s="21">
        <v>0</v>
      </c>
      <c r="T49" s="21">
        <v>0</v>
      </c>
      <c r="U49" s="21">
        <v>0</v>
      </c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0</v>
      </c>
      <c r="AC49" s="21">
        <v>0</v>
      </c>
      <c r="AD49" s="21">
        <v>0</v>
      </c>
      <c r="AE49" s="21">
        <v>0</v>
      </c>
      <c r="AF49" s="21">
        <v>0</v>
      </c>
      <c r="AG49" s="21">
        <v>0</v>
      </c>
      <c r="AH49" s="25">
        <v>0</v>
      </c>
    </row>
    <row r="50" spans="1:34" ht="19.5" customHeight="1" x14ac:dyDescent="0.25">
      <c r="A50" s="148"/>
      <c r="B50" s="148"/>
      <c r="C50" s="34">
        <v>47</v>
      </c>
      <c r="D50" s="105" t="s">
        <v>74</v>
      </c>
      <c r="E50" s="70">
        <v>5801</v>
      </c>
      <c r="F50" s="70">
        <v>122190005</v>
      </c>
      <c r="G50" s="106" t="s">
        <v>256</v>
      </c>
      <c r="H50" s="72" t="s">
        <v>245</v>
      </c>
      <c r="I50" s="73" t="s">
        <v>24</v>
      </c>
      <c r="J50" s="73">
        <v>30</v>
      </c>
      <c r="K50" s="73">
        <v>30</v>
      </c>
      <c r="L50" s="74">
        <v>140.86000000000001</v>
      </c>
      <c r="M50" s="128">
        <v>20</v>
      </c>
      <c r="N50" s="14">
        <f t="shared" si="2"/>
        <v>20</v>
      </c>
      <c r="O50" s="18" t="str">
        <f t="shared" si="1"/>
        <v>OK</v>
      </c>
      <c r="P50" s="21">
        <v>0</v>
      </c>
      <c r="Q50" s="21">
        <v>0</v>
      </c>
      <c r="R50" s="21">
        <v>0</v>
      </c>
      <c r="S50" s="21">
        <v>0</v>
      </c>
      <c r="T50" s="21">
        <v>0</v>
      </c>
      <c r="U50" s="21">
        <v>0</v>
      </c>
      <c r="V50" s="21">
        <v>0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1">
        <v>0</v>
      </c>
      <c r="AC50" s="21">
        <v>0</v>
      </c>
      <c r="AD50" s="21">
        <v>0</v>
      </c>
      <c r="AE50" s="21">
        <v>0</v>
      </c>
      <c r="AF50" s="21">
        <v>0</v>
      </c>
      <c r="AG50" s="21">
        <v>0</v>
      </c>
      <c r="AH50" s="25">
        <v>0</v>
      </c>
    </row>
    <row r="51" spans="1:34" ht="19.5" customHeight="1" x14ac:dyDescent="0.25">
      <c r="A51" s="148"/>
      <c r="B51" s="148"/>
      <c r="C51" s="34">
        <v>48</v>
      </c>
      <c r="D51" s="105" t="s">
        <v>75</v>
      </c>
      <c r="E51" s="70">
        <v>5801</v>
      </c>
      <c r="F51" s="70">
        <v>122190016</v>
      </c>
      <c r="G51" s="106" t="s">
        <v>256</v>
      </c>
      <c r="H51" s="72" t="s">
        <v>245</v>
      </c>
      <c r="I51" s="73" t="s">
        <v>24</v>
      </c>
      <c r="J51" s="73">
        <v>30</v>
      </c>
      <c r="K51" s="73">
        <v>30</v>
      </c>
      <c r="L51" s="74">
        <v>236.68</v>
      </c>
      <c r="M51" s="128"/>
      <c r="N51" s="14">
        <f t="shared" si="2"/>
        <v>0</v>
      </c>
      <c r="O51" s="18" t="str">
        <f t="shared" si="1"/>
        <v>OK</v>
      </c>
      <c r="P51" s="21">
        <v>0</v>
      </c>
      <c r="Q51" s="21">
        <v>0</v>
      </c>
      <c r="R51" s="21">
        <v>0</v>
      </c>
      <c r="S51" s="21">
        <v>0</v>
      </c>
      <c r="T51" s="21">
        <v>0</v>
      </c>
      <c r="U51" s="21">
        <v>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  <c r="AD51" s="21">
        <v>0</v>
      </c>
      <c r="AE51" s="21">
        <v>0</v>
      </c>
      <c r="AF51" s="21">
        <v>0</v>
      </c>
      <c r="AG51" s="21">
        <v>0</v>
      </c>
      <c r="AH51" s="25">
        <v>0</v>
      </c>
    </row>
    <row r="52" spans="1:34" ht="19.5" customHeight="1" x14ac:dyDescent="0.25">
      <c r="A52" s="148"/>
      <c r="B52" s="148"/>
      <c r="C52" s="34">
        <v>49</v>
      </c>
      <c r="D52" s="115" t="s">
        <v>76</v>
      </c>
      <c r="E52" s="70">
        <v>5801</v>
      </c>
      <c r="F52" s="70">
        <v>122190016</v>
      </c>
      <c r="G52" s="106" t="s">
        <v>256</v>
      </c>
      <c r="H52" s="72" t="s">
        <v>245</v>
      </c>
      <c r="I52" s="77" t="s">
        <v>24</v>
      </c>
      <c r="J52" s="77">
        <v>30</v>
      </c>
      <c r="K52" s="77">
        <v>30</v>
      </c>
      <c r="L52" s="74">
        <v>168.46</v>
      </c>
      <c r="M52" s="128"/>
      <c r="N52" s="14">
        <f t="shared" si="2"/>
        <v>0</v>
      </c>
      <c r="O52" s="18" t="str">
        <f t="shared" si="1"/>
        <v>OK</v>
      </c>
      <c r="P52" s="21">
        <v>0</v>
      </c>
      <c r="Q52" s="21">
        <v>0</v>
      </c>
      <c r="R52" s="21">
        <v>0</v>
      </c>
      <c r="S52" s="21">
        <v>0</v>
      </c>
      <c r="T52" s="21">
        <v>0</v>
      </c>
      <c r="U52" s="21">
        <v>0</v>
      </c>
      <c r="V52" s="21"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1">
        <v>0</v>
      </c>
      <c r="AC52" s="21">
        <v>0</v>
      </c>
      <c r="AD52" s="21">
        <v>0</v>
      </c>
      <c r="AE52" s="21">
        <v>0</v>
      </c>
      <c r="AF52" s="21">
        <v>0</v>
      </c>
      <c r="AG52" s="21">
        <v>0</v>
      </c>
      <c r="AH52" s="25">
        <v>0</v>
      </c>
    </row>
    <row r="53" spans="1:34" ht="19.5" customHeight="1" x14ac:dyDescent="0.25">
      <c r="A53" s="148"/>
      <c r="B53" s="148"/>
      <c r="C53" s="34">
        <v>50</v>
      </c>
      <c r="D53" s="105" t="s">
        <v>77</v>
      </c>
      <c r="E53" s="70">
        <v>5801</v>
      </c>
      <c r="F53" s="70">
        <v>122190016</v>
      </c>
      <c r="G53" s="106" t="s">
        <v>256</v>
      </c>
      <c r="H53" s="72" t="s">
        <v>245</v>
      </c>
      <c r="I53" s="73" t="s">
        <v>24</v>
      </c>
      <c r="J53" s="73">
        <v>30</v>
      </c>
      <c r="K53" s="73">
        <v>30</v>
      </c>
      <c r="L53" s="74">
        <v>154.05000000000001</v>
      </c>
      <c r="M53" s="128">
        <v>5</v>
      </c>
      <c r="N53" s="14">
        <f t="shared" si="2"/>
        <v>5</v>
      </c>
      <c r="O53" s="18" t="str">
        <f t="shared" si="1"/>
        <v>OK</v>
      </c>
      <c r="P53" s="21">
        <v>0</v>
      </c>
      <c r="Q53" s="21">
        <v>0</v>
      </c>
      <c r="R53" s="21">
        <v>0</v>
      </c>
      <c r="S53" s="21">
        <v>0</v>
      </c>
      <c r="T53" s="21">
        <v>0</v>
      </c>
      <c r="U53" s="21">
        <v>0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  <c r="AD53" s="21">
        <v>0</v>
      </c>
      <c r="AE53" s="21">
        <v>0</v>
      </c>
      <c r="AF53" s="21">
        <v>0</v>
      </c>
      <c r="AG53" s="21">
        <v>0</v>
      </c>
      <c r="AH53" s="25">
        <v>0</v>
      </c>
    </row>
    <row r="54" spans="1:34" ht="19.5" customHeight="1" x14ac:dyDescent="0.25">
      <c r="A54" s="148"/>
      <c r="B54" s="148"/>
      <c r="C54" s="34">
        <v>51</v>
      </c>
      <c r="D54" s="115" t="s">
        <v>78</v>
      </c>
      <c r="E54" s="70">
        <v>5801</v>
      </c>
      <c r="F54" s="70">
        <v>122190017</v>
      </c>
      <c r="G54" s="106" t="s">
        <v>256</v>
      </c>
      <c r="H54" s="72" t="s">
        <v>245</v>
      </c>
      <c r="I54" s="77" t="s">
        <v>24</v>
      </c>
      <c r="J54" s="77">
        <v>30</v>
      </c>
      <c r="K54" s="77">
        <v>30</v>
      </c>
      <c r="L54" s="74">
        <v>226.63</v>
      </c>
      <c r="M54" s="128"/>
      <c r="N54" s="14">
        <f t="shared" si="2"/>
        <v>0</v>
      </c>
      <c r="O54" s="18" t="str">
        <f t="shared" si="1"/>
        <v>OK</v>
      </c>
      <c r="P54" s="21">
        <v>0</v>
      </c>
      <c r="Q54" s="21">
        <v>0</v>
      </c>
      <c r="R54" s="21">
        <v>0</v>
      </c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21">
        <v>0</v>
      </c>
      <c r="AE54" s="21">
        <v>0</v>
      </c>
      <c r="AF54" s="21">
        <v>0</v>
      </c>
      <c r="AG54" s="21">
        <v>0</v>
      </c>
      <c r="AH54" s="25">
        <v>0</v>
      </c>
    </row>
    <row r="55" spans="1:34" ht="19.5" customHeight="1" x14ac:dyDescent="0.25">
      <c r="A55" s="148"/>
      <c r="B55" s="148"/>
      <c r="C55" s="34">
        <v>52</v>
      </c>
      <c r="D55" s="105" t="s">
        <v>79</v>
      </c>
      <c r="E55" s="70">
        <v>4905</v>
      </c>
      <c r="F55" s="70">
        <v>3565026</v>
      </c>
      <c r="G55" s="106" t="s">
        <v>256</v>
      </c>
      <c r="H55" s="72" t="s">
        <v>244</v>
      </c>
      <c r="I55" s="73" t="s">
        <v>24</v>
      </c>
      <c r="J55" s="73">
        <v>30</v>
      </c>
      <c r="K55" s="73">
        <v>30</v>
      </c>
      <c r="L55" s="74">
        <v>65.16</v>
      </c>
      <c r="M55" s="128">
        <v>50</v>
      </c>
      <c r="N55" s="14">
        <f t="shared" si="2"/>
        <v>17</v>
      </c>
      <c r="O55" s="18" t="str">
        <f t="shared" si="1"/>
        <v>OK</v>
      </c>
      <c r="P55" s="21">
        <v>0</v>
      </c>
      <c r="Q55" s="21">
        <v>33</v>
      </c>
      <c r="R55" s="21">
        <v>0</v>
      </c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  <c r="AC55" s="21">
        <v>0</v>
      </c>
      <c r="AD55" s="21">
        <v>0</v>
      </c>
      <c r="AE55" s="21">
        <v>0</v>
      </c>
      <c r="AF55" s="21">
        <v>0</v>
      </c>
      <c r="AG55" s="21">
        <v>0</v>
      </c>
      <c r="AH55" s="25">
        <v>0</v>
      </c>
    </row>
    <row r="56" spans="1:34" ht="19.5" customHeight="1" x14ac:dyDescent="0.25">
      <c r="A56" s="148"/>
      <c r="B56" s="148"/>
      <c r="C56" s="34">
        <v>53</v>
      </c>
      <c r="D56" s="105" t="s">
        <v>80</v>
      </c>
      <c r="E56" s="70">
        <v>5801</v>
      </c>
      <c r="F56" s="70">
        <v>81469013</v>
      </c>
      <c r="G56" s="106" t="s">
        <v>256</v>
      </c>
      <c r="H56" s="75" t="s">
        <v>244</v>
      </c>
      <c r="I56" s="73" t="s">
        <v>24</v>
      </c>
      <c r="J56" s="73">
        <v>30</v>
      </c>
      <c r="K56" s="73">
        <v>30</v>
      </c>
      <c r="L56" s="74">
        <v>15</v>
      </c>
      <c r="M56" s="128"/>
      <c r="N56" s="14">
        <f t="shared" si="2"/>
        <v>0</v>
      </c>
      <c r="O56" s="18" t="str">
        <f t="shared" si="1"/>
        <v>OK</v>
      </c>
      <c r="P56" s="21">
        <v>0</v>
      </c>
      <c r="Q56" s="21">
        <v>0</v>
      </c>
      <c r="R56" s="21">
        <v>0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  <c r="AD56" s="21">
        <v>0</v>
      </c>
      <c r="AE56" s="21">
        <v>0</v>
      </c>
      <c r="AF56" s="21">
        <v>0</v>
      </c>
      <c r="AG56" s="21">
        <v>0</v>
      </c>
      <c r="AH56" s="25">
        <v>0</v>
      </c>
    </row>
    <row r="57" spans="1:34" ht="19.5" customHeight="1" x14ac:dyDescent="0.25">
      <c r="A57" s="148"/>
      <c r="B57" s="148"/>
      <c r="C57" s="34">
        <v>54</v>
      </c>
      <c r="D57" s="105" t="s">
        <v>81</v>
      </c>
      <c r="E57" s="70">
        <v>6111</v>
      </c>
      <c r="F57" s="70">
        <v>39110014</v>
      </c>
      <c r="G57" s="106" t="s">
        <v>256</v>
      </c>
      <c r="H57" s="72" t="s">
        <v>247</v>
      </c>
      <c r="I57" s="73" t="s">
        <v>24</v>
      </c>
      <c r="J57" s="73">
        <v>30</v>
      </c>
      <c r="K57" s="73">
        <v>30</v>
      </c>
      <c r="L57" s="74">
        <v>6.49</v>
      </c>
      <c r="M57" s="128"/>
      <c r="N57" s="14">
        <f t="shared" si="2"/>
        <v>0</v>
      </c>
      <c r="O57" s="18" t="str">
        <f t="shared" si="1"/>
        <v>OK</v>
      </c>
      <c r="P57" s="21">
        <v>0</v>
      </c>
      <c r="Q57" s="21">
        <v>0</v>
      </c>
      <c r="R57" s="21">
        <v>0</v>
      </c>
      <c r="S57" s="21">
        <v>0</v>
      </c>
      <c r="T57" s="21">
        <v>0</v>
      </c>
      <c r="U57" s="21">
        <v>0</v>
      </c>
      <c r="V57" s="21"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1">
        <v>0</v>
      </c>
      <c r="AC57" s="21">
        <v>0</v>
      </c>
      <c r="AD57" s="21">
        <v>0</v>
      </c>
      <c r="AE57" s="21">
        <v>0</v>
      </c>
      <c r="AF57" s="21">
        <v>0</v>
      </c>
      <c r="AG57" s="21">
        <v>0</v>
      </c>
      <c r="AH57" s="25">
        <v>0</v>
      </c>
    </row>
    <row r="58" spans="1:34" ht="19.5" customHeight="1" x14ac:dyDescent="0.25">
      <c r="A58" s="148"/>
      <c r="B58" s="148"/>
      <c r="C58" s="34">
        <v>55</v>
      </c>
      <c r="D58" s="105" t="s">
        <v>82</v>
      </c>
      <c r="E58" s="70">
        <v>410</v>
      </c>
      <c r="F58" s="70">
        <v>502680005</v>
      </c>
      <c r="G58" s="106" t="s">
        <v>256</v>
      </c>
      <c r="H58" s="72" t="s">
        <v>242</v>
      </c>
      <c r="I58" s="73" t="s">
        <v>17</v>
      </c>
      <c r="J58" s="73">
        <v>30</v>
      </c>
      <c r="K58" s="73">
        <v>30</v>
      </c>
      <c r="L58" s="74">
        <v>48</v>
      </c>
      <c r="M58" s="128"/>
      <c r="N58" s="14">
        <f t="shared" si="2"/>
        <v>0</v>
      </c>
      <c r="O58" s="18" t="str">
        <f t="shared" si="1"/>
        <v>OK</v>
      </c>
      <c r="P58" s="21">
        <v>0</v>
      </c>
      <c r="Q58" s="21">
        <v>0</v>
      </c>
      <c r="R58" s="21">
        <v>0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  <c r="AD58" s="21">
        <v>0</v>
      </c>
      <c r="AE58" s="21">
        <v>0</v>
      </c>
      <c r="AF58" s="21">
        <v>0</v>
      </c>
      <c r="AG58" s="21">
        <v>0</v>
      </c>
      <c r="AH58" s="25">
        <v>0</v>
      </c>
    </row>
    <row r="59" spans="1:34" ht="19.5" customHeight="1" x14ac:dyDescent="0.25">
      <c r="A59" s="148"/>
      <c r="B59" s="148"/>
      <c r="C59" s="34">
        <v>56</v>
      </c>
      <c r="D59" s="105" t="s">
        <v>83</v>
      </c>
      <c r="E59" s="70">
        <v>410</v>
      </c>
      <c r="F59" s="70">
        <v>502680005</v>
      </c>
      <c r="G59" s="106" t="s">
        <v>256</v>
      </c>
      <c r="H59" s="72" t="s">
        <v>242</v>
      </c>
      <c r="I59" s="73" t="s">
        <v>17</v>
      </c>
      <c r="J59" s="73">
        <v>30</v>
      </c>
      <c r="K59" s="73">
        <v>30</v>
      </c>
      <c r="L59" s="74">
        <v>1</v>
      </c>
      <c r="M59" s="128"/>
      <c r="N59" s="14">
        <f t="shared" si="2"/>
        <v>0</v>
      </c>
      <c r="O59" s="18" t="str">
        <f t="shared" si="1"/>
        <v>OK</v>
      </c>
      <c r="P59" s="21">
        <v>0</v>
      </c>
      <c r="Q59" s="21">
        <v>0</v>
      </c>
      <c r="R59" s="21">
        <v>0</v>
      </c>
      <c r="S59" s="21">
        <v>0</v>
      </c>
      <c r="T59" s="21">
        <v>0</v>
      </c>
      <c r="U59" s="21">
        <v>0</v>
      </c>
      <c r="V59" s="21"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1">
        <v>0</v>
      </c>
      <c r="AC59" s="21">
        <v>0</v>
      </c>
      <c r="AD59" s="21">
        <v>0</v>
      </c>
      <c r="AE59" s="21">
        <v>0</v>
      </c>
      <c r="AF59" s="21">
        <v>0</v>
      </c>
      <c r="AG59" s="21">
        <v>0</v>
      </c>
      <c r="AH59" s="25">
        <v>0</v>
      </c>
    </row>
    <row r="60" spans="1:34" ht="25.5" customHeight="1" x14ac:dyDescent="0.25">
      <c r="A60" s="148"/>
      <c r="B60" s="148"/>
      <c r="C60" s="34">
        <v>57</v>
      </c>
      <c r="D60" s="115" t="s">
        <v>16</v>
      </c>
      <c r="E60" s="70">
        <v>5806</v>
      </c>
      <c r="F60" s="70">
        <v>28800051</v>
      </c>
      <c r="G60" s="106" t="s">
        <v>256</v>
      </c>
      <c r="H60" s="72" t="s">
        <v>242</v>
      </c>
      <c r="I60" s="77" t="s">
        <v>17</v>
      </c>
      <c r="J60" s="77">
        <v>30</v>
      </c>
      <c r="K60" s="77">
        <v>30</v>
      </c>
      <c r="L60" s="74">
        <v>1</v>
      </c>
      <c r="M60" s="128"/>
      <c r="N60" s="14">
        <f t="shared" si="2"/>
        <v>0</v>
      </c>
      <c r="O60" s="18" t="str">
        <f t="shared" si="1"/>
        <v>OK</v>
      </c>
      <c r="P60" s="21">
        <v>0</v>
      </c>
      <c r="Q60" s="21">
        <v>0</v>
      </c>
      <c r="R60" s="21">
        <v>0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  <c r="AD60" s="21">
        <v>0</v>
      </c>
      <c r="AE60" s="21">
        <v>0</v>
      </c>
      <c r="AF60" s="21">
        <v>0</v>
      </c>
      <c r="AG60" s="21">
        <v>0</v>
      </c>
      <c r="AH60" s="25">
        <v>0</v>
      </c>
    </row>
    <row r="61" spans="1:34" ht="19.5" customHeight="1" x14ac:dyDescent="0.25">
      <c r="A61" s="148"/>
      <c r="B61" s="148"/>
      <c r="C61" s="34">
        <v>58</v>
      </c>
      <c r="D61" s="115" t="s">
        <v>84</v>
      </c>
      <c r="E61" s="70">
        <v>410</v>
      </c>
      <c r="F61" s="70">
        <v>502680005</v>
      </c>
      <c r="G61" s="106" t="s">
        <v>256</v>
      </c>
      <c r="H61" s="72" t="s">
        <v>242</v>
      </c>
      <c r="I61" s="77" t="s">
        <v>17</v>
      </c>
      <c r="J61" s="77">
        <v>30</v>
      </c>
      <c r="K61" s="77">
        <v>30</v>
      </c>
      <c r="L61" s="74">
        <v>1</v>
      </c>
      <c r="M61" s="128">
        <v>2</v>
      </c>
      <c r="N61" s="14">
        <f t="shared" si="2"/>
        <v>2</v>
      </c>
      <c r="O61" s="18" t="str">
        <f t="shared" si="1"/>
        <v>OK</v>
      </c>
      <c r="P61" s="21">
        <v>0</v>
      </c>
      <c r="Q61" s="21">
        <v>0</v>
      </c>
      <c r="R61" s="21">
        <v>0</v>
      </c>
      <c r="S61" s="21">
        <v>0</v>
      </c>
      <c r="T61" s="21">
        <v>0</v>
      </c>
      <c r="U61" s="21">
        <v>0</v>
      </c>
      <c r="V61" s="21"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  <c r="AC61" s="21">
        <v>0</v>
      </c>
      <c r="AD61" s="21">
        <v>0</v>
      </c>
      <c r="AE61" s="21">
        <v>0</v>
      </c>
      <c r="AF61" s="21">
        <v>0</v>
      </c>
      <c r="AG61" s="21">
        <v>0</v>
      </c>
      <c r="AH61" s="25">
        <v>0</v>
      </c>
    </row>
    <row r="62" spans="1:34" ht="19.5" customHeight="1" x14ac:dyDescent="0.25">
      <c r="A62" s="148"/>
      <c r="B62" s="148"/>
      <c r="C62" s="34">
        <v>59</v>
      </c>
      <c r="D62" s="105" t="s">
        <v>85</v>
      </c>
      <c r="E62" s="70">
        <v>410</v>
      </c>
      <c r="F62" s="70">
        <v>502680005</v>
      </c>
      <c r="G62" s="106" t="s">
        <v>256</v>
      </c>
      <c r="H62" s="72" t="s">
        <v>242</v>
      </c>
      <c r="I62" s="73" t="s">
        <v>17</v>
      </c>
      <c r="J62" s="73">
        <v>30</v>
      </c>
      <c r="K62" s="73">
        <v>30</v>
      </c>
      <c r="L62" s="74">
        <v>174.9</v>
      </c>
      <c r="M62" s="128"/>
      <c r="N62" s="14">
        <f t="shared" si="2"/>
        <v>0</v>
      </c>
      <c r="O62" s="18" t="str">
        <f t="shared" si="1"/>
        <v>OK</v>
      </c>
      <c r="P62" s="21">
        <v>0</v>
      </c>
      <c r="Q62" s="21">
        <v>0</v>
      </c>
      <c r="R62" s="21">
        <v>0</v>
      </c>
      <c r="S62" s="21">
        <v>0</v>
      </c>
      <c r="T62" s="21">
        <v>0</v>
      </c>
      <c r="U62" s="21">
        <v>0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  <c r="AD62" s="21">
        <v>0</v>
      </c>
      <c r="AE62" s="21">
        <v>0</v>
      </c>
      <c r="AF62" s="21">
        <v>0</v>
      </c>
      <c r="AG62" s="21">
        <v>0</v>
      </c>
      <c r="AH62" s="25">
        <v>0</v>
      </c>
    </row>
    <row r="63" spans="1:34" ht="19.5" customHeight="1" x14ac:dyDescent="0.25">
      <c r="A63" s="148"/>
      <c r="B63" s="148"/>
      <c r="C63" s="34">
        <v>60</v>
      </c>
      <c r="D63" s="105" t="s">
        <v>86</v>
      </c>
      <c r="E63" s="70">
        <v>410</v>
      </c>
      <c r="F63" s="70">
        <v>502680005</v>
      </c>
      <c r="G63" s="106" t="s">
        <v>256</v>
      </c>
      <c r="H63" s="72" t="s">
        <v>242</v>
      </c>
      <c r="I63" s="73" t="s">
        <v>17</v>
      </c>
      <c r="J63" s="73">
        <v>30</v>
      </c>
      <c r="K63" s="73">
        <v>30</v>
      </c>
      <c r="L63" s="74">
        <v>1</v>
      </c>
      <c r="M63" s="128">
        <v>2</v>
      </c>
      <c r="N63" s="14">
        <f t="shared" si="2"/>
        <v>2</v>
      </c>
      <c r="O63" s="18" t="str">
        <f t="shared" si="1"/>
        <v>OK</v>
      </c>
      <c r="P63" s="21">
        <v>0</v>
      </c>
      <c r="Q63" s="21">
        <v>0</v>
      </c>
      <c r="R63" s="21">
        <v>0</v>
      </c>
      <c r="S63" s="21">
        <v>0</v>
      </c>
      <c r="T63" s="21">
        <v>0</v>
      </c>
      <c r="U63" s="21">
        <v>0</v>
      </c>
      <c r="V63" s="21"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1">
        <v>0</v>
      </c>
      <c r="AC63" s="21">
        <v>0</v>
      </c>
      <c r="AD63" s="21">
        <v>0</v>
      </c>
      <c r="AE63" s="21">
        <v>0</v>
      </c>
      <c r="AF63" s="21">
        <v>0</v>
      </c>
      <c r="AG63" s="21">
        <v>0</v>
      </c>
      <c r="AH63" s="25">
        <v>0</v>
      </c>
    </row>
    <row r="64" spans="1:34" ht="19.5" customHeight="1" x14ac:dyDescent="0.25">
      <c r="A64" s="148"/>
      <c r="B64" s="148"/>
      <c r="C64" s="34">
        <v>61</v>
      </c>
      <c r="D64" s="105" t="s">
        <v>87</v>
      </c>
      <c r="E64" s="70">
        <v>410</v>
      </c>
      <c r="F64" s="70">
        <v>502680005</v>
      </c>
      <c r="G64" s="106" t="s">
        <v>256</v>
      </c>
      <c r="H64" s="72" t="s">
        <v>242</v>
      </c>
      <c r="I64" s="73" t="s">
        <v>17</v>
      </c>
      <c r="J64" s="73">
        <v>30</v>
      </c>
      <c r="K64" s="73">
        <v>30</v>
      </c>
      <c r="L64" s="74">
        <v>1</v>
      </c>
      <c r="M64" s="128">
        <v>60</v>
      </c>
      <c r="N64" s="14">
        <f t="shared" si="2"/>
        <v>60</v>
      </c>
      <c r="O64" s="18" t="str">
        <f t="shared" si="1"/>
        <v>OK</v>
      </c>
      <c r="P64" s="21">
        <v>0</v>
      </c>
      <c r="Q64" s="21">
        <v>0</v>
      </c>
      <c r="R64" s="21">
        <v>0</v>
      </c>
      <c r="S64" s="21">
        <v>0</v>
      </c>
      <c r="T64" s="21">
        <v>0</v>
      </c>
      <c r="U64" s="21">
        <v>0</v>
      </c>
      <c r="V64" s="21">
        <v>0</v>
      </c>
      <c r="W64" s="21">
        <v>0</v>
      </c>
      <c r="X64" s="21">
        <v>0</v>
      </c>
      <c r="Y64" s="21">
        <v>0</v>
      </c>
      <c r="Z64" s="21">
        <v>0</v>
      </c>
      <c r="AA64" s="21">
        <v>0</v>
      </c>
      <c r="AB64" s="21">
        <v>0</v>
      </c>
      <c r="AC64" s="21">
        <v>0</v>
      </c>
      <c r="AD64" s="21">
        <v>0</v>
      </c>
      <c r="AE64" s="21">
        <v>0</v>
      </c>
      <c r="AF64" s="21">
        <v>0</v>
      </c>
      <c r="AG64" s="21">
        <v>0</v>
      </c>
      <c r="AH64" s="25">
        <v>0</v>
      </c>
    </row>
    <row r="65" spans="1:34" ht="19.5" customHeight="1" x14ac:dyDescent="0.25">
      <c r="A65" s="148"/>
      <c r="B65" s="148"/>
      <c r="C65" s="34">
        <v>62</v>
      </c>
      <c r="D65" s="105" t="s">
        <v>88</v>
      </c>
      <c r="E65" s="70">
        <v>410</v>
      </c>
      <c r="F65" s="70">
        <v>502680005</v>
      </c>
      <c r="G65" s="106" t="s">
        <v>256</v>
      </c>
      <c r="H65" s="72" t="s">
        <v>242</v>
      </c>
      <c r="I65" s="73" t="s">
        <v>17</v>
      </c>
      <c r="J65" s="73">
        <v>30</v>
      </c>
      <c r="K65" s="73">
        <v>30</v>
      </c>
      <c r="L65" s="74">
        <v>1</v>
      </c>
      <c r="M65" s="128">
        <v>10</v>
      </c>
      <c r="N65" s="14">
        <f t="shared" si="2"/>
        <v>10</v>
      </c>
      <c r="O65" s="18" t="str">
        <f t="shared" si="1"/>
        <v>OK</v>
      </c>
      <c r="P65" s="21">
        <v>0</v>
      </c>
      <c r="Q65" s="21">
        <v>0</v>
      </c>
      <c r="R65" s="21">
        <v>0</v>
      </c>
      <c r="S65" s="21">
        <v>0</v>
      </c>
      <c r="T65" s="21">
        <v>0</v>
      </c>
      <c r="U65" s="21">
        <v>0</v>
      </c>
      <c r="V65" s="21">
        <v>0</v>
      </c>
      <c r="W65" s="21">
        <v>0</v>
      </c>
      <c r="X65" s="21">
        <v>0</v>
      </c>
      <c r="Y65" s="21">
        <v>0</v>
      </c>
      <c r="Z65" s="21">
        <v>0</v>
      </c>
      <c r="AA65" s="21">
        <v>0</v>
      </c>
      <c r="AB65" s="21">
        <v>0</v>
      </c>
      <c r="AC65" s="21">
        <v>0</v>
      </c>
      <c r="AD65" s="21">
        <v>0</v>
      </c>
      <c r="AE65" s="21">
        <v>0</v>
      </c>
      <c r="AF65" s="21">
        <v>0</v>
      </c>
      <c r="AG65" s="21">
        <v>0</v>
      </c>
      <c r="AH65" s="25">
        <v>0</v>
      </c>
    </row>
    <row r="66" spans="1:34" ht="19.5" customHeight="1" x14ac:dyDescent="0.25">
      <c r="A66" s="148"/>
      <c r="B66" s="148"/>
      <c r="C66" s="34">
        <v>63</v>
      </c>
      <c r="D66" s="105" t="s">
        <v>89</v>
      </c>
      <c r="E66" s="70">
        <v>410</v>
      </c>
      <c r="F66" s="70">
        <v>502680005</v>
      </c>
      <c r="G66" s="106" t="s">
        <v>256</v>
      </c>
      <c r="H66" s="72" t="s">
        <v>242</v>
      </c>
      <c r="I66" s="73" t="s">
        <v>17</v>
      </c>
      <c r="J66" s="73">
        <v>30</v>
      </c>
      <c r="K66" s="73">
        <v>30</v>
      </c>
      <c r="L66" s="74">
        <v>152.94999999999999</v>
      </c>
      <c r="M66" s="128"/>
      <c r="N66" s="14">
        <f t="shared" si="2"/>
        <v>0</v>
      </c>
      <c r="O66" s="18" t="str">
        <f t="shared" si="1"/>
        <v>OK</v>
      </c>
      <c r="P66" s="21">
        <v>0</v>
      </c>
      <c r="Q66" s="21">
        <v>0</v>
      </c>
      <c r="R66" s="21">
        <v>0</v>
      </c>
      <c r="S66" s="21">
        <v>0</v>
      </c>
      <c r="T66" s="21">
        <v>0</v>
      </c>
      <c r="U66" s="21">
        <v>0</v>
      </c>
      <c r="V66" s="21">
        <v>0</v>
      </c>
      <c r="W66" s="21">
        <v>0</v>
      </c>
      <c r="X66" s="21">
        <v>0</v>
      </c>
      <c r="Y66" s="21">
        <v>0</v>
      </c>
      <c r="Z66" s="21">
        <v>0</v>
      </c>
      <c r="AA66" s="21">
        <v>0</v>
      </c>
      <c r="AB66" s="21">
        <v>0</v>
      </c>
      <c r="AC66" s="21">
        <v>0</v>
      </c>
      <c r="AD66" s="21">
        <v>0</v>
      </c>
      <c r="AE66" s="21">
        <v>0</v>
      </c>
      <c r="AF66" s="21">
        <v>0</v>
      </c>
      <c r="AG66" s="21">
        <v>0</v>
      </c>
      <c r="AH66" s="25">
        <v>0</v>
      </c>
    </row>
    <row r="67" spans="1:34" ht="19.5" customHeight="1" x14ac:dyDescent="0.25">
      <c r="A67" s="148"/>
      <c r="B67" s="148"/>
      <c r="C67" s="34">
        <v>64</v>
      </c>
      <c r="D67" s="115" t="s">
        <v>90</v>
      </c>
      <c r="E67" s="70">
        <v>5705</v>
      </c>
      <c r="F67" s="70">
        <v>29866050</v>
      </c>
      <c r="G67" s="106" t="s">
        <v>256</v>
      </c>
      <c r="H67" s="72" t="s">
        <v>242</v>
      </c>
      <c r="I67" s="77" t="s">
        <v>24</v>
      </c>
      <c r="J67" s="77">
        <v>30</v>
      </c>
      <c r="K67" s="77">
        <v>30</v>
      </c>
      <c r="L67" s="74">
        <v>50.43</v>
      </c>
      <c r="M67" s="128"/>
      <c r="N67" s="14">
        <f t="shared" si="2"/>
        <v>0</v>
      </c>
      <c r="O67" s="18" t="str">
        <f t="shared" si="1"/>
        <v>OK</v>
      </c>
      <c r="P67" s="21">
        <v>0</v>
      </c>
      <c r="Q67" s="21">
        <v>0</v>
      </c>
      <c r="R67" s="21">
        <v>0</v>
      </c>
      <c r="S67" s="21">
        <v>0</v>
      </c>
      <c r="T67" s="21">
        <v>0</v>
      </c>
      <c r="U67" s="21">
        <v>0</v>
      </c>
      <c r="V67" s="21">
        <v>0</v>
      </c>
      <c r="W67" s="21">
        <v>0</v>
      </c>
      <c r="X67" s="21">
        <v>0</v>
      </c>
      <c r="Y67" s="21">
        <v>0</v>
      </c>
      <c r="Z67" s="21">
        <v>0</v>
      </c>
      <c r="AA67" s="21">
        <v>0</v>
      </c>
      <c r="AB67" s="21">
        <v>0</v>
      </c>
      <c r="AC67" s="21">
        <v>0</v>
      </c>
      <c r="AD67" s="21">
        <v>0</v>
      </c>
      <c r="AE67" s="21">
        <v>0</v>
      </c>
      <c r="AF67" s="21">
        <v>0</v>
      </c>
      <c r="AG67" s="21">
        <v>0</v>
      </c>
      <c r="AH67" s="25">
        <v>0</v>
      </c>
    </row>
    <row r="68" spans="1:34" ht="25.5" customHeight="1" x14ac:dyDescent="0.25">
      <c r="A68" s="148"/>
      <c r="B68" s="148"/>
      <c r="C68" s="34">
        <v>65</v>
      </c>
      <c r="D68" s="105" t="s">
        <v>91</v>
      </c>
      <c r="E68" s="70">
        <v>4703</v>
      </c>
      <c r="F68" s="70">
        <v>54380004</v>
      </c>
      <c r="G68" s="106" t="s">
        <v>256</v>
      </c>
      <c r="H68" s="72" t="s">
        <v>242</v>
      </c>
      <c r="I68" s="73" t="s">
        <v>24</v>
      </c>
      <c r="J68" s="73">
        <v>30</v>
      </c>
      <c r="K68" s="73">
        <v>30</v>
      </c>
      <c r="L68" s="74">
        <v>40.61</v>
      </c>
      <c r="M68" s="128"/>
      <c r="N68" s="14">
        <f t="shared" si="2"/>
        <v>0</v>
      </c>
      <c r="O68" s="18" t="str">
        <f t="shared" si="1"/>
        <v>OK</v>
      </c>
      <c r="P68" s="21">
        <v>0</v>
      </c>
      <c r="Q68" s="21">
        <v>0</v>
      </c>
      <c r="R68" s="21">
        <v>0</v>
      </c>
      <c r="S68" s="21">
        <v>0</v>
      </c>
      <c r="T68" s="21">
        <v>0</v>
      </c>
      <c r="U68" s="21">
        <v>0</v>
      </c>
      <c r="V68" s="21">
        <v>0</v>
      </c>
      <c r="W68" s="21">
        <v>0</v>
      </c>
      <c r="X68" s="21">
        <v>0</v>
      </c>
      <c r="Y68" s="21">
        <v>0</v>
      </c>
      <c r="Z68" s="21">
        <v>0</v>
      </c>
      <c r="AA68" s="21">
        <v>0</v>
      </c>
      <c r="AB68" s="21">
        <v>0</v>
      </c>
      <c r="AC68" s="21">
        <v>0</v>
      </c>
      <c r="AD68" s="21">
        <v>0</v>
      </c>
      <c r="AE68" s="21">
        <v>0</v>
      </c>
      <c r="AF68" s="21">
        <v>0</v>
      </c>
      <c r="AG68" s="21">
        <v>0</v>
      </c>
      <c r="AH68" s="25">
        <v>0</v>
      </c>
    </row>
    <row r="69" spans="1:34" ht="25.5" customHeight="1" x14ac:dyDescent="0.25">
      <c r="A69" s="148"/>
      <c r="B69" s="148"/>
      <c r="C69" s="34">
        <v>66</v>
      </c>
      <c r="D69" s="105" t="s">
        <v>92</v>
      </c>
      <c r="E69" s="70">
        <v>4703</v>
      </c>
      <c r="F69" s="70">
        <v>54380004</v>
      </c>
      <c r="G69" s="106" t="s">
        <v>256</v>
      </c>
      <c r="H69" s="72" t="s">
        <v>242</v>
      </c>
      <c r="I69" s="73" t="s">
        <v>24</v>
      </c>
      <c r="J69" s="73">
        <v>30</v>
      </c>
      <c r="K69" s="73">
        <v>30</v>
      </c>
      <c r="L69" s="74">
        <v>43.5</v>
      </c>
      <c r="M69" s="128"/>
      <c r="N69" s="14">
        <f t="shared" si="2"/>
        <v>0</v>
      </c>
      <c r="O69" s="18" t="str">
        <f t="shared" si="1"/>
        <v>OK</v>
      </c>
      <c r="P69" s="21">
        <v>0</v>
      </c>
      <c r="Q69" s="21">
        <v>0</v>
      </c>
      <c r="R69" s="21">
        <v>0</v>
      </c>
      <c r="S69" s="21">
        <v>0</v>
      </c>
      <c r="T69" s="21">
        <v>0</v>
      </c>
      <c r="U69" s="21">
        <v>0</v>
      </c>
      <c r="V69" s="21">
        <v>0</v>
      </c>
      <c r="W69" s="21">
        <v>0</v>
      </c>
      <c r="X69" s="21">
        <v>0</v>
      </c>
      <c r="Y69" s="21">
        <v>0</v>
      </c>
      <c r="Z69" s="21">
        <v>0</v>
      </c>
      <c r="AA69" s="21">
        <v>0</v>
      </c>
      <c r="AB69" s="21">
        <v>0</v>
      </c>
      <c r="AC69" s="21">
        <v>0</v>
      </c>
      <c r="AD69" s="21">
        <v>0</v>
      </c>
      <c r="AE69" s="21">
        <v>0</v>
      </c>
      <c r="AF69" s="21">
        <v>0</v>
      </c>
      <c r="AG69" s="21">
        <v>0</v>
      </c>
      <c r="AH69" s="25">
        <v>0</v>
      </c>
    </row>
    <row r="70" spans="1:34" ht="19.5" customHeight="1" x14ac:dyDescent="0.25">
      <c r="A70" s="148"/>
      <c r="B70" s="148"/>
      <c r="C70" s="34">
        <v>67</v>
      </c>
      <c r="D70" s="105" t="s">
        <v>93</v>
      </c>
      <c r="E70" s="70">
        <v>4703</v>
      </c>
      <c r="F70" s="70">
        <v>54380005</v>
      </c>
      <c r="G70" s="106" t="s">
        <v>256</v>
      </c>
      <c r="H70" s="72" t="s">
        <v>242</v>
      </c>
      <c r="I70" s="73" t="s">
        <v>24</v>
      </c>
      <c r="J70" s="73">
        <v>30</v>
      </c>
      <c r="K70" s="73">
        <v>30</v>
      </c>
      <c r="L70" s="74">
        <v>2</v>
      </c>
      <c r="M70" s="128">
        <v>20</v>
      </c>
      <c r="N70" s="14">
        <f t="shared" si="2"/>
        <v>20</v>
      </c>
      <c r="O70" s="18" t="str">
        <f t="shared" si="1"/>
        <v>OK</v>
      </c>
      <c r="P70" s="21">
        <v>0</v>
      </c>
      <c r="Q70" s="21">
        <v>0</v>
      </c>
      <c r="R70" s="21">
        <v>0</v>
      </c>
      <c r="S70" s="21">
        <v>0</v>
      </c>
      <c r="T70" s="21">
        <v>0</v>
      </c>
      <c r="U70" s="21">
        <v>0</v>
      </c>
      <c r="V70" s="21">
        <v>0</v>
      </c>
      <c r="W70" s="21">
        <v>0</v>
      </c>
      <c r="X70" s="21">
        <v>0</v>
      </c>
      <c r="Y70" s="21">
        <v>0</v>
      </c>
      <c r="Z70" s="21">
        <v>0</v>
      </c>
      <c r="AA70" s="21">
        <v>0</v>
      </c>
      <c r="AB70" s="21">
        <v>0</v>
      </c>
      <c r="AC70" s="21">
        <v>0</v>
      </c>
      <c r="AD70" s="21">
        <v>0</v>
      </c>
      <c r="AE70" s="21">
        <v>0</v>
      </c>
      <c r="AF70" s="21">
        <v>0</v>
      </c>
      <c r="AG70" s="21">
        <v>0</v>
      </c>
      <c r="AH70" s="25">
        <v>0</v>
      </c>
    </row>
    <row r="71" spans="1:34" ht="19.5" customHeight="1" x14ac:dyDescent="0.25">
      <c r="A71" s="148"/>
      <c r="B71" s="148"/>
      <c r="C71" s="34">
        <v>68</v>
      </c>
      <c r="D71" s="115" t="s">
        <v>94</v>
      </c>
      <c r="E71" s="70">
        <v>5801</v>
      </c>
      <c r="F71" s="70">
        <v>118966002</v>
      </c>
      <c r="G71" s="106" t="s">
        <v>256</v>
      </c>
      <c r="H71" s="72" t="s">
        <v>247</v>
      </c>
      <c r="I71" s="77" t="s">
        <v>24</v>
      </c>
      <c r="J71" s="77">
        <v>30</v>
      </c>
      <c r="K71" s="77">
        <v>30</v>
      </c>
      <c r="L71" s="74">
        <v>99.8</v>
      </c>
      <c r="M71" s="128">
        <v>20</v>
      </c>
      <c r="N71" s="14">
        <f t="shared" si="2"/>
        <v>20</v>
      </c>
      <c r="O71" s="18" t="str">
        <f t="shared" si="1"/>
        <v>OK</v>
      </c>
      <c r="P71" s="21">
        <v>0</v>
      </c>
      <c r="Q71" s="21">
        <v>0</v>
      </c>
      <c r="R71" s="21">
        <v>0</v>
      </c>
      <c r="S71" s="21">
        <v>0</v>
      </c>
      <c r="T71" s="21">
        <v>0</v>
      </c>
      <c r="U71" s="21">
        <v>0</v>
      </c>
      <c r="V71" s="21">
        <v>0</v>
      </c>
      <c r="W71" s="21">
        <v>0</v>
      </c>
      <c r="X71" s="21">
        <v>0</v>
      </c>
      <c r="Y71" s="21">
        <v>0</v>
      </c>
      <c r="Z71" s="21">
        <v>0</v>
      </c>
      <c r="AA71" s="21">
        <v>0</v>
      </c>
      <c r="AB71" s="21">
        <v>0</v>
      </c>
      <c r="AC71" s="21">
        <v>0</v>
      </c>
      <c r="AD71" s="21">
        <v>0</v>
      </c>
      <c r="AE71" s="21">
        <v>0</v>
      </c>
      <c r="AF71" s="21">
        <v>0</v>
      </c>
      <c r="AG71" s="21">
        <v>0</v>
      </c>
      <c r="AH71" s="25">
        <v>0</v>
      </c>
    </row>
    <row r="72" spans="1:34" ht="19.5" customHeight="1" x14ac:dyDescent="0.25">
      <c r="A72" s="148"/>
      <c r="B72" s="148"/>
      <c r="C72" s="34">
        <v>69</v>
      </c>
      <c r="D72" s="115" t="s">
        <v>95</v>
      </c>
      <c r="E72" s="70">
        <v>5806</v>
      </c>
      <c r="F72" s="70">
        <v>28800081</v>
      </c>
      <c r="G72" s="106" t="s">
        <v>256</v>
      </c>
      <c r="H72" s="72" t="s">
        <v>247</v>
      </c>
      <c r="I72" s="77" t="s">
        <v>24</v>
      </c>
      <c r="J72" s="77">
        <v>30</v>
      </c>
      <c r="K72" s="77">
        <v>30</v>
      </c>
      <c r="L72" s="74">
        <v>42</v>
      </c>
      <c r="M72" s="128">
        <v>20</v>
      </c>
      <c r="N72" s="14">
        <f t="shared" si="2"/>
        <v>20</v>
      </c>
      <c r="O72" s="18" t="str">
        <f t="shared" si="1"/>
        <v>OK</v>
      </c>
      <c r="P72" s="21">
        <v>0</v>
      </c>
      <c r="Q72" s="21">
        <v>0</v>
      </c>
      <c r="R72" s="21">
        <v>0</v>
      </c>
      <c r="S72" s="21">
        <v>0</v>
      </c>
      <c r="T72" s="21">
        <v>0</v>
      </c>
      <c r="U72" s="21">
        <v>0</v>
      </c>
      <c r="V72" s="21">
        <v>0</v>
      </c>
      <c r="W72" s="21">
        <v>0</v>
      </c>
      <c r="X72" s="21">
        <v>0</v>
      </c>
      <c r="Y72" s="21">
        <v>0</v>
      </c>
      <c r="Z72" s="21">
        <v>0</v>
      </c>
      <c r="AA72" s="21">
        <v>0</v>
      </c>
      <c r="AB72" s="21">
        <v>0</v>
      </c>
      <c r="AC72" s="21">
        <v>0</v>
      </c>
      <c r="AD72" s="21">
        <v>0</v>
      </c>
      <c r="AE72" s="21">
        <v>0</v>
      </c>
      <c r="AF72" s="21">
        <v>0</v>
      </c>
      <c r="AG72" s="21">
        <v>0</v>
      </c>
      <c r="AH72" s="25">
        <v>0</v>
      </c>
    </row>
    <row r="73" spans="1:34" ht="25.5" customHeight="1" x14ac:dyDescent="0.25">
      <c r="A73" s="148"/>
      <c r="B73" s="148"/>
      <c r="C73" s="34">
        <v>70</v>
      </c>
      <c r="D73" s="105" t="s">
        <v>96</v>
      </c>
      <c r="E73" s="70">
        <v>5705</v>
      </c>
      <c r="F73" s="70">
        <v>504220688</v>
      </c>
      <c r="G73" s="106" t="s">
        <v>256</v>
      </c>
      <c r="H73" s="72" t="s">
        <v>242</v>
      </c>
      <c r="I73" s="73" t="s">
        <v>24</v>
      </c>
      <c r="J73" s="73">
        <v>30</v>
      </c>
      <c r="K73" s="73">
        <v>30</v>
      </c>
      <c r="L73" s="74">
        <v>219.95</v>
      </c>
      <c r="M73" s="128"/>
      <c r="N73" s="14">
        <f t="shared" si="2"/>
        <v>0</v>
      </c>
      <c r="O73" s="18" t="str">
        <f t="shared" si="1"/>
        <v>OK</v>
      </c>
      <c r="P73" s="21">
        <v>0</v>
      </c>
      <c r="Q73" s="21">
        <v>0</v>
      </c>
      <c r="R73" s="21">
        <v>0</v>
      </c>
      <c r="S73" s="21">
        <v>0</v>
      </c>
      <c r="T73" s="21">
        <v>0</v>
      </c>
      <c r="U73" s="21">
        <v>0</v>
      </c>
      <c r="V73" s="21">
        <v>0</v>
      </c>
      <c r="W73" s="21">
        <v>0</v>
      </c>
      <c r="X73" s="21">
        <v>0</v>
      </c>
      <c r="Y73" s="21">
        <v>0</v>
      </c>
      <c r="Z73" s="21">
        <v>0</v>
      </c>
      <c r="AA73" s="21">
        <v>0</v>
      </c>
      <c r="AB73" s="21">
        <v>0</v>
      </c>
      <c r="AC73" s="21">
        <v>0</v>
      </c>
      <c r="AD73" s="21">
        <v>0</v>
      </c>
      <c r="AE73" s="21">
        <v>0</v>
      </c>
      <c r="AF73" s="21">
        <v>0</v>
      </c>
      <c r="AG73" s="21">
        <v>0</v>
      </c>
      <c r="AH73" s="25">
        <v>0</v>
      </c>
    </row>
    <row r="74" spans="1:34" ht="25.5" customHeight="1" x14ac:dyDescent="0.25">
      <c r="A74" s="148"/>
      <c r="B74" s="148"/>
      <c r="C74" s="34">
        <v>71</v>
      </c>
      <c r="D74" s="105" t="s">
        <v>97</v>
      </c>
      <c r="E74" s="70">
        <v>5705</v>
      </c>
      <c r="F74" s="70">
        <v>504220689</v>
      </c>
      <c r="G74" s="106" t="s">
        <v>256</v>
      </c>
      <c r="H74" s="72" t="s">
        <v>242</v>
      </c>
      <c r="I74" s="73" t="s">
        <v>24</v>
      </c>
      <c r="J74" s="73">
        <v>30</v>
      </c>
      <c r="K74" s="73">
        <v>30</v>
      </c>
      <c r="L74" s="74">
        <v>33.5</v>
      </c>
      <c r="M74" s="128">
        <v>2</v>
      </c>
      <c r="N74" s="14">
        <f t="shared" si="2"/>
        <v>2</v>
      </c>
      <c r="O74" s="18" t="str">
        <f t="shared" si="1"/>
        <v>OK</v>
      </c>
      <c r="P74" s="21">
        <v>0</v>
      </c>
      <c r="Q74" s="21">
        <v>0</v>
      </c>
      <c r="R74" s="21">
        <v>0</v>
      </c>
      <c r="S74" s="21">
        <v>0</v>
      </c>
      <c r="T74" s="21">
        <v>0</v>
      </c>
      <c r="U74" s="21">
        <v>0</v>
      </c>
      <c r="V74" s="21">
        <v>0</v>
      </c>
      <c r="W74" s="21">
        <v>0</v>
      </c>
      <c r="X74" s="21">
        <v>0</v>
      </c>
      <c r="Y74" s="21">
        <v>0</v>
      </c>
      <c r="Z74" s="21">
        <v>0</v>
      </c>
      <c r="AA74" s="21">
        <v>0</v>
      </c>
      <c r="AB74" s="21">
        <v>0</v>
      </c>
      <c r="AC74" s="21">
        <v>0</v>
      </c>
      <c r="AD74" s="21">
        <v>0</v>
      </c>
      <c r="AE74" s="21">
        <v>0</v>
      </c>
      <c r="AF74" s="21">
        <v>0</v>
      </c>
      <c r="AG74" s="21">
        <v>0</v>
      </c>
      <c r="AH74" s="25">
        <v>0</v>
      </c>
    </row>
    <row r="75" spans="1:34" ht="25.5" customHeight="1" x14ac:dyDescent="0.25">
      <c r="A75" s="148"/>
      <c r="B75" s="148"/>
      <c r="C75" s="34">
        <v>72</v>
      </c>
      <c r="D75" s="105" t="s">
        <v>98</v>
      </c>
      <c r="E75" s="70">
        <v>5705</v>
      </c>
      <c r="F75" s="70">
        <v>504220690</v>
      </c>
      <c r="G75" s="106" t="s">
        <v>256</v>
      </c>
      <c r="H75" s="72" t="s">
        <v>242</v>
      </c>
      <c r="I75" s="73" t="s">
        <v>24</v>
      </c>
      <c r="J75" s="73">
        <v>30</v>
      </c>
      <c r="K75" s="73">
        <v>30</v>
      </c>
      <c r="L75" s="74">
        <v>33.5</v>
      </c>
      <c r="M75" s="128">
        <v>2</v>
      </c>
      <c r="N75" s="14">
        <f t="shared" si="2"/>
        <v>2</v>
      </c>
      <c r="O75" s="18" t="str">
        <f t="shared" si="1"/>
        <v>OK</v>
      </c>
      <c r="P75" s="21">
        <v>0</v>
      </c>
      <c r="Q75" s="21">
        <v>0</v>
      </c>
      <c r="R75" s="21">
        <v>0</v>
      </c>
      <c r="S75" s="21">
        <v>0</v>
      </c>
      <c r="T75" s="21">
        <v>0</v>
      </c>
      <c r="U75" s="21">
        <v>0</v>
      </c>
      <c r="V75" s="21">
        <v>0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1">
        <v>0</v>
      </c>
      <c r="AC75" s="21">
        <v>0</v>
      </c>
      <c r="AD75" s="21">
        <v>0</v>
      </c>
      <c r="AE75" s="21">
        <v>0</v>
      </c>
      <c r="AF75" s="21">
        <v>0</v>
      </c>
      <c r="AG75" s="21">
        <v>0</v>
      </c>
      <c r="AH75" s="25">
        <v>0</v>
      </c>
    </row>
    <row r="76" spans="1:34" ht="25.5" customHeight="1" x14ac:dyDescent="0.25">
      <c r="A76" s="148"/>
      <c r="B76" s="148"/>
      <c r="C76" s="34">
        <v>73</v>
      </c>
      <c r="D76" s="105" t="s">
        <v>99</v>
      </c>
      <c r="E76" s="70">
        <v>2701</v>
      </c>
      <c r="F76" s="70">
        <v>25410027</v>
      </c>
      <c r="G76" s="106" t="s">
        <v>256</v>
      </c>
      <c r="H76" s="72" t="s">
        <v>248</v>
      </c>
      <c r="I76" s="73" t="s">
        <v>26</v>
      </c>
      <c r="J76" s="73">
        <v>30</v>
      </c>
      <c r="K76" s="73">
        <v>30</v>
      </c>
      <c r="L76" s="74">
        <v>150.71</v>
      </c>
      <c r="M76" s="128"/>
      <c r="N76" s="14">
        <f t="shared" si="2"/>
        <v>0</v>
      </c>
      <c r="O76" s="18" t="str">
        <f t="shared" si="1"/>
        <v>OK</v>
      </c>
      <c r="P76" s="21">
        <v>0</v>
      </c>
      <c r="Q76" s="21">
        <v>0</v>
      </c>
      <c r="R76" s="21">
        <v>0</v>
      </c>
      <c r="S76" s="21">
        <v>0</v>
      </c>
      <c r="T76" s="21">
        <v>0</v>
      </c>
      <c r="U76" s="21">
        <v>0</v>
      </c>
      <c r="V76" s="21">
        <v>0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1">
        <v>0</v>
      </c>
      <c r="AC76" s="21">
        <v>0</v>
      </c>
      <c r="AD76" s="21">
        <v>0</v>
      </c>
      <c r="AE76" s="21">
        <v>0</v>
      </c>
      <c r="AF76" s="21">
        <v>0</v>
      </c>
      <c r="AG76" s="21">
        <v>0</v>
      </c>
      <c r="AH76" s="25">
        <v>0</v>
      </c>
    </row>
    <row r="77" spans="1:34" ht="25.5" customHeight="1" x14ac:dyDescent="0.25">
      <c r="A77" s="148"/>
      <c r="B77" s="148"/>
      <c r="C77" s="34">
        <v>74</v>
      </c>
      <c r="D77" s="105" t="s">
        <v>100</v>
      </c>
      <c r="E77" s="70">
        <v>2701</v>
      </c>
      <c r="F77" s="70">
        <v>25410027</v>
      </c>
      <c r="G77" s="106" t="s">
        <v>256</v>
      </c>
      <c r="H77" s="75" t="s">
        <v>295</v>
      </c>
      <c r="I77" s="73" t="s">
        <v>26</v>
      </c>
      <c r="J77" s="73">
        <v>30</v>
      </c>
      <c r="K77" s="73">
        <v>30</v>
      </c>
      <c r="L77" s="74">
        <v>174.39</v>
      </c>
      <c r="M77" s="128"/>
      <c r="N77" s="14">
        <f t="shared" si="2"/>
        <v>0</v>
      </c>
      <c r="O77" s="18" t="str">
        <f t="shared" si="1"/>
        <v>OK</v>
      </c>
      <c r="P77" s="21">
        <v>0</v>
      </c>
      <c r="Q77" s="21">
        <v>0</v>
      </c>
      <c r="R77" s="21">
        <v>0</v>
      </c>
      <c r="S77" s="21">
        <v>0</v>
      </c>
      <c r="T77" s="21">
        <v>0</v>
      </c>
      <c r="U77" s="21">
        <v>0</v>
      </c>
      <c r="V77" s="21">
        <v>0</v>
      </c>
      <c r="W77" s="21">
        <v>0</v>
      </c>
      <c r="X77" s="21">
        <v>0</v>
      </c>
      <c r="Y77" s="21">
        <v>0</v>
      </c>
      <c r="Z77" s="21">
        <v>0</v>
      </c>
      <c r="AA77" s="21">
        <v>0</v>
      </c>
      <c r="AB77" s="21">
        <v>0</v>
      </c>
      <c r="AC77" s="21">
        <v>0</v>
      </c>
      <c r="AD77" s="21">
        <v>0</v>
      </c>
      <c r="AE77" s="21">
        <v>0</v>
      </c>
      <c r="AF77" s="21">
        <v>0</v>
      </c>
      <c r="AG77" s="21">
        <v>0</v>
      </c>
      <c r="AH77" s="25">
        <v>0</v>
      </c>
    </row>
    <row r="78" spans="1:34" ht="25.5" customHeight="1" x14ac:dyDescent="0.25">
      <c r="A78" s="148"/>
      <c r="B78" s="148"/>
      <c r="C78" s="34">
        <v>75</v>
      </c>
      <c r="D78" s="105" t="s">
        <v>101</v>
      </c>
      <c r="E78" s="70">
        <v>2701</v>
      </c>
      <c r="F78" s="70">
        <v>25410027</v>
      </c>
      <c r="G78" s="106" t="s">
        <v>256</v>
      </c>
      <c r="H78" s="72" t="s">
        <v>248</v>
      </c>
      <c r="I78" s="73" t="s">
        <v>26</v>
      </c>
      <c r="J78" s="73">
        <v>30</v>
      </c>
      <c r="K78" s="73">
        <v>30</v>
      </c>
      <c r="L78" s="74">
        <v>233.41</v>
      </c>
      <c r="M78" s="128"/>
      <c r="N78" s="14">
        <f t="shared" si="2"/>
        <v>0</v>
      </c>
      <c r="O78" s="18" t="str">
        <f t="shared" si="1"/>
        <v>OK</v>
      </c>
      <c r="P78" s="21">
        <v>0</v>
      </c>
      <c r="Q78" s="21">
        <v>0</v>
      </c>
      <c r="R78" s="21">
        <v>0</v>
      </c>
      <c r="S78" s="21">
        <v>0</v>
      </c>
      <c r="T78" s="21">
        <v>0</v>
      </c>
      <c r="U78" s="21">
        <v>0</v>
      </c>
      <c r="V78" s="21">
        <v>0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>
        <v>0</v>
      </c>
      <c r="AC78" s="21">
        <v>0</v>
      </c>
      <c r="AD78" s="21">
        <v>0</v>
      </c>
      <c r="AE78" s="21">
        <v>0</v>
      </c>
      <c r="AF78" s="21">
        <v>0</v>
      </c>
      <c r="AG78" s="21">
        <v>0</v>
      </c>
      <c r="AH78" s="25">
        <v>0</v>
      </c>
    </row>
    <row r="79" spans="1:34" ht="25.5" customHeight="1" x14ac:dyDescent="0.25">
      <c r="A79" s="148"/>
      <c r="B79" s="148"/>
      <c r="C79" s="34">
        <v>76</v>
      </c>
      <c r="D79" s="115" t="s">
        <v>102</v>
      </c>
      <c r="E79" s="70">
        <v>2701</v>
      </c>
      <c r="F79" s="70">
        <v>25410027</v>
      </c>
      <c r="G79" s="106" t="s">
        <v>256</v>
      </c>
      <c r="H79" s="72" t="s">
        <v>248</v>
      </c>
      <c r="I79" s="77" t="s">
        <v>26</v>
      </c>
      <c r="J79" s="77">
        <v>30</v>
      </c>
      <c r="K79" s="77">
        <v>30</v>
      </c>
      <c r="L79" s="74">
        <v>90.98</v>
      </c>
      <c r="M79" s="128"/>
      <c r="N79" s="14">
        <f t="shared" si="2"/>
        <v>0</v>
      </c>
      <c r="O79" s="18" t="str">
        <f t="shared" si="1"/>
        <v>OK</v>
      </c>
      <c r="P79" s="21">
        <v>0</v>
      </c>
      <c r="Q79" s="21">
        <v>0</v>
      </c>
      <c r="R79" s="21">
        <v>0</v>
      </c>
      <c r="S79" s="21">
        <v>0</v>
      </c>
      <c r="T79" s="21">
        <v>0</v>
      </c>
      <c r="U79" s="21">
        <v>0</v>
      </c>
      <c r="V79" s="21"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1">
        <v>0</v>
      </c>
      <c r="AC79" s="21">
        <v>0</v>
      </c>
      <c r="AD79" s="21">
        <v>0</v>
      </c>
      <c r="AE79" s="21">
        <v>0</v>
      </c>
      <c r="AF79" s="21">
        <v>0</v>
      </c>
      <c r="AG79" s="21">
        <v>0</v>
      </c>
      <c r="AH79" s="25">
        <v>0</v>
      </c>
    </row>
    <row r="80" spans="1:34" ht="25.5" customHeight="1" x14ac:dyDescent="0.25">
      <c r="A80" s="148"/>
      <c r="B80" s="148"/>
      <c r="C80" s="34">
        <v>77</v>
      </c>
      <c r="D80" s="105" t="s">
        <v>103</v>
      </c>
      <c r="E80" s="70">
        <v>2704</v>
      </c>
      <c r="F80" s="70">
        <v>504220741</v>
      </c>
      <c r="G80" s="106" t="s">
        <v>256</v>
      </c>
      <c r="H80" s="72" t="s">
        <v>240</v>
      </c>
      <c r="I80" s="73" t="s">
        <v>26</v>
      </c>
      <c r="J80" s="73">
        <v>30</v>
      </c>
      <c r="K80" s="73">
        <v>30</v>
      </c>
      <c r="L80" s="74">
        <v>862.5</v>
      </c>
      <c r="M80" s="128">
        <v>1</v>
      </c>
      <c r="N80" s="14">
        <f t="shared" si="2"/>
        <v>1</v>
      </c>
      <c r="O80" s="18" t="str">
        <f t="shared" si="1"/>
        <v>OK</v>
      </c>
      <c r="P80" s="21">
        <v>0</v>
      </c>
      <c r="Q80" s="21">
        <v>0</v>
      </c>
      <c r="R80" s="21">
        <v>0</v>
      </c>
      <c r="S80" s="21">
        <v>0</v>
      </c>
      <c r="T80" s="21">
        <v>0</v>
      </c>
      <c r="U80" s="21">
        <v>0</v>
      </c>
      <c r="V80" s="21">
        <v>0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1">
        <v>0</v>
      </c>
      <c r="AC80" s="21">
        <v>0</v>
      </c>
      <c r="AD80" s="21">
        <v>0</v>
      </c>
      <c r="AE80" s="21">
        <v>0</v>
      </c>
      <c r="AF80" s="21">
        <v>0</v>
      </c>
      <c r="AG80" s="21">
        <v>0</v>
      </c>
      <c r="AH80" s="25">
        <v>0</v>
      </c>
    </row>
    <row r="81" spans="1:34" ht="25.5" customHeight="1" x14ac:dyDescent="0.25">
      <c r="A81" s="148"/>
      <c r="B81" s="148"/>
      <c r="C81" s="34">
        <v>78</v>
      </c>
      <c r="D81" s="115" t="s">
        <v>104</v>
      </c>
      <c r="E81" s="70">
        <v>2701</v>
      </c>
      <c r="F81" s="70">
        <v>25410014</v>
      </c>
      <c r="G81" s="106" t="s">
        <v>256</v>
      </c>
      <c r="H81" s="72" t="s">
        <v>249</v>
      </c>
      <c r="I81" s="77" t="s">
        <v>26</v>
      </c>
      <c r="J81" s="77">
        <v>30</v>
      </c>
      <c r="K81" s="77">
        <v>30</v>
      </c>
      <c r="L81" s="74">
        <v>15.73</v>
      </c>
      <c r="M81" s="128"/>
      <c r="N81" s="14">
        <f t="shared" si="2"/>
        <v>0</v>
      </c>
      <c r="O81" s="18" t="str">
        <f t="shared" si="1"/>
        <v>OK</v>
      </c>
      <c r="P81" s="21">
        <v>0</v>
      </c>
      <c r="Q81" s="21">
        <v>0</v>
      </c>
      <c r="R81" s="21">
        <v>0</v>
      </c>
      <c r="S81" s="21">
        <v>0</v>
      </c>
      <c r="T81" s="21">
        <v>0</v>
      </c>
      <c r="U81" s="21">
        <v>0</v>
      </c>
      <c r="V81" s="21"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0</v>
      </c>
      <c r="AC81" s="21">
        <v>0</v>
      </c>
      <c r="AD81" s="21">
        <v>0</v>
      </c>
      <c r="AE81" s="21">
        <v>0</v>
      </c>
      <c r="AF81" s="21">
        <v>0</v>
      </c>
      <c r="AG81" s="21">
        <v>0</v>
      </c>
      <c r="AH81" s="25">
        <v>0</v>
      </c>
    </row>
    <row r="82" spans="1:34" ht="25.5" customHeight="1" x14ac:dyDescent="0.25">
      <c r="A82" s="148"/>
      <c r="B82" s="148"/>
      <c r="C82" s="34">
        <v>79</v>
      </c>
      <c r="D82" s="105" t="s">
        <v>105</v>
      </c>
      <c r="E82" s="70">
        <v>2701</v>
      </c>
      <c r="F82" s="70">
        <v>84352053</v>
      </c>
      <c r="G82" s="106" t="s">
        <v>256</v>
      </c>
      <c r="H82" s="72" t="s">
        <v>249</v>
      </c>
      <c r="I82" s="73" t="s">
        <v>26</v>
      </c>
      <c r="J82" s="73">
        <v>30</v>
      </c>
      <c r="K82" s="73">
        <v>30</v>
      </c>
      <c r="L82" s="74">
        <v>67.25</v>
      </c>
      <c r="M82" s="128">
        <v>20</v>
      </c>
      <c r="N82" s="14">
        <f t="shared" si="2"/>
        <v>20</v>
      </c>
      <c r="O82" s="18" t="str">
        <f t="shared" si="1"/>
        <v>OK</v>
      </c>
      <c r="P82" s="21">
        <v>0</v>
      </c>
      <c r="Q82" s="21">
        <v>0</v>
      </c>
      <c r="R82" s="21">
        <v>0</v>
      </c>
      <c r="S82" s="21">
        <v>0</v>
      </c>
      <c r="T82" s="21">
        <v>0</v>
      </c>
      <c r="U82" s="21">
        <v>0</v>
      </c>
      <c r="V82" s="21">
        <v>0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1">
        <v>0</v>
      </c>
      <c r="AC82" s="21">
        <v>0</v>
      </c>
      <c r="AD82" s="21">
        <v>0</v>
      </c>
      <c r="AE82" s="21">
        <v>0</v>
      </c>
      <c r="AF82" s="21">
        <v>0</v>
      </c>
      <c r="AG82" s="21">
        <v>0</v>
      </c>
      <c r="AH82" s="25">
        <v>0</v>
      </c>
    </row>
    <row r="83" spans="1:34" ht="25.5" customHeight="1" x14ac:dyDescent="0.25">
      <c r="A83" s="148"/>
      <c r="B83" s="148"/>
      <c r="C83" s="34">
        <v>80</v>
      </c>
      <c r="D83" s="105" t="s">
        <v>106</v>
      </c>
      <c r="E83" s="70">
        <v>2701</v>
      </c>
      <c r="F83" s="70">
        <v>84352053</v>
      </c>
      <c r="G83" s="106" t="s">
        <v>256</v>
      </c>
      <c r="H83" s="72" t="s">
        <v>248</v>
      </c>
      <c r="I83" s="73" t="s">
        <v>26</v>
      </c>
      <c r="J83" s="73">
        <v>30</v>
      </c>
      <c r="K83" s="73">
        <v>30</v>
      </c>
      <c r="L83" s="74">
        <v>89.9</v>
      </c>
      <c r="M83" s="128"/>
      <c r="N83" s="14">
        <f t="shared" si="2"/>
        <v>0</v>
      </c>
      <c r="O83" s="18" t="str">
        <f t="shared" si="1"/>
        <v>OK</v>
      </c>
      <c r="P83" s="21">
        <v>0</v>
      </c>
      <c r="Q83" s="21">
        <v>0</v>
      </c>
      <c r="R83" s="21">
        <v>0</v>
      </c>
      <c r="S83" s="21">
        <v>0</v>
      </c>
      <c r="T83" s="21">
        <v>0</v>
      </c>
      <c r="U83" s="21">
        <v>0</v>
      </c>
      <c r="V83" s="21">
        <v>0</v>
      </c>
      <c r="W83" s="21">
        <v>0</v>
      </c>
      <c r="X83" s="21">
        <v>0</v>
      </c>
      <c r="Y83" s="21">
        <v>0</v>
      </c>
      <c r="Z83" s="21">
        <v>0</v>
      </c>
      <c r="AA83" s="21">
        <v>0</v>
      </c>
      <c r="AB83" s="21">
        <v>0</v>
      </c>
      <c r="AC83" s="21">
        <v>0</v>
      </c>
      <c r="AD83" s="21">
        <v>0</v>
      </c>
      <c r="AE83" s="21">
        <v>0</v>
      </c>
      <c r="AF83" s="21">
        <v>0</v>
      </c>
      <c r="AG83" s="21">
        <v>0</v>
      </c>
      <c r="AH83" s="25">
        <v>0</v>
      </c>
    </row>
    <row r="84" spans="1:34" ht="25.5" customHeight="1" x14ac:dyDescent="0.25">
      <c r="A84" s="148"/>
      <c r="B84" s="148"/>
      <c r="C84" s="34">
        <v>81</v>
      </c>
      <c r="D84" s="105" t="s">
        <v>107</v>
      </c>
      <c r="E84" s="70">
        <v>2701</v>
      </c>
      <c r="F84" s="70">
        <v>84352053</v>
      </c>
      <c r="G84" s="106" t="s">
        <v>256</v>
      </c>
      <c r="H84" s="72" t="s">
        <v>248</v>
      </c>
      <c r="I84" s="73" t="s">
        <v>26</v>
      </c>
      <c r="J84" s="73">
        <v>30</v>
      </c>
      <c r="K84" s="73">
        <v>30</v>
      </c>
      <c r="L84" s="74">
        <v>125.48</v>
      </c>
      <c r="M84" s="128"/>
      <c r="N84" s="14">
        <f t="shared" si="2"/>
        <v>0</v>
      </c>
      <c r="O84" s="18" t="str">
        <f t="shared" si="1"/>
        <v>OK</v>
      </c>
      <c r="P84" s="21">
        <v>0</v>
      </c>
      <c r="Q84" s="21">
        <v>0</v>
      </c>
      <c r="R84" s="21">
        <v>0</v>
      </c>
      <c r="S84" s="21">
        <v>0</v>
      </c>
      <c r="T84" s="21">
        <v>0</v>
      </c>
      <c r="U84" s="21">
        <v>0</v>
      </c>
      <c r="V84" s="21">
        <v>0</v>
      </c>
      <c r="W84" s="21">
        <v>0</v>
      </c>
      <c r="X84" s="21">
        <v>0</v>
      </c>
      <c r="Y84" s="21">
        <v>0</v>
      </c>
      <c r="Z84" s="21">
        <v>0</v>
      </c>
      <c r="AA84" s="21">
        <v>0</v>
      </c>
      <c r="AB84" s="21">
        <v>0</v>
      </c>
      <c r="AC84" s="21">
        <v>0</v>
      </c>
      <c r="AD84" s="21">
        <v>0</v>
      </c>
      <c r="AE84" s="21">
        <v>0</v>
      </c>
      <c r="AF84" s="21">
        <v>0</v>
      </c>
      <c r="AG84" s="21">
        <v>0</v>
      </c>
      <c r="AH84" s="25">
        <v>0</v>
      </c>
    </row>
    <row r="85" spans="1:34" ht="25.5" customHeight="1" x14ac:dyDescent="0.25">
      <c r="A85" s="148"/>
      <c r="B85" s="148"/>
      <c r="C85" s="34">
        <v>82</v>
      </c>
      <c r="D85" s="105" t="s">
        <v>108</v>
      </c>
      <c r="E85" s="70">
        <v>2701</v>
      </c>
      <c r="F85" s="70">
        <v>84352053</v>
      </c>
      <c r="G85" s="106" t="s">
        <v>256</v>
      </c>
      <c r="H85" s="72" t="s">
        <v>249</v>
      </c>
      <c r="I85" s="73" t="s">
        <v>26</v>
      </c>
      <c r="J85" s="73">
        <v>30</v>
      </c>
      <c r="K85" s="73">
        <v>30</v>
      </c>
      <c r="L85" s="74">
        <v>84.14</v>
      </c>
      <c r="M85" s="128">
        <v>10</v>
      </c>
      <c r="N85" s="14">
        <f t="shared" si="2"/>
        <v>10</v>
      </c>
      <c r="O85" s="18" t="str">
        <f t="shared" si="1"/>
        <v>OK</v>
      </c>
      <c r="P85" s="21">
        <v>0</v>
      </c>
      <c r="Q85" s="21">
        <v>0</v>
      </c>
      <c r="R85" s="21">
        <v>0</v>
      </c>
      <c r="S85" s="21">
        <v>0</v>
      </c>
      <c r="T85" s="21">
        <v>0</v>
      </c>
      <c r="U85" s="21">
        <v>0</v>
      </c>
      <c r="V85" s="21">
        <v>0</v>
      </c>
      <c r="W85" s="21">
        <v>0</v>
      </c>
      <c r="X85" s="21">
        <v>0</v>
      </c>
      <c r="Y85" s="21">
        <v>0</v>
      </c>
      <c r="Z85" s="21">
        <v>0</v>
      </c>
      <c r="AA85" s="21">
        <v>0</v>
      </c>
      <c r="AB85" s="21">
        <v>0</v>
      </c>
      <c r="AC85" s="21">
        <v>0</v>
      </c>
      <c r="AD85" s="21">
        <v>0</v>
      </c>
      <c r="AE85" s="21">
        <v>0</v>
      </c>
      <c r="AF85" s="21">
        <v>0</v>
      </c>
      <c r="AG85" s="21">
        <v>0</v>
      </c>
      <c r="AH85" s="25">
        <v>0</v>
      </c>
    </row>
    <row r="86" spans="1:34" ht="25.5" customHeight="1" x14ac:dyDescent="0.25">
      <c r="A86" s="148"/>
      <c r="B86" s="148"/>
      <c r="C86" s="34">
        <v>83</v>
      </c>
      <c r="D86" s="105" t="s">
        <v>109</v>
      </c>
      <c r="E86" s="70">
        <v>5704</v>
      </c>
      <c r="F86" s="70">
        <v>122629008</v>
      </c>
      <c r="G86" s="106" t="s">
        <v>256</v>
      </c>
      <c r="H86" s="72" t="s">
        <v>249</v>
      </c>
      <c r="I86" s="73" t="s">
        <v>25</v>
      </c>
      <c r="J86" s="73">
        <v>30</v>
      </c>
      <c r="K86" s="73">
        <v>30</v>
      </c>
      <c r="L86" s="74">
        <v>76.430000000000007</v>
      </c>
      <c r="M86" s="128">
        <v>10</v>
      </c>
      <c r="N86" s="14">
        <f t="shared" si="2"/>
        <v>10</v>
      </c>
      <c r="O86" s="18" t="str">
        <f t="shared" si="1"/>
        <v>OK</v>
      </c>
      <c r="P86" s="21">
        <v>0</v>
      </c>
      <c r="Q86" s="21">
        <v>0</v>
      </c>
      <c r="R86" s="21">
        <v>0</v>
      </c>
      <c r="S86" s="21">
        <v>0</v>
      </c>
      <c r="T86" s="21">
        <v>0</v>
      </c>
      <c r="U86" s="21">
        <v>0</v>
      </c>
      <c r="V86" s="21">
        <v>0</v>
      </c>
      <c r="W86" s="21">
        <v>0</v>
      </c>
      <c r="X86" s="21">
        <v>0</v>
      </c>
      <c r="Y86" s="21">
        <v>0</v>
      </c>
      <c r="Z86" s="21">
        <v>0</v>
      </c>
      <c r="AA86" s="21">
        <v>0</v>
      </c>
      <c r="AB86" s="21">
        <v>0</v>
      </c>
      <c r="AC86" s="21">
        <v>0</v>
      </c>
      <c r="AD86" s="21">
        <v>0</v>
      </c>
      <c r="AE86" s="21">
        <v>0</v>
      </c>
      <c r="AF86" s="21">
        <v>0</v>
      </c>
      <c r="AG86" s="21">
        <v>0</v>
      </c>
      <c r="AH86" s="25">
        <v>0</v>
      </c>
    </row>
    <row r="87" spans="1:34" ht="25.5" customHeight="1" x14ac:dyDescent="0.25">
      <c r="A87" s="148"/>
      <c r="B87" s="148"/>
      <c r="C87" s="34">
        <v>84</v>
      </c>
      <c r="D87" s="105" t="s">
        <v>110</v>
      </c>
      <c r="E87" s="70">
        <v>5704</v>
      </c>
      <c r="F87" s="70">
        <v>122629008</v>
      </c>
      <c r="G87" s="106" t="s">
        <v>256</v>
      </c>
      <c r="H87" s="72" t="s">
        <v>249</v>
      </c>
      <c r="I87" s="73" t="s">
        <v>25</v>
      </c>
      <c r="J87" s="73">
        <v>30</v>
      </c>
      <c r="K87" s="73">
        <v>30</v>
      </c>
      <c r="L87" s="74">
        <v>66.069999999999993</v>
      </c>
      <c r="M87" s="128">
        <v>10</v>
      </c>
      <c r="N87" s="14">
        <f t="shared" si="2"/>
        <v>10</v>
      </c>
      <c r="O87" s="18" t="str">
        <f t="shared" si="1"/>
        <v>OK</v>
      </c>
      <c r="P87" s="21">
        <v>0</v>
      </c>
      <c r="Q87" s="21">
        <v>0</v>
      </c>
      <c r="R87" s="21">
        <v>0</v>
      </c>
      <c r="S87" s="21">
        <v>0</v>
      </c>
      <c r="T87" s="21">
        <v>0</v>
      </c>
      <c r="U87" s="21">
        <v>0</v>
      </c>
      <c r="V87" s="21">
        <v>0</v>
      </c>
      <c r="W87" s="21">
        <v>0</v>
      </c>
      <c r="X87" s="21">
        <v>0</v>
      </c>
      <c r="Y87" s="21">
        <v>0</v>
      </c>
      <c r="Z87" s="21">
        <v>0</v>
      </c>
      <c r="AA87" s="21">
        <v>0</v>
      </c>
      <c r="AB87" s="21">
        <v>0</v>
      </c>
      <c r="AC87" s="21">
        <v>0</v>
      </c>
      <c r="AD87" s="21">
        <v>0</v>
      </c>
      <c r="AE87" s="21">
        <v>0</v>
      </c>
      <c r="AF87" s="21">
        <v>0</v>
      </c>
      <c r="AG87" s="21">
        <v>0</v>
      </c>
      <c r="AH87" s="25">
        <v>0</v>
      </c>
    </row>
    <row r="88" spans="1:34" ht="25.5" customHeight="1" x14ac:dyDescent="0.25">
      <c r="A88" s="148"/>
      <c r="B88" s="148"/>
      <c r="C88" s="34">
        <v>85</v>
      </c>
      <c r="D88" s="115" t="s">
        <v>111</v>
      </c>
      <c r="E88" s="70">
        <v>5704</v>
      </c>
      <c r="F88" s="70">
        <v>122629008</v>
      </c>
      <c r="G88" s="106" t="s">
        <v>256</v>
      </c>
      <c r="H88" s="72" t="s">
        <v>249</v>
      </c>
      <c r="I88" s="73" t="s">
        <v>25</v>
      </c>
      <c r="J88" s="77">
        <v>30</v>
      </c>
      <c r="K88" s="77">
        <v>30</v>
      </c>
      <c r="L88" s="74">
        <v>145.75</v>
      </c>
      <c r="M88" s="128">
        <v>5</v>
      </c>
      <c r="N88" s="14">
        <f t="shared" si="2"/>
        <v>5</v>
      </c>
      <c r="O88" s="18" t="str">
        <f t="shared" si="1"/>
        <v>OK</v>
      </c>
      <c r="P88" s="21">
        <v>0</v>
      </c>
      <c r="Q88" s="21">
        <v>0</v>
      </c>
      <c r="R88" s="21">
        <v>0</v>
      </c>
      <c r="S88" s="21">
        <v>0</v>
      </c>
      <c r="T88" s="21">
        <v>0</v>
      </c>
      <c r="U88" s="21">
        <v>0</v>
      </c>
      <c r="V88" s="21">
        <v>0</v>
      </c>
      <c r="W88" s="21">
        <v>0</v>
      </c>
      <c r="X88" s="21">
        <v>0</v>
      </c>
      <c r="Y88" s="21">
        <v>0</v>
      </c>
      <c r="Z88" s="21">
        <v>0</v>
      </c>
      <c r="AA88" s="21">
        <v>0</v>
      </c>
      <c r="AB88" s="21">
        <v>0</v>
      </c>
      <c r="AC88" s="21">
        <v>0</v>
      </c>
      <c r="AD88" s="21">
        <v>0</v>
      </c>
      <c r="AE88" s="21">
        <v>0</v>
      </c>
      <c r="AF88" s="21">
        <v>0</v>
      </c>
      <c r="AG88" s="21">
        <v>0</v>
      </c>
      <c r="AH88" s="25">
        <v>0</v>
      </c>
    </row>
    <row r="89" spans="1:34" ht="25.5" customHeight="1" x14ac:dyDescent="0.25">
      <c r="A89" s="148"/>
      <c r="B89" s="148"/>
      <c r="C89" s="34">
        <v>86</v>
      </c>
      <c r="D89" s="115" t="s">
        <v>112</v>
      </c>
      <c r="E89" s="70">
        <v>5704</v>
      </c>
      <c r="F89" s="70">
        <v>122629008</v>
      </c>
      <c r="G89" s="106" t="s">
        <v>256</v>
      </c>
      <c r="H89" s="72" t="s">
        <v>249</v>
      </c>
      <c r="I89" s="73" t="s">
        <v>25</v>
      </c>
      <c r="J89" s="77">
        <v>30</v>
      </c>
      <c r="K89" s="77">
        <v>30</v>
      </c>
      <c r="L89" s="74">
        <v>136.9</v>
      </c>
      <c r="M89" s="128">
        <v>5</v>
      </c>
      <c r="N89" s="14">
        <f t="shared" si="2"/>
        <v>5</v>
      </c>
      <c r="O89" s="18" t="str">
        <f t="shared" si="1"/>
        <v>OK</v>
      </c>
      <c r="P89" s="21">
        <v>0</v>
      </c>
      <c r="Q89" s="21">
        <v>0</v>
      </c>
      <c r="R89" s="21">
        <v>0</v>
      </c>
      <c r="S89" s="21">
        <v>0</v>
      </c>
      <c r="T89" s="21">
        <v>0</v>
      </c>
      <c r="U89" s="21">
        <v>0</v>
      </c>
      <c r="V89" s="21">
        <v>0</v>
      </c>
      <c r="W89" s="21">
        <v>0</v>
      </c>
      <c r="X89" s="21">
        <v>0</v>
      </c>
      <c r="Y89" s="21">
        <v>0</v>
      </c>
      <c r="Z89" s="21">
        <v>0</v>
      </c>
      <c r="AA89" s="21">
        <v>0</v>
      </c>
      <c r="AB89" s="21">
        <v>0</v>
      </c>
      <c r="AC89" s="21">
        <v>0</v>
      </c>
      <c r="AD89" s="21">
        <v>0</v>
      </c>
      <c r="AE89" s="21">
        <v>0</v>
      </c>
      <c r="AF89" s="21">
        <v>0</v>
      </c>
      <c r="AG89" s="21">
        <v>0</v>
      </c>
      <c r="AH89" s="25">
        <v>0</v>
      </c>
    </row>
    <row r="90" spans="1:34" ht="25.5" customHeight="1" x14ac:dyDescent="0.25">
      <c r="A90" s="148"/>
      <c r="B90" s="148"/>
      <c r="C90" s="34">
        <v>87</v>
      </c>
      <c r="D90" s="115" t="s">
        <v>113</v>
      </c>
      <c r="E90" s="70">
        <v>5704</v>
      </c>
      <c r="F90" s="70">
        <v>122629008</v>
      </c>
      <c r="G90" s="106" t="s">
        <v>256</v>
      </c>
      <c r="H90" s="72" t="s">
        <v>249</v>
      </c>
      <c r="I90" s="77" t="s">
        <v>25</v>
      </c>
      <c r="J90" s="77">
        <v>30</v>
      </c>
      <c r="K90" s="77">
        <v>30</v>
      </c>
      <c r="L90" s="74">
        <v>253.75</v>
      </c>
      <c r="M90" s="128">
        <v>5</v>
      </c>
      <c r="N90" s="14">
        <f t="shared" si="2"/>
        <v>5</v>
      </c>
      <c r="O90" s="18" t="str">
        <f t="shared" si="1"/>
        <v>OK</v>
      </c>
      <c r="P90" s="21">
        <v>0</v>
      </c>
      <c r="Q90" s="21">
        <v>0</v>
      </c>
      <c r="R90" s="21">
        <v>0</v>
      </c>
      <c r="S90" s="21">
        <v>0</v>
      </c>
      <c r="T90" s="21">
        <v>0</v>
      </c>
      <c r="U90" s="21">
        <v>0</v>
      </c>
      <c r="V90" s="21">
        <v>0</v>
      </c>
      <c r="W90" s="21">
        <v>0</v>
      </c>
      <c r="X90" s="21">
        <v>0</v>
      </c>
      <c r="Y90" s="21">
        <v>0</v>
      </c>
      <c r="Z90" s="21">
        <v>0</v>
      </c>
      <c r="AA90" s="21">
        <v>0</v>
      </c>
      <c r="AB90" s="21">
        <v>0</v>
      </c>
      <c r="AC90" s="21">
        <v>0</v>
      </c>
      <c r="AD90" s="21">
        <v>0</v>
      </c>
      <c r="AE90" s="21">
        <v>0</v>
      </c>
      <c r="AF90" s="21">
        <v>0</v>
      </c>
      <c r="AG90" s="21">
        <v>0</v>
      </c>
      <c r="AH90" s="25">
        <v>0</v>
      </c>
    </row>
    <row r="91" spans="1:34" ht="25.5" customHeight="1" x14ac:dyDescent="0.25">
      <c r="A91" s="148"/>
      <c r="B91" s="148"/>
      <c r="C91" s="34">
        <v>88</v>
      </c>
      <c r="D91" s="115" t="s">
        <v>114</v>
      </c>
      <c r="E91" s="70">
        <v>5704</v>
      </c>
      <c r="F91" s="70">
        <v>122629008</v>
      </c>
      <c r="G91" s="106" t="s">
        <v>256</v>
      </c>
      <c r="H91" s="72" t="s">
        <v>249</v>
      </c>
      <c r="I91" s="77" t="s">
        <v>25</v>
      </c>
      <c r="J91" s="77">
        <v>30</v>
      </c>
      <c r="K91" s="77">
        <v>30</v>
      </c>
      <c r="L91" s="74">
        <v>233.5</v>
      </c>
      <c r="M91" s="128">
        <v>5</v>
      </c>
      <c r="N91" s="14">
        <f t="shared" si="2"/>
        <v>5</v>
      </c>
      <c r="O91" s="18" t="str">
        <f t="shared" si="1"/>
        <v>OK</v>
      </c>
      <c r="P91" s="21">
        <v>0</v>
      </c>
      <c r="Q91" s="21">
        <v>0</v>
      </c>
      <c r="R91" s="21">
        <v>0</v>
      </c>
      <c r="S91" s="21">
        <v>0</v>
      </c>
      <c r="T91" s="21">
        <v>0</v>
      </c>
      <c r="U91" s="21">
        <v>0</v>
      </c>
      <c r="V91" s="21">
        <v>0</v>
      </c>
      <c r="W91" s="21">
        <v>0</v>
      </c>
      <c r="X91" s="21">
        <v>0</v>
      </c>
      <c r="Y91" s="21">
        <v>0</v>
      </c>
      <c r="Z91" s="21">
        <v>0</v>
      </c>
      <c r="AA91" s="21">
        <v>0</v>
      </c>
      <c r="AB91" s="21">
        <v>0</v>
      </c>
      <c r="AC91" s="21">
        <v>0</v>
      </c>
      <c r="AD91" s="21">
        <v>0</v>
      </c>
      <c r="AE91" s="21">
        <v>0</v>
      </c>
      <c r="AF91" s="21">
        <v>0</v>
      </c>
      <c r="AG91" s="21">
        <v>0</v>
      </c>
      <c r="AH91" s="25">
        <v>0</v>
      </c>
    </row>
    <row r="92" spans="1:34" ht="25.5" customHeight="1" x14ac:dyDescent="0.25">
      <c r="A92" s="148"/>
      <c r="B92" s="148"/>
      <c r="C92" s="34">
        <v>89</v>
      </c>
      <c r="D92" s="105" t="s">
        <v>115</v>
      </c>
      <c r="E92" s="70">
        <v>5704</v>
      </c>
      <c r="F92" s="70">
        <v>68004038</v>
      </c>
      <c r="G92" s="106" t="s">
        <v>256</v>
      </c>
      <c r="H92" s="75" t="s">
        <v>19</v>
      </c>
      <c r="I92" s="73" t="s">
        <v>25</v>
      </c>
      <c r="J92" s="73">
        <v>30</v>
      </c>
      <c r="K92" s="73">
        <v>30</v>
      </c>
      <c r="L92" s="74">
        <v>5.14</v>
      </c>
      <c r="M92" s="128">
        <v>5</v>
      </c>
      <c r="N92" s="14">
        <f t="shared" si="2"/>
        <v>5</v>
      </c>
      <c r="O92" s="18" t="str">
        <f t="shared" si="1"/>
        <v>OK</v>
      </c>
      <c r="P92" s="21">
        <v>0</v>
      </c>
      <c r="Q92" s="21">
        <v>0</v>
      </c>
      <c r="R92" s="21">
        <v>0</v>
      </c>
      <c r="S92" s="21">
        <v>0</v>
      </c>
      <c r="T92" s="21">
        <v>0</v>
      </c>
      <c r="U92" s="21">
        <v>0</v>
      </c>
      <c r="V92" s="21">
        <v>0</v>
      </c>
      <c r="W92" s="21">
        <v>0</v>
      </c>
      <c r="X92" s="21">
        <v>0</v>
      </c>
      <c r="Y92" s="21">
        <v>0</v>
      </c>
      <c r="Z92" s="21">
        <v>0</v>
      </c>
      <c r="AA92" s="21">
        <v>0</v>
      </c>
      <c r="AB92" s="21">
        <v>0</v>
      </c>
      <c r="AC92" s="21">
        <v>0</v>
      </c>
      <c r="AD92" s="21">
        <v>0</v>
      </c>
      <c r="AE92" s="21">
        <v>0</v>
      </c>
      <c r="AF92" s="21">
        <v>0</v>
      </c>
      <c r="AG92" s="21">
        <v>0</v>
      </c>
      <c r="AH92" s="25">
        <v>0</v>
      </c>
    </row>
    <row r="93" spans="1:34" ht="25.5" customHeight="1" x14ac:dyDescent="0.25">
      <c r="A93" s="148"/>
      <c r="B93" s="148"/>
      <c r="C93" s="34">
        <v>90</v>
      </c>
      <c r="D93" s="115" t="s">
        <v>116</v>
      </c>
      <c r="E93" s="70">
        <v>5704</v>
      </c>
      <c r="F93" s="70">
        <v>68004038</v>
      </c>
      <c r="G93" s="106" t="s">
        <v>256</v>
      </c>
      <c r="H93" s="72" t="s">
        <v>19</v>
      </c>
      <c r="I93" s="77" t="s">
        <v>25</v>
      </c>
      <c r="J93" s="77">
        <v>30</v>
      </c>
      <c r="K93" s="77">
        <v>30</v>
      </c>
      <c r="L93" s="74">
        <v>0.82</v>
      </c>
      <c r="M93" s="128"/>
      <c r="N93" s="14">
        <f t="shared" si="2"/>
        <v>0</v>
      </c>
      <c r="O93" s="18" t="str">
        <f t="shared" si="1"/>
        <v>OK</v>
      </c>
      <c r="P93" s="21">
        <v>0</v>
      </c>
      <c r="Q93" s="21">
        <v>0</v>
      </c>
      <c r="R93" s="21">
        <v>0</v>
      </c>
      <c r="S93" s="21">
        <v>0</v>
      </c>
      <c r="T93" s="21">
        <v>0</v>
      </c>
      <c r="U93" s="21">
        <v>0</v>
      </c>
      <c r="V93" s="21">
        <v>0</v>
      </c>
      <c r="W93" s="21">
        <v>0</v>
      </c>
      <c r="X93" s="21">
        <v>0</v>
      </c>
      <c r="Y93" s="21">
        <v>0</v>
      </c>
      <c r="Z93" s="21">
        <v>0</v>
      </c>
      <c r="AA93" s="21">
        <v>0</v>
      </c>
      <c r="AB93" s="21">
        <v>0</v>
      </c>
      <c r="AC93" s="21">
        <v>0</v>
      </c>
      <c r="AD93" s="21">
        <v>0</v>
      </c>
      <c r="AE93" s="21">
        <v>0</v>
      </c>
      <c r="AF93" s="21">
        <v>0</v>
      </c>
      <c r="AG93" s="21">
        <v>0</v>
      </c>
      <c r="AH93" s="25">
        <v>0</v>
      </c>
    </row>
    <row r="94" spans="1:34" ht="25.5" customHeight="1" x14ac:dyDescent="0.25">
      <c r="A94" s="148"/>
      <c r="B94" s="148"/>
      <c r="C94" s="34">
        <v>91</v>
      </c>
      <c r="D94" s="115" t="s">
        <v>117</v>
      </c>
      <c r="E94" s="70">
        <v>5704</v>
      </c>
      <c r="F94" s="70">
        <v>122629007</v>
      </c>
      <c r="G94" s="106" t="s">
        <v>256</v>
      </c>
      <c r="H94" s="72" t="s">
        <v>19</v>
      </c>
      <c r="I94" s="77" t="s">
        <v>25</v>
      </c>
      <c r="J94" s="77">
        <v>30</v>
      </c>
      <c r="K94" s="77">
        <v>30</v>
      </c>
      <c r="L94" s="74">
        <v>11.39</v>
      </c>
      <c r="M94" s="128">
        <v>2</v>
      </c>
      <c r="N94" s="14">
        <f t="shared" si="2"/>
        <v>2</v>
      </c>
      <c r="O94" s="18" t="str">
        <f t="shared" si="1"/>
        <v>OK</v>
      </c>
      <c r="P94" s="21">
        <v>0</v>
      </c>
      <c r="Q94" s="21">
        <v>0</v>
      </c>
      <c r="R94" s="21">
        <v>0</v>
      </c>
      <c r="S94" s="21">
        <v>0</v>
      </c>
      <c r="T94" s="21">
        <v>0</v>
      </c>
      <c r="U94" s="21">
        <v>0</v>
      </c>
      <c r="V94" s="21">
        <v>0</v>
      </c>
      <c r="W94" s="21">
        <v>0</v>
      </c>
      <c r="X94" s="21">
        <v>0</v>
      </c>
      <c r="Y94" s="21">
        <v>0</v>
      </c>
      <c r="Z94" s="21">
        <v>0</v>
      </c>
      <c r="AA94" s="21">
        <v>0</v>
      </c>
      <c r="AB94" s="21">
        <v>0</v>
      </c>
      <c r="AC94" s="21">
        <v>0</v>
      </c>
      <c r="AD94" s="21">
        <v>0</v>
      </c>
      <c r="AE94" s="21">
        <v>0</v>
      </c>
      <c r="AF94" s="21">
        <v>0</v>
      </c>
      <c r="AG94" s="21">
        <v>0</v>
      </c>
      <c r="AH94" s="25">
        <v>0</v>
      </c>
    </row>
    <row r="95" spans="1:34" ht="25.5" customHeight="1" x14ac:dyDescent="0.25">
      <c r="A95" s="148"/>
      <c r="B95" s="148"/>
      <c r="C95" s="34">
        <v>92</v>
      </c>
      <c r="D95" s="115" t="s">
        <v>118</v>
      </c>
      <c r="E95" s="70">
        <v>5704</v>
      </c>
      <c r="F95" s="70">
        <v>122629007</v>
      </c>
      <c r="G95" s="106" t="s">
        <v>256</v>
      </c>
      <c r="H95" s="72" t="s">
        <v>19</v>
      </c>
      <c r="I95" s="73" t="s">
        <v>25</v>
      </c>
      <c r="J95" s="77">
        <v>30</v>
      </c>
      <c r="K95" s="77">
        <v>30</v>
      </c>
      <c r="L95" s="74">
        <v>3.3</v>
      </c>
      <c r="M95" s="128"/>
      <c r="N95" s="14">
        <f t="shared" si="2"/>
        <v>0</v>
      </c>
      <c r="O95" s="18" t="str">
        <f t="shared" si="1"/>
        <v>OK</v>
      </c>
      <c r="P95" s="21">
        <v>0</v>
      </c>
      <c r="Q95" s="21">
        <v>0</v>
      </c>
      <c r="R95" s="21">
        <v>0</v>
      </c>
      <c r="S95" s="21">
        <v>0</v>
      </c>
      <c r="T95" s="21">
        <v>0</v>
      </c>
      <c r="U95" s="21">
        <v>0</v>
      </c>
      <c r="V95" s="21">
        <v>0</v>
      </c>
      <c r="W95" s="21">
        <v>0</v>
      </c>
      <c r="X95" s="21">
        <v>0</v>
      </c>
      <c r="Y95" s="21">
        <v>0</v>
      </c>
      <c r="Z95" s="21">
        <v>0</v>
      </c>
      <c r="AA95" s="21">
        <v>0</v>
      </c>
      <c r="AB95" s="21">
        <v>0</v>
      </c>
      <c r="AC95" s="21">
        <v>0</v>
      </c>
      <c r="AD95" s="21">
        <v>0</v>
      </c>
      <c r="AE95" s="21">
        <v>0</v>
      </c>
      <c r="AF95" s="21">
        <v>0</v>
      </c>
      <c r="AG95" s="21">
        <v>0</v>
      </c>
      <c r="AH95" s="25">
        <v>0</v>
      </c>
    </row>
    <row r="96" spans="1:34" ht="25.5" customHeight="1" x14ac:dyDescent="0.25">
      <c r="A96" s="148"/>
      <c r="B96" s="148"/>
      <c r="C96" s="34">
        <v>93</v>
      </c>
      <c r="D96" s="115" t="s">
        <v>119</v>
      </c>
      <c r="E96" s="70">
        <v>5704</v>
      </c>
      <c r="F96" s="70">
        <v>122629016</v>
      </c>
      <c r="G96" s="106" t="s">
        <v>256</v>
      </c>
      <c r="H96" s="72" t="s">
        <v>19</v>
      </c>
      <c r="I96" s="77" t="s">
        <v>25</v>
      </c>
      <c r="J96" s="77">
        <v>30</v>
      </c>
      <c r="K96" s="77">
        <v>30</v>
      </c>
      <c r="L96" s="74">
        <v>11.25</v>
      </c>
      <c r="M96" s="128"/>
      <c r="N96" s="14">
        <f t="shared" si="2"/>
        <v>0</v>
      </c>
      <c r="O96" s="18" t="str">
        <f t="shared" si="1"/>
        <v>OK</v>
      </c>
      <c r="P96" s="21">
        <v>0</v>
      </c>
      <c r="Q96" s="21">
        <v>0</v>
      </c>
      <c r="R96" s="21">
        <v>0</v>
      </c>
      <c r="S96" s="21">
        <v>0</v>
      </c>
      <c r="T96" s="21">
        <v>0</v>
      </c>
      <c r="U96" s="21">
        <v>0</v>
      </c>
      <c r="V96" s="21">
        <v>0</v>
      </c>
      <c r="W96" s="21">
        <v>0</v>
      </c>
      <c r="X96" s="21">
        <v>0</v>
      </c>
      <c r="Y96" s="21">
        <v>0</v>
      </c>
      <c r="Z96" s="21">
        <v>0</v>
      </c>
      <c r="AA96" s="21">
        <v>0</v>
      </c>
      <c r="AB96" s="21">
        <v>0</v>
      </c>
      <c r="AC96" s="21">
        <v>0</v>
      </c>
      <c r="AD96" s="21">
        <v>0</v>
      </c>
      <c r="AE96" s="21">
        <v>0</v>
      </c>
      <c r="AF96" s="21">
        <v>0</v>
      </c>
      <c r="AG96" s="21">
        <v>0</v>
      </c>
      <c r="AH96" s="25">
        <v>0</v>
      </c>
    </row>
    <row r="97" spans="1:34" ht="25.5" customHeight="1" x14ac:dyDescent="0.25">
      <c r="A97" s="148"/>
      <c r="B97" s="148"/>
      <c r="C97" s="34">
        <v>94</v>
      </c>
      <c r="D97" s="115" t="s">
        <v>120</v>
      </c>
      <c r="E97" s="70">
        <v>5704</v>
      </c>
      <c r="F97" s="70">
        <v>122629016</v>
      </c>
      <c r="G97" s="106" t="s">
        <v>256</v>
      </c>
      <c r="H97" s="72" t="s">
        <v>19</v>
      </c>
      <c r="I97" s="77" t="s">
        <v>25</v>
      </c>
      <c r="J97" s="77">
        <v>30</v>
      </c>
      <c r="K97" s="77">
        <v>30</v>
      </c>
      <c r="L97" s="74">
        <v>15.51</v>
      </c>
      <c r="M97" s="128"/>
      <c r="N97" s="14">
        <f t="shared" si="2"/>
        <v>0</v>
      </c>
      <c r="O97" s="18" t="str">
        <f t="shared" si="1"/>
        <v>OK</v>
      </c>
      <c r="P97" s="21">
        <v>0</v>
      </c>
      <c r="Q97" s="21">
        <v>0</v>
      </c>
      <c r="R97" s="21">
        <v>0</v>
      </c>
      <c r="S97" s="21">
        <v>0</v>
      </c>
      <c r="T97" s="21">
        <v>0</v>
      </c>
      <c r="U97" s="21">
        <v>0</v>
      </c>
      <c r="V97" s="21">
        <v>0</v>
      </c>
      <c r="W97" s="21">
        <v>0</v>
      </c>
      <c r="X97" s="21">
        <v>0</v>
      </c>
      <c r="Y97" s="21">
        <v>0</v>
      </c>
      <c r="Z97" s="21">
        <v>0</v>
      </c>
      <c r="AA97" s="21">
        <v>0</v>
      </c>
      <c r="AB97" s="21">
        <v>0</v>
      </c>
      <c r="AC97" s="21">
        <v>0</v>
      </c>
      <c r="AD97" s="21">
        <v>0</v>
      </c>
      <c r="AE97" s="21">
        <v>0</v>
      </c>
      <c r="AF97" s="21">
        <v>0</v>
      </c>
      <c r="AG97" s="21">
        <v>0</v>
      </c>
      <c r="AH97" s="25">
        <v>0</v>
      </c>
    </row>
    <row r="98" spans="1:34" ht="25.5" customHeight="1" x14ac:dyDescent="0.25">
      <c r="A98" s="148"/>
      <c r="B98" s="148"/>
      <c r="C98" s="34">
        <v>95</v>
      </c>
      <c r="D98" s="115" t="s">
        <v>121</v>
      </c>
      <c r="E98" s="70">
        <v>5704</v>
      </c>
      <c r="F98" s="70">
        <v>122629016</v>
      </c>
      <c r="G98" s="106" t="s">
        <v>256</v>
      </c>
      <c r="H98" s="72" t="s">
        <v>19</v>
      </c>
      <c r="I98" s="77" t="s">
        <v>25</v>
      </c>
      <c r="J98" s="77">
        <v>30</v>
      </c>
      <c r="K98" s="77">
        <v>30</v>
      </c>
      <c r="L98" s="74">
        <v>7.9</v>
      </c>
      <c r="M98" s="128"/>
      <c r="N98" s="14">
        <f t="shared" si="2"/>
        <v>0</v>
      </c>
      <c r="O98" s="18" t="str">
        <f t="shared" si="1"/>
        <v>OK</v>
      </c>
      <c r="P98" s="21">
        <v>0</v>
      </c>
      <c r="Q98" s="21">
        <v>0</v>
      </c>
      <c r="R98" s="21">
        <v>0</v>
      </c>
      <c r="S98" s="21">
        <v>0</v>
      </c>
      <c r="T98" s="21">
        <v>0</v>
      </c>
      <c r="U98" s="21">
        <v>0</v>
      </c>
      <c r="V98" s="21">
        <v>0</v>
      </c>
      <c r="W98" s="21">
        <v>0</v>
      </c>
      <c r="X98" s="21">
        <v>0</v>
      </c>
      <c r="Y98" s="21">
        <v>0</v>
      </c>
      <c r="Z98" s="21">
        <v>0</v>
      </c>
      <c r="AA98" s="21">
        <v>0</v>
      </c>
      <c r="AB98" s="21">
        <v>0</v>
      </c>
      <c r="AC98" s="21">
        <v>0</v>
      </c>
      <c r="AD98" s="21">
        <v>0</v>
      </c>
      <c r="AE98" s="21">
        <v>0</v>
      </c>
      <c r="AF98" s="21">
        <v>0</v>
      </c>
      <c r="AG98" s="21">
        <v>0</v>
      </c>
      <c r="AH98" s="25">
        <v>0</v>
      </c>
    </row>
    <row r="99" spans="1:34" ht="25.5" customHeight="1" x14ac:dyDescent="0.25">
      <c r="A99" s="148"/>
      <c r="B99" s="148"/>
      <c r="C99" s="34">
        <v>96</v>
      </c>
      <c r="D99" s="115" t="s">
        <v>122</v>
      </c>
      <c r="E99" s="70">
        <v>5704</v>
      </c>
      <c r="F99" s="70">
        <v>122629016</v>
      </c>
      <c r="G99" s="106" t="s">
        <v>256</v>
      </c>
      <c r="H99" s="72" t="s">
        <v>19</v>
      </c>
      <c r="I99" s="77" t="s">
        <v>25</v>
      </c>
      <c r="J99" s="77">
        <v>30</v>
      </c>
      <c r="K99" s="77">
        <v>30</v>
      </c>
      <c r="L99" s="74">
        <v>42.67</v>
      </c>
      <c r="M99" s="128"/>
      <c r="N99" s="14">
        <f t="shared" si="2"/>
        <v>0</v>
      </c>
      <c r="O99" s="18" t="str">
        <f t="shared" si="1"/>
        <v>OK</v>
      </c>
      <c r="P99" s="21">
        <v>0</v>
      </c>
      <c r="Q99" s="21">
        <v>0</v>
      </c>
      <c r="R99" s="21">
        <v>0</v>
      </c>
      <c r="S99" s="21">
        <v>0</v>
      </c>
      <c r="T99" s="21">
        <v>0</v>
      </c>
      <c r="U99" s="21">
        <v>0</v>
      </c>
      <c r="V99" s="21">
        <v>0</v>
      </c>
      <c r="W99" s="21">
        <v>0</v>
      </c>
      <c r="X99" s="21">
        <v>0</v>
      </c>
      <c r="Y99" s="21">
        <v>0</v>
      </c>
      <c r="Z99" s="21">
        <v>0</v>
      </c>
      <c r="AA99" s="21">
        <v>0</v>
      </c>
      <c r="AB99" s="21">
        <v>0</v>
      </c>
      <c r="AC99" s="21">
        <v>0</v>
      </c>
      <c r="AD99" s="21">
        <v>0</v>
      </c>
      <c r="AE99" s="21">
        <v>0</v>
      </c>
      <c r="AF99" s="21">
        <v>0</v>
      </c>
      <c r="AG99" s="21">
        <v>0</v>
      </c>
      <c r="AH99" s="25">
        <v>0</v>
      </c>
    </row>
    <row r="100" spans="1:34" ht="25.5" customHeight="1" x14ac:dyDescent="0.25">
      <c r="A100" s="148"/>
      <c r="B100" s="148"/>
      <c r="C100" s="34">
        <v>97</v>
      </c>
      <c r="D100" s="115" t="s">
        <v>123</v>
      </c>
      <c r="E100" s="70">
        <v>5704</v>
      </c>
      <c r="F100" s="70">
        <v>122629016</v>
      </c>
      <c r="G100" s="106" t="s">
        <v>256</v>
      </c>
      <c r="H100" s="72" t="s">
        <v>19</v>
      </c>
      <c r="I100" s="77" t="s">
        <v>25</v>
      </c>
      <c r="J100" s="77">
        <v>30</v>
      </c>
      <c r="K100" s="77">
        <v>30</v>
      </c>
      <c r="L100" s="74">
        <v>42.67</v>
      </c>
      <c r="M100" s="128"/>
      <c r="N100" s="14">
        <f t="shared" ref="N100:N101" si="3">M100-(SUM(P100:AH100))</f>
        <v>0</v>
      </c>
      <c r="O100" s="18" t="str">
        <f t="shared" si="1"/>
        <v>OK</v>
      </c>
      <c r="P100" s="21">
        <v>0</v>
      </c>
      <c r="Q100" s="21">
        <v>0</v>
      </c>
      <c r="R100" s="21">
        <v>0</v>
      </c>
      <c r="S100" s="21">
        <v>0</v>
      </c>
      <c r="T100" s="21">
        <v>0</v>
      </c>
      <c r="U100" s="21">
        <v>0</v>
      </c>
      <c r="V100" s="21">
        <v>0</v>
      </c>
      <c r="W100" s="21">
        <v>0</v>
      </c>
      <c r="X100" s="21">
        <v>0</v>
      </c>
      <c r="Y100" s="21">
        <v>0</v>
      </c>
      <c r="Z100" s="21">
        <v>0</v>
      </c>
      <c r="AA100" s="21">
        <v>0</v>
      </c>
      <c r="AB100" s="21">
        <v>0</v>
      </c>
      <c r="AC100" s="21">
        <v>0</v>
      </c>
      <c r="AD100" s="21">
        <v>0</v>
      </c>
      <c r="AE100" s="21">
        <v>0</v>
      </c>
      <c r="AF100" s="21">
        <v>0</v>
      </c>
      <c r="AG100" s="21">
        <v>0</v>
      </c>
      <c r="AH100" s="25">
        <v>0</v>
      </c>
    </row>
    <row r="101" spans="1:34" ht="25.5" customHeight="1" x14ac:dyDescent="0.25">
      <c r="A101" s="148"/>
      <c r="B101" s="148"/>
      <c r="C101" s="34">
        <v>98</v>
      </c>
      <c r="D101" s="115" t="s">
        <v>124</v>
      </c>
      <c r="E101" s="70">
        <v>5704</v>
      </c>
      <c r="F101" s="70">
        <v>122629016</v>
      </c>
      <c r="G101" s="106" t="s">
        <v>256</v>
      </c>
      <c r="H101" s="72" t="s">
        <v>19</v>
      </c>
      <c r="I101" s="77" t="s">
        <v>25</v>
      </c>
      <c r="J101" s="77">
        <v>30</v>
      </c>
      <c r="K101" s="77">
        <v>30</v>
      </c>
      <c r="L101" s="74">
        <v>11.17</v>
      </c>
      <c r="M101" s="128"/>
      <c r="N101" s="14">
        <f t="shared" si="3"/>
        <v>0</v>
      </c>
      <c r="O101" s="18" t="str">
        <f t="shared" si="1"/>
        <v>OK</v>
      </c>
      <c r="P101" s="21">
        <v>0</v>
      </c>
      <c r="Q101" s="21">
        <v>0</v>
      </c>
      <c r="R101" s="21">
        <v>0</v>
      </c>
      <c r="S101" s="21">
        <v>0</v>
      </c>
      <c r="T101" s="21">
        <v>0</v>
      </c>
      <c r="U101" s="21">
        <v>0</v>
      </c>
      <c r="V101" s="21">
        <v>0</v>
      </c>
      <c r="W101" s="21">
        <v>0</v>
      </c>
      <c r="X101" s="21">
        <v>0</v>
      </c>
      <c r="Y101" s="21">
        <v>0</v>
      </c>
      <c r="Z101" s="21">
        <v>0</v>
      </c>
      <c r="AA101" s="21">
        <v>0</v>
      </c>
      <c r="AB101" s="21">
        <v>0</v>
      </c>
      <c r="AC101" s="21">
        <v>0</v>
      </c>
      <c r="AD101" s="21">
        <v>0</v>
      </c>
      <c r="AE101" s="21">
        <v>0</v>
      </c>
      <c r="AF101" s="21">
        <v>0</v>
      </c>
      <c r="AG101" s="21">
        <v>0</v>
      </c>
      <c r="AH101" s="25">
        <v>0</v>
      </c>
    </row>
    <row r="102" spans="1:34" ht="25.5" customHeight="1" x14ac:dyDescent="0.25">
      <c r="A102" s="148"/>
      <c r="B102" s="148"/>
      <c r="C102" s="34">
        <v>99</v>
      </c>
      <c r="D102" s="105" t="s">
        <v>125</v>
      </c>
      <c r="E102" s="70">
        <v>5704</v>
      </c>
      <c r="F102" s="70">
        <v>122629016</v>
      </c>
      <c r="G102" s="106" t="s">
        <v>256</v>
      </c>
      <c r="H102" s="72" t="s">
        <v>19</v>
      </c>
      <c r="I102" s="73" t="s">
        <v>25</v>
      </c>
      <c r="J102" s="73">
        <v>30</v>
      </c>
      <c r="K102" s="73">
        <v>30</v>
      </c>
      <c r="L102" s="74">
        <v>10.66</v>
      </c>
      <c r="M102" s="128"/>
      <c r="N102" s="14">
        <f t="shared" ref="N102:N132" si="4">M102-(SUM(P102:AH102))</f>
        <v>0</v>
      </c>
      <c r="O102" s="18" t="str">
        <f t="shared" si="1"/>
        <v>OK</v>
      </c>
      <c r="P102" s="21">
        <v>0</v>
      </c>
      <c r="Q102" s="21">
        <v>0</v>
      </c>
      <c r="R102" s="21">
        <v>0</v>
      </c>
      <c r="S102" s="21">
        <v>0</v>
      </c>
      <c r="T102" s="21">
        <v>0</v>
      </c>
      <c r="U102" s="21">
        <v>0</v>
      </c>
      <c r="V102" s="21">
        <v>0</v>
      </c>
      <c r="W102" s="21">
        <v>0</v>
      </c>
      <c r="X102" s="21">
        <v>0</v>
      </c>
      <c r="Y102" s="21">
        <v>0</v>
      </c>
      <c r="Z102" s="21">
        <v>0</v>
      </c>
      <c r="AA102" s="21">
        <v>0</v>
      </c>
      <c r="AB102" s="21">
        <v>0</v>
      </c>
      <c r="AC102" s="21">
        <v>0</v>
      </c>
      <c r="AD102" s="21">
        <v>0</v>
      </c>
      <c r="AE102" s="21">
        <v>0</v>
      </c>
      <c r="AF102" s="21">
        <v>0</v>
      </c>
      <c r="AG102" s="21">
        <v>0</v>
      </c>
      <c r="AH102" s="25">
        <v>0</v>
      </c>
    </row>
    <row r="103" spans="1:34" ht="25.5" customHeight="1" x14ac:dyDescent="0.25">
      <c r="A103" s="148"/>
      <c r="B103" s="148"/>
      <c r="C103" s="34">
        <v>100</v>
      </c>
      <c r="D103" s="105" t="s">
        <v>126</v>
      </c>
      <c r="E103" s="70">
        <v>5704</v>
      </c>
      <c r="F103" s="70">
        <v>122629016</v>
      </c>
      <c r="G103" s="106" t="s">
        <v>256</v>
      </c>
      <c r="H103" s="72" t="s">
        <v>19</v>
      </c>
      <c r="I103" s="73" t="s">
        <v>25</v>
      </c>
      <c r="J103" s="73">
        <v>30</v>
      </c>
      <c r="K103" s="73">
        <v>30</v>
      </c>
      <c r="L103" s="74">
        <v>35.9</v>
      </c>
      <c r="M103" s="128"/>
      <c r="N103" s="14">
        <f t="shared" si="4"/>
        <v>0</v>
      </c>
      <c r="O103" s="18" t="str">
        <f t="shared" si="1"/>
        <v>OK</v>
      </c>
      <c r="P103" s="21">
        <v>0</v>
      </c>
      <c r="Q103" s="21">
        <v>0</v>
      </c>
      <c r="R103" s="21">
        <v>0</v>
      </c>
      <c r="S103" s="21">
        <v>0</v>
      </c>
      <c r="T103" s="21">
        <v>0</v>
      </c>
      <c r="U103" s="21">
        <v>0</v>
      </c>
      <c r="V103" s="21">
        <v>0</v>
      </c>
      <c r="W103" s="21">
        <v>0</v>
      </c>
      <c r="X103" s="21">
        <v>0</v>
      </c>
      <c r="Y103" s="21">
        <v>0</v>
      </c>
      <c r="Z103" s="21">
        <v>0</v>
      </c>
      <c r="AA103" s="21">
        <v>0</v>
      </c>
      <c r="AB103" s="21">
        <v>0</v>
      </c>
      <c r="AC103" s="21">
        <v>0</v>
      </c>
      <c r="AD103" s="21">
        <v>0</v>
      </c>
      <c r="AE103" s="21">
        <v>0</v>
      </c>
      <c r="AF103" s="21">
        <v>0</v>
      </c>
      <c r="AG103" s="21">
        <v>0</v>
      </c>
      <c r="AH103" s="25">
        <v>0</v>
      </c>
    </row>
    <row r="104" spans="1:34" ht="25.5" customHeight="1" x14ac:dyDescent="0.25">
      <c r="A104" s="148"/>
      <c r="B104" s="148"/>
      <c r="C104" s="34">
        <v>101</v>
      </c>
      <c r="D104" s="105" t="s">
        <v>127</v>
      </c>
      <c r="E104" s="70">
        <v>5704</v>
      </c>
      <c r="F104" s="70">
        <v>122629016</v>
      </c>
      <c r="G104" s="106" t="s">
        <v>256</v>
      </c>
      <c r="H104" s="72" t="s">
        <v>19</v>
      </c>
      <c r="I104" s="73" t="s">
        <v>25</v>
      </c>
      <c r="J104" s="73">
        <v>30</v>
      </c>
      <c r="K104" s="73">
        <v>30</v>
      </c>
      <c r="L104" s="74">
        <v>157.6</v>
      </c>
      <c r="M104" s="128"/>
      <c r="N104" s="14">
        <f t="shared" si="4"/>
        <v>0</v>
      </c>
      <c r="O104" s="18" t="str">
        <f t="shared" si="1"/>
        <v>OK</v>
      </c>
      <c r="P104" s="21">
        <v>0</v>
      </c>
      <c r="Q104" s="21">
        <v>0</v>
      </c>
      <c r="R104" s="21">
        <v>0</v>
      </c>
      <c r="S104" s="21">
        <v>0</v>
      </c>
      <c r="T104" s="21">
        <v>0</v>
      </c>
      <c r="U104" s="21">
        <v>0</v>
      </c>
      <c r="V104" s="21">
        <v>0</v>
      </c>
      <c r="W104" s="21">
        <v>0</v>
      </c>
      <c r="X104" s="21">
        <v>0</v>
      </c>
      <c r="Y104" s="21">
        <v>0</v>
      </c>
      <c r="Z104" s="21">
        <v>0</v>
      </c>
      <c r="AA104" s="21">
        <v>0</v>
      </c>
      <c r="AB104" s="21">
        <v>0</v>
      </c>
      <c r="AC104" s="21">
        <v>0</v>
      </c>
      <c r="AD104" s="21">
        <v>0</v>
      </c>
      <c r="AE104" s="21">
        <v>0</v>
      </c>
      <c r="AF104" s="21">
        <v>0</v>
      </c>
      <c r="AG104" s="21">
        <v>0</v>
      </c>
      <c r="AH104" s="25">
        <v>0</v>
      </c>
    </row>
    <row r="105" spans="1:34" ht="25.5" customHeight="1" x14ac:dyDescent="0.25">
      <c r="A105" s="148"/>
      <c r="B105" s="148"/>
      <c r="C105" s="34">
        <v>102</v>
      </c>
      <c r="D105" s="105" t="s">
        <v>128</v>
      </c>
      <c r="E105" s="70">
        <v>5704</v>
      </c>
      <c r="F105" s="70">
        <v>122629016</v>
      </c>
      <c r="G105" s="106" t="s">
        <v>256</v>
      </c>
      <c r="H105" s="72" t="s">
        <v>19</v>
      </c>
      <c r="I105" s="73" t="s">
        <v>25</v>
      </c>
      <c r="J105" s="73">
        <v>30</v>
      </c>
      <c r="K105" s="73">
        <v>30</v>
      </c>
      <c r="L105" s="74">
        <v>27.29</v>
      </c>
      <c r="M105" s="128"/>
      <c r="N105" s="14">
        <f t="shared" si="4"/>
        <v>0</v>
      </c>
      <c r="O105" s="18" t="str">
        <f t="shared" si="1"/>
        <v>OK</v>
      </c>
      <c r="P105" s="21">
        <v>0</v>
      </c>
      <c r="Q105" s="21">
        <v>0</v>
      </c>
      <c r="R105" s="21">
        <v>0</v>
      </c>
      <c r="S105" s="21">
        <v>0</v>
      </c>
      <c r="T105" s="21">
        <v>0</v>
      </c>
      <c r="U105" s="21">
        <v>0</v>
      </c>
      <c r="V105" s="21">
        <v>0</v>
      </c>
      <c r="W105" s="21">
        <v>0</v>
      </c>
      <c r="X105" s="21">
        <v>0</v>
      </c>
      <c r="Y105" s="21">
        <v>0</v>
      </c>
      <c r="Z105" s="21">
        <v>0</v>
      </c>
      <c r="AA105" s="21">
        <v>0</v>
      </c>
      <c r="AB105" s="21">
        <v>0</v>
      </c>
      <c r="AC105" s="21">
        <v>0</v>
      </c>
      <c r="AD105" s="21">
        <v>0</v>
      </c>
      <c r="AE105" s="21">
        <v>0</v>
      </c>
      <c r="AF105" s="21">
        <v>0</v>
      </c>
      <c r="AG105" s="21">
        <v>0</v>
      </c>
      <c r="AH105" s="25">
        <v>0</v>
      </c>
    </row>
    <row r="106" spans="1:34" ht="25.5" customHeight="1" x14ac:dyDescent="0.25">
      <c r="A106" s="148"/>
      <c r="B106" s="148"/>
      <c r="C106" s="34">
        <v>103</v>
      </c>
      <c r="D106" s="105" t="s">
        <v>129</v>
      </c>
      <c r="E106" s="70">
        <v>5704</v>
      </c>
      <c r="F106" s="70">
        <v>122629016</v>
      </c>
      <c r="G106" s="106" t="s">
        <v>256</v>
      </c>
      <c r="H106" s="72" t="s">
        <v>19</v>
      </c>
      <c r="I106" s="73" t="s">
        <v>25</v>
      </c>
      <c r="J106" s="73">
        <v>30</v>
      </c>
      <c r="K106" s="73">
        <v>30</v>
      </c>
      <c r="L106" s="74">
        <v>27</v>
      </c>
      <c r="M106" s="128"/>
      <c r="N106" s="14">
        <f t="shared" si="4"/>
        <v>0</v>
      </c>
      <c r="O106" s="18" t="str">
        <f t="shared" si="1"/>
        <v>OK</v>
      </c>
      <c r="P106" s="21">
        <v>0</v>
      </c>
      <c r="Q106" s="21">
        <v>0</v>
      </c>
      <c r="R106" s="21">
        <v>0</v>
      </c>
      <c r="S106" s="21">
        <v>0</v>
      </c>
      <c r="T106" s="21">
        <v>0</v>
      </c>
      <c r="U106" s="21">
        <v>0</v>
      </c>
      <c r="V106" s="21">
        <v>0</v>
      </c>
      <c r="W106" s="21">
        <v>0</v>
      </c>
      <c r="X106" s="21">
        <v>0</v>
      </c>
      <c r="Y106" s="21">
        <v>0</v>
      </c>
      <c r="Z106" s="21">
        <v>0</v>
      </c>
      <c r="AA106" s="21">
        <v>0</v>
      </c>
      <c r="AB106" s="21">
        <v>0</v>
      </c>
      <c r="AC106" s="21">
        <v>0</v>
      </c>
      <c r="AD106" s="21">
        <v>0</v>
      </c>
      <c r="AE106" s="21">
        <v>0</v>
      </c>
      <c r="AF106" s="21">
        <v>0</v>
      </c>
      <c r="AG106" s="21">
        <v>0</v>
      </c>
      <c r="AH106" s="25">
        <v>0</v>
      </c>
    </row>
    <row r="107" spans="1:34" ht="25.5" customHeight="1" x14ac:dyDescent="0.25">
      <c r="A107" s="148"/>
      <c r="B107" s="148"/>
      <c r="C107" s="34">
        <v>104</v>
      </c>
      <c r="D107" s="105" t="s">
        <v>130</v>
      </c>
      <c r="E107" s="70">
        <v>5704</v>
      </c>
      <c r="F107" s="70">
        <v>122629016</v>
      </c>
      <c r="G107" s="106" t="s">
        <v>256</v>
      </c>
      <c r="H107" s="75" t="s">
        <v>19</v>
      </c>
      <c r="I107" s="73" t="s">
        <v>25</v>
      </c>
      <c r="J107" s="73">
        <v>30</v>
      </c>
      <c r="K107" s="73">
        <v>30</v>
      </c>
      <c r="L107" s="74">
        <v>8.4</v>
      </c>
      <c r="M107" s="128"/>
      <c r="N107" s="14">
        <f t="shared" si="4"/>
        <v>0</v>
      </c>
      <c r="O107" s="18" t="str">
        <f t="shared" si="1"/>
        <v>OK</v>
      </c>
      <c r="P107" s="21">
        <v>0</v>
      </c>
      <c r="Q107" s="21">
        <v>0</v>
      </c>
      <c r="R107" s="21">
        <v>0</v>
      </c>
      <c r="S107" s="21">
        <v>0</v>
      </c>
      <c r="T107" s="21">
        <v>0</v>
      </c>
      <c r="U107" s="21">
        <v>0</v>
      </c>
      <c r="V107" s="21">
        <v>0</v>
      </c>
      <c r="W107" s="21">
        <v>0</v>
      </c>
      <c r="X107" s="21">
        <v>0</v>
      </c>
      <c r="Y107" s="21">
        <v>0</v>
      </c>
      <c r="Z107" s="21">
        <v>0</v>
      </c>
      <c r="AA107" s="21">
        <v>0</v>
      </c>
      <c r="AB107" s="21">
        <v>0</v>
      </c>
      <c r="AC107" s="21">
        <v>0</v>
      </c>
      <c r="AD107" s="21">
        <v>0</v>
      </c>
      <c r="AE107" s="21">
        <v>0</v>
      </c>
      <c r="AF107" s="21">
        <v>0</v>
      </c>
      <c r="AG107" s="21">
        <v>0</v>
      </c>
      <c r="AH107" s="25">
        <v>0</v>
      </c>
    </row>
    <row r="108" spans="1:34" ht="25.5" customHeight="1" x14ac:dyDescent="0.25">
      <c r="A108" s="148"/>
      <c r="B108" s="148"/>
      <c r="C108" s="34">
        <v>105</v>
      </c>
      <c r="D108" s="105" t="s">
        <v>131</v>
      </c>
      <c r="E108" s="70">
        <v>5704</v>
      </c>
      <c r="F108" s="70">
        <v>122629016</v>
      </c>
      <c r="G108" s="106" t="s">
        <v>256</v>
      </c>
      <c r="H108" s="72" t="s">
        <v>19</v>
      </c>
      <c r="I108" s="73" t="s">
        <v>25</v>
      </c>
      <c r="J108" s="73">
        <v>30</v>
      </c>
      <c r="K108" s="73">
        <v>30</v>
      </c>
      <c r="L108" s="74">
        <v>27</v>
      </c>
      <c r="M108" s="128"/>
      <c r="N108" s="14">
        <f t="shared" si="4"/>
        <v>0</v>
      </c>
      <c r="O108" s="18" t="str">
        <f t="shared" si="1"/>
        <v>OK</v>
      </c>
      <c r="P108" s="21">
        <v>0</v>
      </c>
      <c r="Q108" s="21">
        <v>0</v>
      </c>
      <c r="R108" s="21">
        <v>0</v>
      </c>
      <c r="S108" s="21">
        <v>0</v>
      </c>
      <c r="T108" s="21">
        <v>0</v>
      </c>
      <c r="U108" s="21">
        <v>0</v>
      </c>
      <c r="V108" s="21">
        <v>0</v>
      </c>
      <c r="W108" s="21">
        <v>0</v>
      </c>
      <c r="X108" s="21">
        <v>0</v>
      </c>
      <c r="Y108" s="21">
        <v>0</v>
      </c>
      <c r="Z108" s="21">
        <v>0</v>
      </c>
      <c r="AA108" s="21">
        <v>0</v>
      </c>
      <c r="AB108" s="21">
        <v>0</v>
      </c>
      <c r="AC108" s="21">
        <v>0</v>
      </c>
      <c r="AD108" s="21">
        <v>0</v>
      </c>
      <c r="AE108" s="21">
        <v>0</v>
      </c>
      <c r="AF108" s="21">
        <v>0</v>
      </c>
      <c r="AG108" s="21">
        <v>0</v>
      </c>
      <c r="AH108" s="25">
        <v>0</v>
      </c>
    </row>
    <row r="109" spans="1:34" ht="25.5" customHeight="1" x14ac:dyDescent="0.25">
      <c r="A109" s="148"/>
      <c r="B109" s="148"/>
      <c r="C109" s="34">
        <v>106</v>
      </c>
      <c r="D109" s="105" t="s">
        <v>132</v>
      </c>
      <c r="E109" s="70">
        <v>5704</v>
      </c>
      <c r="F109" s="70">
        <v>122629016</v>
      </c>
      <c r="G109" s="106" t="s">
        <v>256</v>
      </c>
      <c r="H109" s="72" t="s">
        <v>19</v>
      </c>
      <c r="I109" s="73" t="s">
        <v>25</v>
      </c>
      <c r="J109" s="73">
        <v>30</v>
      </c>
      <c r="K109" s="73">
        <v>30</v>
      </c>
      <c r="L109" s="74">
        <v>27</v>
      </c>
      <c r="M109" s="128"/>
      <c r="N109" s="14">
        <f t="shared" si="4"/>
        <v>0</v>
      </c>
      <c r="O109" s="18" t="str">
        <f t="shared" si="1"/>
        <v>OK</v>
      </c>
      <c r="P109" s="21">
        <v>0</v>
      </c>
      <c r="Q109" s="21">
        <v>0</v>
      </c>
      <c r="R109" s="21">
        <v>0</v>
      </c>
      <c r="S109" s="21">
        <v>0</v>
      </c>
      <c r="T109" s="21">
        <v>0</v>
      </c>
      <c r="U109" s="21">
        <v>0</v>
      </c>
      <c r="V109" s="21">
        <v>0</v>
      </c>
      <c r="W109" s="21">
        <v>0</v>
      </c>
      <c r="X109" s="21">
        <v>0</v>
      </c>
      <c r="Y109" s="21">
        <v>0</v>
      </c>
      <c r="Z109" s="21">
        <v>0</v>
      </c>
      <c r="AA109" s="21">
        <v>0</v>
      </c>
      <c r="AB109" s="21">
        <v>0</v>
      </c>
      <c r="AC109" s="21">
        <v>0</v>
      </c>
      <c r="AD109" s="21">
        <v>0</v>
      </c>
      <c r="AE109" s="21">
        <v>0</v>
      </c>
      <c r="AF109" s="21">
        <v>0</v>
      </c>
      <c r="AG109" s="21">
        <v>0</v>
      </c>
      <c r="AH109" s="25">
        <v>0</v>
      </c>
    </row>
    <row r="110" spans="1:34" ht="25.5" customHeight="1" x14ac:dyDescent="0.25">
      <c r="A110" s="148"/>
      <c r="B110" s="148"/>
      <c r="C110" s="34">
        <v>107</v>
      </c>
      <c r="D110" s="105" t="s">
        <v>133</v>
      </c>
      <c r="E110" s="70">
        <v>5704</v>
      </c>
      <c r="F110" s="70">
        <v>122629016</v>
      </c>
      <c r="G110" s="106" t="s">
        <v>256</v>
      </c>
      <c r="H110" s="72" t="s">
        <v>19</v>
      </c>
      <c r="I110" s="73" t="s">
        <v>25</v>
      </c>
      <c r="J110" s="73">
        <v>30</v>
      </c>
      <c r="K110" s="73">
        <v>30</v>
      </c>
      <c r="L110" s="74">
        <v>27</v>
      </c>
      <c r="M110" s="128"/>
      <c r="N110" s="14">
        <f t="shared" si="4"/>
        <v>0</v>
      </c>
      <c r="O110" s="18" t="str">
        <f t="shared" si="1"/>
        <v>OK</v>
      </c>
      <c r="P110" s="21">
        <v>0</v>
      </c>
      <c r="Q110" s="21">
        <v>0</v>
      </c>
      <c r="R110" s="21">
        <v>0</v>
      </c>
      <c r="S110" s="21">
        <v>0</v>
      </c>
      <c r="T110" s="21">
        <v>0</v>
      </c>
      <c r="U110" s="21">
        <v>0</v>
      </c>
      <c r="V110" s="21">
        <v>0</v>
      </c>
      <c r="W110" s="21">
        <v>0</v>
      </c>
      <c r="X110" s="21">
        <v>0</v>
      </c>
      <c r="Y110" s="21">
        <v>0</v>
      </c>
      <c r="Z110" s="21">
        <v>0</v>
      </c>
      <c r="AA110" s="21">
        <v>0</v>
      </c>
      <c r="AB110" s="21">
        <v>0</v>
      </c>
      <c r="AC110" s="21">
        <v>0</v>
      </c>
      <c r="AD110" s="21">
        <v>0</v>
      </c>
      <c r="AE110" s="21">
        <v>0</v>
      </c>
      <c r="AF110" s="21">
        <v>0</v>
      </c>
      <c r="AG110" s="21">
        <v>0</v>
      </c>
      <c r="AH110" s="25">
        <v>0</v>
      </c>
    </row>
    <row r="111" spans="1:34" ht="25.5" customHeight="1" x14ac:dyDescent="0.25">
      <c r="A111" s="148"/>
      <c r="B111" s="148"/>
      <c r="C111" s="34">
        <v>108</v>
      </c>
      <c r="D111" s="105" t="s">
        <v>134</v>
      </c>
      <c r="E111" s="70">
        <v>5704</v>
      </c>
      <c r="F111" s="70">
        <v>122629016</v>
      </c>
      <c r="G111" s="106" t="s">
        <v>256</v>
      </c>
      <c r="H111" s="72" t="s">
        <v>19</v>
      </c>
      <c r="I111" s="73" t="s">
        <v>25</v>
      </c>
      <c r="J111" s="73">
        <v>30</v>
      </c>
      <c r="K111" s="73">
        <v>30</v>
      </c>
      <c r="L111" s="74">
        <v>27</v>
      </c>
      <c r="M111" s="128"/>
      <c r="N111" s="14">
        <f t="shared" si="4"/>
        <v>0</v>
      </c>
      <c r="O111" s="18" t="str">
        <f t="shared" si="1"/>
        <v>OK</v>
      </c>
      <c r="P111" s="21">
        <v>0</v>
      </c>
      <c r="Q111" s="21">
        <v>0</v>
      </c>
      <c r="R111" s="21">
        <v>0</v>
      </c>
      <c r="S111" s="21">
        <v>0</v>
      </c>
      <c r="T111" s="21">
        <v>0</v>
      </c>
      <c r="U111" s="21">
        <v>0</v>
      </c>
      <c r="V111" s="21">
        <v>0</v>
      </c>
      <c r="W111" s="21">
        <v>0</v>
      </c>
      <c r="X111" s="21">
        <v>0</v>
      </c>
      <c r="Y111" s="21">
        <v>0</v>
      </c>
      <c r="Z111" s="21">
        <v>0</v>
      </c>
      <c r="AA111" s="21">
        <v>0</v>
      </c>
      <c r="AB111" s="21">
        <v>0</v>
      </c>
      <c r="AC111" s="21">
        <v>0</v>
      </c>
      <c r="AD111" s="21">
        <v>0</v>
      </c>
      <c r="AE111" s="21">
        <v>0</v>
      </c>
      <c r="AF111" s="21">
        <v>0</v>
      </c>
      <c r="AG111" s="21">
        <v>0</v>
      </c>
      <c r="AH111" s="25">
        <v>0</v>
      </c>
    </row>
    <row r="112" spans="1:34" ht="25.5" customHeight="1" x14ac:dyDescent="0.25">
      <c r="A112" s="148"/>
      <c r="B112" s="148"/>
      <c r="C112" s="34">
        <v>109</v>
      </c>
      <c r="D112" s="105" t="s">
        <v>135</v>
      </c>
      <c r="E112" s="70">
        <v>5704</v>
      </c>
      <c r="F112" s="70">
        <v>122629016</v>
      </c>
      <c r="G112" s="106" t="s">
        <v>256</v>
      </c>
      <c r="H112" s="72" t="s">
        <v>19</v>
      </c>
      <c r="I112" s="73" t="s">
        <v>25</v>
      </c>
      <c r="J112" s="73">
        <v>30</v>
      </c>
      <c r="K112" s="73">
        <v>30</v>
      </c>
      <c r="L112" s="74">
        <v>12.45</v>
      </c>
      <c r="M112" s="128"/>
      <c r="N112" s="14">
        <f t="shared" si="4"/>
        <v>0</v>
      </c>
      <c r="O112" s="18" t="str">
        <f t="shared" si="1"/>
        <v>OK</v>
      </c>
      <c r="P112" s="21">
        <v>0</v>
      </c>
      <c r="Q112" s="21">
        <v>0</v>
      </c>
      <c r="R112" s="21">
        <v>0</v>
      </c>
      <c r="S112" s="21">
        <v>0</v>
      </c>
      <c r="T112" s="21">
        <v>0</v>
      </c>
      <c r="U112" s="21">
        <v>0</v>
      </c>
      <c r="V112" s="21">
        <v>0</v>
      </c>
      <c r="W112" s="21">
        <v>0</v>
      </c>
      <c r="X112" s="21">
        <v>0</v>
      </c>
      <c r="Y112" s="21">
        <v>0</v>
      </c>
      <c r="Z112" s="21">
        <v>0</v>
      </c>
      <c r="AA112" s="21">
        <v>0</v>
      </c>
      <c r="AB112" s="21">
        <v>0</v>
      </c>
      <c r="AC112" s="21">
        <v>0</v>
      </c>
      <c r="AD112" s="21">
        <v>0</v>
      </c>
      <c r="AE112" s="21">
        <v>0</v>
      </c>
      <c r="AF112" s="21">
        <v>0</v>
      </c>
      <c r="AG112" s="21">
        <v>0</v>
      </c>
      <c r="AH112" s="25">
        <v>0</v>
      </c>
    </row>
    <row r="113" spans="1:34" ht="25.5" customHeight="1" x14ac:dyDescent="0.25">
      <c r="A113" s="148"/>
      <c r="B113" s="148"/>
      <c r="C113" s="34">
        <v>110</v>
      </c>
      <c r="D113" s="105" t="s">
        <v>136</v>
      </c>
      <c r="E113" s="70">
        <v>5704</v>
      </c>
      <c r="F113" s="70">
        <v>122629016</v>
      </c>
      <c r="G113" s="106" t="s">
        <v>256</v>
      </c>
      <c r="H113" s="72" t="s">
        <v>19</v>
      </c>
      <c r="I113" s="73" t="s">
        <v>25</v>
      </c>
      <c r="J113" s="73">
        <v>30</v>
      </c>
      <c r="K113" s="73">
        <v>30</v>
      </c>
      <c r="L113" s="74">
        <v>25.9</v>
      </c>
      <c r="M113" s="128"/>
      <c r="N113" s="14">
        <f t="shared" si="4"/>
        <v>0</v>
      </c>
      <c r="O113" s="18" t="str">
        <f t="shared" si="1"/>
        <v>OK</v>
      </c>
      <c r="P113" s="21">
        <v>0</v>
      </c>
      <c r="Q113" s="21">
        <v>0</v>
      </c>
      <c r="R113" s="21">
        <v>0</v>
      </c>
      <c r="S113" s="21">
        <v>0</v>
      </c>
      <c r="T113" s="21">
        <v>0</v>
      </c>
      <c r="U113" s="21">
        <v>0</v>
      </c>
      <c r="V113" s="21">
        <v>0</v>
      </c>
      <c r="W113" s="21">
        <v>0</v>
      </c>
      <c r="X113" s="21">
        <v>0</v>
      </c>
      <c r="Y113" s="21">
        <v>0</v>
      </c>
      <c r="Z113" s="21">
        <v>0</v>
      </c>
      <c r="AA113" s="21">
        <v>0</v>
      </c>
      <c r="AB113" s="21">
        <v>0</v>
      </c>
      <c r="AC113" s="21">
        <v>0</v>
      </c>
      <c r="AD113" s="21">
        <v>0</v>
      </c>
      <c r="AE113" s="21">
        <v>0</v>
      </c>
      <c r="AF113" s="21">
        <v>0</v>
      </c>
      <c r="AG113" s="21">
        <v>0</v>
      </c>
      <c r="AH113" s="25">
        <v>0</v>
      </c>
    </row>
    <row r="114" spans="1:34" ht="25.5" customHeight="1" x14ac:dyDescent="0.25">
      <c r="A114" s="148"/>
      <c r="B114" s="148"/>
      <c r="C114" s="34">
        <v>111</v>
      </c>
      <c r="D114" s="105" t="s">
        <v>137</v>
      </c>
      <c r="E114" s="70">
        <v>5704</v>
      </c>
      <c r="F114" s="70">
        <v>122629009</v>
      </c>
      <c r="G114" s="106" t="s">
        <v>256</v>
      </c>
      <c r="H114" s="72" t="s">
        <v>19</v>
      </c>
      <c r="I114" s="73" t="s">
        <v>25</v>
      </c>
      <c r="J114" s="73">
        <v>30</v>
      </c>
      <c r="K114" s="73">
        <v>30</v>
      </c>
      <c r="L114" s="74">
        <v>52.95</v>
      </c>
      <c r="M114" s="128"/>
      <c r="N114" s="14">
        <f t="shared" si="4"/>
        <v>0</v>
      </c>
      <c r="O114" s="18" t="str">
        <f t="shared" si="1"/>
        <v>OK</v>
      </c>
      <c r="P114" s="21">
        <v>0</v>
      </c>
      <c r="Q114" s="21">
        <v>0</v>
      </c>
      <c r="R114" s="21">
        <v>0</v>
      </c>
      <c r="S114" s="21">
        <v>0</v>
      </c>
      <c r="T114" s="21">
        <v>0</v>
      </c>
      <c r="U114" s="21">
        <v>0</v>
      </c>
      <c r="V114" s="21">
        <v>0</v>
      </c>
      <c r="W114" s="21">
        <v>0</v>
      </c>
      <c r="X114" s="21">
        <v>0</v>
      </c>
      <c r="Y114" s="21">
        <v>0</v>
      </c>
      <c r="Z114" s="21">
        <v>0</v>
      </c>
      <c r="AA114" s="21">
        <v>0</v>
      </c>
      <c r="AB114" s="21">
        <v>0</v>
      </c>
      <c r="AC114" s="21">
        <v>0</v>
      </c>
      <c r="AD114" s="21">
        <v>0</v>
      </c>
      <c r="AE114" s="21">
        <v>0</v>
      </c>
      <c r="AF114" s="21">
        <v>0</v>
      </c>
      <c r="AG114" s="21">
        <v>0</v>
      </c>
      <c r="AH114" s="25">
        <v>0</v>
      </c>
    </row>
    <row r="115" spans="1:34" ht="25.5" customHeight="1" x14ac:dyDescent="0.25">
      <c r="A115" s="148"/>
      <c r="B115" s="148"/>
      <c r="C115" s="34">
        <v>112</v>
      </c>
      <c r="D115" s="105" t="s">
        <v>138</v>
      </c>
      <c r="E115" s="70">
        <v>5704</v>
      </c>
      <c r="F115" s="70">
        <v>122629009</v>
      </c>
      <c r="G115" s="106" t="s">
        <v>256</v>
      </c>
      <c r="H115" s="72" t="s">
        <v>19</v>
      </c>
      <c r="I115" s="73" t="s">
        <v>25</v>
      </c>
      <c r="J115" s="73">
        <v>30</v>
      </c>
      <c r="K115" s="73">
        <v>30</v>
      </c>
      <c r="L115" s="74">
        <v>15.9</v>
      </c>
      <c r="M115" s="128"/>
      <c r="N115" s="14">
        <f t="shared" si="4"/>
        <v>0</v>
      </c>
      <c r="O115" s="18" t="str">
        <f t="shared" si="1"/>
        <v>OK</v>
      </c>
      <c r="P115" s="21">
        <v>0</v>
      </c>
      <c r="Q115" s="21">
        <v>0</v>
      </c>
      <c r="R115" s="21">
        <v>0</v>
      </c>
      <c r="S115" s="21">
        <v>0</v>
      </c>
      <c r="T115" s="21">
        <v>0</v>
      </c>
      <c r="U115" s="21">
        <v>0</v>
      </c>
      <c r="V115" s="21">
        <v>0</v>
      </c>
      <c r="W115" s="21">
        <v>0</v>
      </c>
      <c r="X115" s="21">
        <v>0</v>
      </c>
      <c r="Y115" s="21">
        <v>0</v>
      </c>
      <c r="Z115" s="21">
        <v>0</v>
      </c>
      <c r="AA115" s="21">
        <v>0</v>
      </c>
      <c r="AB115" s="21">
        <v>0</v>
      </c>
      <c r="AC115" s="21">
        <v>0</v>
      </c>
      <c r="AD115" s="21">
        <v>0</v>
      </c>
      <c r="AE115" s="21">
        <v>0</v>
      </c>
      <c r="AF115" s="21">
        <v>0</v>
      </c>
      <c r="AG115" s="21">
        <v>0</v>
      </c>
      <c r="AH115" s="25">
        <v>0</v>
      </c>
    </row>
    <row r="116" spans="1:34" ht="25.5" customHeight="1" x14ac:dyDescent="0.25">
      <c r="A116" s="148"/>
      <c r="B116" s="148"/>
      <c r="C116" s="34">
        <v>113</v>
      </c>
      <c r="D116" s="105" t="s">
        <v>139</v>
      </c>
      <c r="E116" s="70">
        <v>5704</v>
      </c>
      <c r="F116" s="70">
        <v>122629009</v>
      </c>
      <c r="G116" s="106" t="s">
        <v>256</v>
      </c>
      <c r="H116" s="72" t="s">
        <v>19</v>
      </c>
      <c r="I116" s="73" t="s">
        <v>25</v>
      </c>
      <c r="J116" s="73">
        <v>30</v>
      </c>
      <c r="K116" s="73">
        <v>30</v>
      </c>
      <c r="L116" s="74">
        <v>3.9</v>
      </c>
      <c r="M116" s="128"/>
      <c r="N116" s="14">
        <f t="shared" si="4"/>
        <v>0</v>
      </c>
      <c r="O116" s="18" t="str">
        <f t="shared" si="1"/>
        <v>OK</v>
      </c>
      <c r="P116" s="21">
        <v>0</v>
      </c>
      <c r="Q116" s="21">
        <v>0</v>
      </c>
      <c r="R116" s="21">
        <v>0</v>
      </c>
      <c r="S116" s="21">
        <v>0</v>
      </c>
      <c r="T116" s="21">
        <v>0</v>
      </c>
      <c r="U116" s="21">
        <v>0</v>
      </c>
      <c r="V116" s="21">
        <v>0</v>
      </c>
      <c r="W116" s="21">
        <v>0</v>
      </c>
      <c r="X116" s="21">
        <v>0</v>
      </c>
      <c r="Y116" s="21">
        <v>0</v>
      </c>
      <c r="Z116" s="21">
        <v>0</v>
      </c>
      <c r="AA116" s="21">
        <v>0</v>
      </c>
      <c r="AB116" s="21">
        <v>0</v>
      </c>
      <c r="AC116" s="21">
        <v>0</v>
      </c>
      <c r="AD116" s="21">
        <v>0</v>
      </c>
      <c r="AE116" s="21">
        <v>0</v>
      </c>
      <c r="AF116" s="21">
        <v>0</v>
      </c>
      <c r="AG116" s="21">
        <v>0</v>
      </c>
      <c r="AH116" s="25">
        <v>0</v>
      </c>
    </row>
    <row r="117" spans="1:34" ht="25.5" customHeight="1" x14ac:dyDescent="0.25">
      <c r="A117" s="148"/>
      <c r="B117" s="148"/>
      <c r="C117" s="34">
        <v>114</v>
      </c>
      <c r="D117" s="105" t="s">
        <v>140</v>
      </c>
      <c r="E117" s="70">
        <v>5704</v>
      </c>
      <c r="F117" s="70">
        <v>122629009</v>
      </c>
      <c r="G117" s="106" t="s">
        <v>256</v>
      </c>
      <c r="H117" s="72" t="s">
        <v>19</v>
      </c>
      <c r="I117" s="73" t="s">
        <v>25</v>
      </c>
      <c r="J117" s="73">
        <v>30</v>
      </c>
      <c r="K117" s="73">
        <v>30</v>
      </c>
      <c r="L117" s="74">
        <v>60</v>
      </c>
      <c r="M117" s="128"/>
      <c r="N117" s="14">
        <f t="shared" si="4"/>
        <v>0</v>
      </c>
      <c r="O117" s="18" t="str">
        <f t="shared" si="1"/>
        <v>OK</v>
      </c>
      <c r="P117" s="21">
        <v>0</v>
      </c>
      <c r="Q117" s="21">
        <v>0</v>
      </c>
      <c r="R117" s="21">
        <v>0</v>
      </c>
      <c r="S117" s="21">
        <v>0</v>
      </c>
      <c r="T117" s="21">
        <v>0</v>
      </c>
      <c r="U117" s="21">
        <v>0</v>
      </c>
      <c r="V117" s="21">
        <v>0</v>
      </c>
      <c r="W117" s="21">
        <v>0</v>
      </c>
      <c r="X117" s="21">
        <v>0</v>
      </c>
      <c r="Y117" s="21">
        <v>0</v>
      </c>
      <c r="Z117" s="21">
        <v>0</v>
      </c>
      <c r="AA117" s="21">
        <v>0</v>
      </c>
      <c r="AB117" s="21">
        <v>0</v>
      </c>
      <c r="AC117" s="21">
        <v>0</v>
      </c>
      <c r="AD117" s="21">
        <v>0</v>
      </c>
      <c r="AE117" s="21">
        <v>0</v>
      </c>
      <c r="AF117" s="21">
        <v>0</v>
      </c>
      <c r="AG117" s="21">
        <v>0</v>
      </c>
      <c r="AH117" s="25">
        <v>0</v>
      </c>
    </row>
    <row r="118" spans="1:34" ht="25.5" customHeight="1" x14ac:dyDescent="0.25">
      <c r="A118" s="148"/>
      <c r="B118" s="148"/>
      <c r="C118" s="34">
        <v>115</v>
      </c>
      <c r="D118" s="105" t="s">
        <v>141</v>
      </c>
      <c r="E118" s="70">
        <v>5704</v>
      </c>
      <c r="F118" s="70">
        <v>122629016</v>
      </c>
      <c r="G118" s="106" t="s">
        <v>256</v>
      </c>
      <c r="H118" s="72" t="s">
        <v>19</v>
      </c>
      <c r="I118" s="73" t="s">
        <v>25</v>
      </c>
      <c r="J118" s="73">
        <v>30</v>
      </c>
      <c r="K118" s="73">
        <v>30</v>
      </c>
      <c r="L118" s="74">
        <v>2.5</v>
      </c>
      <c r="M118" s="128"/>
      <c r="N118" s="14">
        <f t="shared" si="4"/>
        <v>0</v>
      </c>
      <c r="O118" s="18" t="str">
        <f t="shared" si="1"/>
        <v>OK</v>
      </c>
      <c r="P118" s="21">
        <v>0</v>
      </c>
      <c r="Q118" s="21">
        <v>0</v>
      </c>
      <c r="R118" s="21">
        <v>0</v>
      </c>
      <c r="S118" s="21">
        <v>0</v>
      </c>
      <c r="T118" s="21">
        <v>0</v>
      </c>
      <c r="U118" s="21">
        <v>0</v>
      </c>
      <c r="V118" s="21">
        <v>0</v>
      </c>
      <c r="W118" s="21">
        <v>0</v>
      </c>
      <c r="X118" s="21">
        <v>0</v>
      </c>
      <c r="Y118" s="21">
        <v>0</v>
      </c>
      <c r="Z118" s="21">
        <v>0</v>
      </c>
      <c r="AA118" s="21">
        <v>0</v>
      </c>
      <c r="AB118" s="21">
        <v>0</v>
      </c>
      <c r="AC118" s="21">
        <v>0</v>
      </c>
      <c r="AD118" s="21">
        <v>0</v>
      </c>
      <c r="AE118" s="21">
        <v>0</v>
      </c>
      <c r="AF118" s="21">
        <v>0</v>
      </c>
      <c r="AG118" s="21">
        <v>0</v>
      </c>
      <c r="AH118" s="25">
        <v>0</v>
      </c>
    </row>
    <row r="119" spans="1:34" ht="25.5" customHeight="1" x14ac:dyDescent="0.25">
      <c r="A119" s="148"/>
      <c r="B119" s="148"/>
      <c r="C119" s="34">
        <v>116</v>
      </c>
      <c r="D119" s="105" t="s">
        <v>142</v>
      </c>
      <c r="E119" s="70">
        <v>5704</v>
      </c>
      <c r="F119" s="70">
        <v>122629007</v>
      </c>
      <c r="G119" s="106" t="s">
        <v>256</v>
      </c>
      <c r="H119" s="72" t="s">
        <v>19</v>
      </c>
      <c r="I119" s="73" t="s">
        <v>25</v>
      </c>
      <c r="J119" s="73">
        <v>30</v>
      </c>
      <c r="K119" s="73">
        <v>30</v>
      </c>
      <c r="L119" s="74">
        <v>9.9</v>
      </c>
      <c r="M119" s="128"/>
      <c r="N119" s="14">
        <f t="shared" si="4"/>
        <v>0</v>
      </c>
      <c r="O119" s="18" t="str">
        <f t="shared" si="1"/>
        <v>OK</v>
      </c>
      <c r="P119" s="21">
        <v>0</v>
      </c>
      <c r="Q119" s="21">
        <v>0</v>
      </c>
      <c r="R119" s="21">
        <v>0</v>
      </c>
      <c r="S119" s="21">
        <v>0</v>
      </c>
      <c r="T119" s="21">
        <v>0</v>
      </c>
      <c r="U119" s="21">
        <v>0</v>
      </c>
      <c r="V119" s="21">
        <v>0</v>
      </c>
      <c r="W119" s="21">
        <v>0</v>
      </c>
      <c r="X119" s="21">
        <v>0</v>
      </c>
      <c r="Y119" s="21">
        <v>0</v>
      </c>
      <c r="Z119" s="21">
        <v>0</v>
      </c>
      <c r="AA119" s="21">
        <v>0</v>
      </c>
      <c r="AB119" s="21">
        <v>0</v>
      </c>
      <c r="AC119" s="21">
        <v>0</v>
      </c>
      <c r="AD119" s="21">
        <v>0</v>
      </c>
      <c r="AE119" s="21">
        <v>0</v>
      </c>
      <c r="AF119" s="21">
        <v>0</v>
      </c>
      <c r="AG119" s="21">
        <v>0</v>
      </c>
      <c r="AH119" s="25">
        <v>0</v>
      </c>
    </row>
    <row r="120" spans="1:34" ht="25.5" customHeight="1" x14ac:dyDescent="0.25">
      <c r="A120" s="148"/>
      <c r="B120" s="148"/>
      <c r="C120" s="34">
        <v>117</v>
      </c>
      <c r="D120" s="105" t="s">
        <v>143</v>
      </c>
      <c r="E120" s="70">
        <v>5704</v>
      </c>
      <c r="F120" s="70">
        <v>122629007</v>
      </c>
      <c r="G120" s="106" t="s">
        <v>256</v>
      </c>
      <c r="H120" s="72" t="s">
        <v>19</v>
      </c>
      <c r="I120" s="73" t="s">
        <v>25</v>
      </c>
      <c r="J120" s="73">
        <v>30</v>
      </c>
      <c r="K120" s="73">
        <v>30</v>
      </c>
      <c r="L120" s="74">
        <v>6.67</v>
      </c>
      <c r="M120" s="128"/>
      <c r="N120" s="14">
        <f t="shared" si="4"/>
        <v>0</v>
      </c>
      <c r="O120" s="18" t="str">
        <f t="shared" si="1"/>
        <v>OK</v>
      </c>
      <c r="P120" s="21">
        <v>0</v>
      </c>
      <c r="Q120" s="21">
        <v>0</v>
      </c>
      <c r="R120" s="21">
        <v>0</v>
      </c>
      <c r="S120" s="21">
        <v>0</v>
      </c>
      <c r="T120" s="21">
        <v>0</v>
      </c>
      <c r="U120" s="21">
        <v>0</v>
      </c>
      <c r="V120" s="21">
        <v>0</v>
      </c>
      <c r="W120" s="21">
        <v>0</v>
      </c>
      <c r="X120" s="21">
        <v>0</v>
      </c>
      <c r="Y120" s="21">
        <v>0</v>
      </c>
      <c r="Z120" s="21">
        <v>0</v>
      </c>
      <c r="AA120" s="21">
        <v>0</v>
      </c>
      <c r="AB120" s="21">
        <v>0</v>
      </c>
      <c r="AC120" s="21">
        <v>0</v>
      </c>
      <c r="AD120" s="21">
        <v>0</v>
      </c>
      <c r="AE120" s="21">
        <v>0</v>
      </c>
      <c r="AF120" s="21">
        <v>0</v>
      </c>
      <c r="AG120" s="21">
        <v>0</v>
      </c>
      <c r="AH120" s="25">
        <v>0</v>
      </c>
    </row>
    <row r="121" spans="1:34" ht="25.5" customHeight="1" x14ac:dyDescent="0.25">
      <c r="A121" s="148"/>
      <c r="B121" s="148"/>
      <c r="C121" s="34">
        <v>118</v>
      </c>
      <c r="D121" s="105" t="s">
        <v>144</v>
      </c>
      <c r="E121" s="70">
        <v>5704</v>
      </c>
      <c r="F121" s="70">
        <v>122629007</v>
      </c>
      <c r="G121" s="106" t="s">
        <v>256</v>
      </c>
      <c r="H121" s="72" t="s">
        <v>19</v>
      </c>
      <c r="I121" s="73" t="s">
        <v>25</v>
      </c>
      <c r="J121" s="73">
        <v>30</v>
      </c>
      <c r="K121" s="73">
        <v>30</v>
      </c>
      <c r="L121" s="74">
        <v>104.95</v>
      </c>
      <c r="M121" s="128"/>
      <c r="N121" s="14">
        <f t="shared" si="4"/>
        <v>0</v>
      </c>
      <c r="O121" s="18" t="str">
        <f t="shared" si="1"/>
        <v>OK</v>
      </c>
      <c r="P121" s="21">
        <v>0</v>
      </c>
      <c r="Q121" s="21">
        <v>0</v>
      </c>
      <c r="R121" s="21">
        <v>0</v>
      </c>
      <c r="S121" s="21">
        <v>0</v>
      </c>
      <c r="T121" s="21">
        <v>0</v>
      </c>
      <c r="U121" s="21">
        <v>0</v>
      </c>
      <c r="V121" s="21">
        <v>0</v>
      </c>
      <c r="W121" s="21">
        <v>0</v>
      </c>
      <c r="X121" s="21">
        <v>0</v>
      </c>
      <c r="Y121" s="21">
        <v>0</v>
      </c>
      <c r="Z121" s="21">
        <v>0</v>
      </c>
      <c r="AA121" s="21">
        <v>0</v>
      </c>
      <c r="AB121" s="21">
        <v>0</v>
      </c>
      <c r="AC121" s="21">
        <v>0</v>
      </c>
      <c r="AD121" s="21">
        <v>0</v>
      </c>
      <c r="AE121" s="21">
        <v>0</v>
      </c>
      <c r="AF121" s="21">
        <v>0</v>
      </c>
      <c r="AG121" s="21">
        <v>0</v>
      </c>
      <c r="AH121" s="25">
        <v>0</v>
      </c>
    </row>
    <row r="122" spans="1:34" ht="25.5" customHeight="1" x14ac:dyDescent="0.25">
      <c r="A122" s="148"/>
      <c r="B122" s="148"/>
      <c r="C122" s="34">
        <v>119</v>
      </c>
      <c r="D122" s="105" t="s">
        <v>145</v>
      </c>
      <c r="E122" s="70">
        <v>5704</v>
      </c>
      <c r="F122" s="70">
        <v>122629007</v>
      </c>
      <c r="G122" s="106" t="s">
        <v>256</v>
      </c>
      <c r="H122" s="72" t="s">
        <v>19</v>
      </c>
      <c r="I122" s="73" t="s">
        <v>25</v>
      </c>
      <c r="J122" s="73">
        <v>30</v>
      </c>
      <c r="K122" s="73">
        <v>30</v>
      </c>
      <c r="L122" s="74">
        <v>5.07</v>
      </c>
      <c r="M122" s="128"/>
      <c r="N122" s="14">
        <f t="shared" si="4"/>
        <v>0</v>
      </c>
      <c r="O122" s="18" t="str">
        <f t="shared" si="1"/>
        <v>OK</v>
      </c>
      <c r="P122" s="21">
        <v>0</v>
      </c>
      <c r="Q122" s="21">
        <v>0</v>
      </c>
      <c r="R122" s="21">
        <v>0</v>
      </c>
      <c r="S122" s="21">
        <v>0</v>
      </c>
      <c r="T122" s="21">
        <v>0</v>
      </c>
      <c r="U122" s="21">
        <v>0</v>
      </c>
      <c r="V122" s="21">
        <v>0</v>
      </c>
      <c r="W122" s="21">
        <v>0</v>
      </c>
      <c r="X122" s="21">
        <v>0</v>
      </c>
      <c r="Y122" s="21">
        <v>0</v>
      </c>
      <c r="Z122" s="21">
        <v>0</v>
      </c>
      <c r="AA122" s="21">
        <v>0</v>
      </c>
      <c r="AB122" s="21">
        <v>0</v>
      </c>
      <c r="AC122" s="21">
        <v>0</v>
      </c>
      <c r="AD122" s="21">
        <v>0</v>
      </c>
      <c r="AE122" s="21">
        <v>0</v>
      </c>
      <c r="AF122" s="21">
        <v>0</v>
      </c>
      <c r="AG122" s="21">
        <v>0</v>
      </c>
      <c r="AH122" s="25">
        <v>0</v>
      </c>
    </row>
    <row r="123" spans="1:34" ht="19.5" customHeight="1" x14ac:dyDescent="0.25">
      <c r="A123" s="148"/>
      <c r="B123" s="148"/>
      <c r="C123" s="34">
        <v>120</v>
      </c>
      <c r="D123" s="105" t="s">
        <v>146</v>
      </c>
      <c r="E123" s="70">
        <v>5704</v>
      </c>
      <c r="F123" s="70">
        <v>122629007</v>
      </c>
      <c r="G123" s="106" t="s">
        <v>256</v>
      </c>
      <c r="H123" s="75" t="s">
        <v>19</v>
      </c>
      <c r="I123" s="73" t="s">
        <v>25</v>
      </c>
      <c r="J123" s="73">
        <v>30</v>
      </c>
      <c r="K123" s="73">
        <v>30</v>
      </c>
      <c r="L123" s="74">
        <v>16.45</v>
      </c>
      <c r="M123" s="128">
        <v>2</v>
      </c>
      <c r="N123" s="14">
        <f t="shared" si="4"/>
        <v>2</v>
      </c>
      <c r="O123" s="18" t="str">
        <f t="shared" si="1"/>
        <v>OK</v>
      </c>
      <c r="P123" s="21">
        <v>0</v>
      </c>
      <c r="Q123" s="21">
        <v>0</v>
      </c>
      <c r="R123" s="21">
        <v>0</v>
      </c>
      <c r="S123" s="21">
        <v>0</v>
      </c>
      <c r="T123" s="21">
        <v>0</v>
      </c>
      <c r="U123" s="21">
        <v>0</v>
      </c>
      <c r="V123" s="21">
        <v>0</v>
      </c>
      <c r="W123" s="21">
        <v>0</v>
      </c>
      <c r="X123" s="21">
        <v>0</v>
      </c>
      <c r="Y123" s="21">
        <v>0</v>
      </c>
      <c r="Z123" s="21">
        <v>0</v>
      </c>
      <c r="AA123" s="21">
        <v>0</v>
      </c>
      <c r="AB123" s="21">
        <v>0</v>
      </c>
      <c r="AC123" s="21">
        <v>0</v>
      </c>
      <c r="AD123" s="21">
        <v>0</v>
      </c>
      <c r="AE123" s="21">
        <v>0</v>
      </c>
      <c r="AF123" s="21">
        <v>0</v>
      </c>
      <c r="AG123" s="21">
        <v>0</v>
      </c>
      <c r="AH123" s="25">
        <v>0</v>
      </c>
    </row>
    <row r="124" spans="1:34" ht="25.5" customHeight="1" x14ac:dyDescent="0.25">
      <c r="A124" s="148"/>
      <c r="B124" s="148"/>
      <c r="C124" s="34">
        <v>121</v>
      </c>
      <c r="D124" s="105" t="s">
        <v>147</v>
      </c>
      <c r="E124" s="70">
        <v>5704</v>
      </c>
      <c r="F124" s="70">
        <v>122629007</v>
      </c>
      <c r="G124" s="106" t="s">
        <v>256</v>
      </c>
      <c r="H124" s="72" t="s">
        <v>19</v>
      </c>
      <c r="I124" s="73" t="s">
        <v>25</v>
      </c>
      <c r="J124" s="73">
        <v>30</v>
      </c>
      <c r="K124" s="73">
        <v>30</v>
      </c>
      <c r="L124" s="74">
        <v>69.95</v>
      </c>
      <c r="M124" s="128">
        <v>2</v>
      </c>
      <c r="N124" s="14">
        <f t="shared" si="4"/>
        <v>2</v>
      </c>
      <c r="O124" s="18" t="str">
        <f t="shared" si="1"/>
        <v>OK</v>
      </c>
      <c r="P124" s="21">
        <v>0</v>
      </c>
      <c r="Q124" s="21">
        <v>0</v>
      </c>
      <c r="R124" s="21">
        <v>0</v>
      </c>
      <c r="S124" s="21">
        <v>0</v>
      </c>
      <c r="T124" s="21">
        <v>0</v>
      </c>
      <c r="U124" s="21">
        <v>0</v>
      </c>
      <c r="V124" s="21">
        <v>0</v>
      </c>
      <c r="W124" s="21">
        <v>0</v>
      </c>
      <c r="X124" s="21">
        <v>0</v>
      </c>
      <c r="Y124" s="21">
        <v>0</v>
      </c>
      <c r="Z124" s="21">
        <v>0</v>
      </c>
      <c r="AA124" s="21">
        <v>0</v>
      </c>
      <c r="AB124" s="21">
        <v>0</v>
      </c>
      <c r="AC124" s="21">
        <v>0</v>
      </c>
      <c r="AD124" s="21">
        <v>0</v>
      </c>
      <c r="AE124" s="21">
        <v>0</v>
      </c>
      <c r="AF124" s="21">
        <v>0</v>
      </c>
      <c r="AG124" s="21">
        <v>0</v>
      </c>
      <c r="AH124" s="25">
        <v>0</v>
      </c>
    </row>
    <row r="125" spans="1:34" ht="25.5" customHeight="1" x14ac:dyDescent="0.25">
      <c r="A125" s="148"/>
      <c r="B125" s="148"/>
      <c r="C125" s="34">
        <v>122</v>
      </c>
      <c r="D125" s="105" t="s">
        <v>148</v>
      </c>
      <c r="E125" s="70">
        <v>5704</v>
      </c>
      <c r="F125" s="70">
        <v>122629007</v>
      </c>
      <c r="G125" s="106" t="s">
        <v>256</v>
      </c>
      <c r="H125" s="72" t="s">
        <v>19</v>
      </c>
      <c r="I125" s="73" t="s">
        <v>25</v>
      </c>
      <c r="J125" s="73">
        <v>30</v>
      </c>
      <c r="K125" s="73">
        <v>30</v>
      </c>
      <c r="L125" s="74">
        <v>15.95</v>
      </c>
      <c r="M125" s="128"/>
      <c r="N125" s="14">
        <f t="shared" si="4"/>
        <v>0</v>
      </c>
      <c r="O125" s="18" t="str">
        <f t="shared" si="1"/>
        <v>OK</v>
      </c>
      <c r="P125" s="21">
        <v>0</v>
      </c>
      <c r="Q125" s="21">
        <v>0</v>
      </c>
      <c r="R125" s="21">
        <v>0</v>
      </c>
      <c r="S125" s="21">
        <v>0</v>
      </c>
      <c r="T125" s="21">
        <v>0</v>
      </c>
      <c r="U125" s="21">
        <v>0</v>
      </c>
      <c r="V125" s="21">
        <v>0</v>
      </c>
      <c r="W125" s="21">
        <v>0</v>
      </c>
      <c r="X125" s="21">
        <v>0</v>
      </c>
      <c r="Y125" s="21">
        <v>0</v>
      </c>
      <c r="Z125" s="21">
        <v>0</v>
      </c>
      <c r="AA125" s="21">
        <v>0</v>
      </c>
      <c r="AB125" s="21">
        <v>0</v>
      </c>
      <c r="AC125" s="21">
        <v>0</v>
      </c>
      <c r="AD125" s="21">
        <v>0</v>
      </c>
      <c r="AE125" s="21">
        <v>0</v>
      </c>
      <c r="AF125" s="21">
        <v>0</v>
      </c>
      <c r="AG125" s="21">
        <v>0</v>
      </c>
      <c r="AH125" s="25">
        <v>0</v>
      </c>
    </row>
    <row r="126" spans="1:34" ht="25.5" customHeight="1" x14ac:dyDescent="0.25">
      <c r="A126" s="148"/>
      <c r="B126" s="148"/>
      <c r="C126" s="34">
        <v>123</v>
      </c>
      <c r="D126" s="105" t="s">
        <v>149</v>
      </c>
      <c r="E126" s="70">
        <v>5704</v>
      </c>
      <c r="F126" s="70">
        <v>122629007</v>
      </c>
      <c r="G126" s="106" t="s">
        <v>256</v>
      </c>
      <c r="H126" s="72" t="s">
        <v>19</v>
      </c>
      <c r="I126" s="73" t="s">
        <v>25</v>
      </c>
      <c r="J126" s="73">
        <v>30</v>
      </c>
      <c r="K126" s="73">
        <v>30</v>
      </c>
      <c r="L126" s="74">
        <v>27</v>
      </c>
      <c r="M126" s="128"/>
      <c r="N126" s="14">
        <f t="shared" si="4"/>
        <v>0</v>
      </c>
      <c r="O126" s="18" t="str">
        <f t="shared" si="1"/>
        <v>OK</v>
      </c>
      <c r="P126" s="21">
        <v>0</v>
      </c>
      <c r="Q126" s="21">
        <v>0</v>
      </c>
      <c r="R126" s="21">
        <v>0</v>
      </c>
      <c r="S126" s="21">
        <v>0</v>
      </c>
      <c r="T126" s="21">
        <v>0</v>
      </c>
      <c r="U126" s="21">
        <v>0</v>
      </c>
      <c r="V126" s="21">
        <v>0</v>
      </c>
      <c r="W126" s="21">
        <v>0</v>
      </c>
      <c r="X126" s="21">
        <v>0</v>
      </c>
      <c r="Y126" s="21">
        <v>0</v>
      </c>
      <c r="Z126" s="21">
        <v>0</v>
      </c>
      <c r="AA126" s="21">
        <v>0</v>
      </c>
      <c r="AB126" s="21">
        <v>0</v>
      </c>
      <c r="AC126" s="21">
        <v>0</v>
      </c>
      <c r="AD126" s="21">
        <v>0</v>
      </c>
      <c r="AE126" s="21">
        <v>0</v>
      </c>
      <c r="AF126" s="21">
        <v>0</v>
      </c>
      <c r="AG126" s="21">
        <v>0</v>
      </c>
      <c r="AH126" s="25">
        <v>0</v>
      </c>
    </row>
    <row r="127" spans="1:34" ht="25.5" customHeight="1" x14ac:dyDescent="0.25">
      <c r="A127" s="148"/>
      <c r="B127" s="148"/>
      <c r="C127" s="34">
        <v>124</v>
      </c>
      <c r="D127" s="105" t="s">
        <v>150</v>
      </c>
      <c r="E127" s="70">
        <v>5704</v>
      </c>
      <c r="F127" s="70">
        <v>122629007</v>
      </c>
      <c r="G127" s="106" t="s">
        <v>256</v>
      </c>
      <c r="H127" s="72" t="s">
        <v>19</v>
      </c>
      <c r="I127" s="73" t="s">
        <v>25</v>
      </c>
      <c r="J127" s="73">
        <v>30</v>
      </c>
      <c r="K127" s="73">
        <v>30</v>
      </c>
      <c r="L127" s="74">
        <v>4.9000000000000004</v>
      </c>
      <c r="M127" s="128"/>
      <c r="N127" s="14">
        <f t="shared" si="4"/>
        <v>0</v>
      </c>
      <c r="O127" s="18" t="str">
        <f t="shared" si="1"/>
        <v>OK</v>
      </c>
      <c r="P127" s="21">
        <v>0</v>
      </c>
      <c r="Q127" s="21">
        <v>0</v>
      </c>
      <c r="R127" s="21">
        <v>0</v>
      </c>
      <c r="S127" s="21">
        <v>0</v>
      </c>
      <c r="T127" s="21">
        <v>0</v>
      </c>
      <c r="U127" s="21">
        <v>0</v>
      </c>
      <c r="V127" s="21">
        <v>0</v>
      </c>
      <c r="W127" s="21">
        <v>0</v>
      </c>
      <c r="X127" s="21">
        <v>0</v>
      </c>
      <c r="Y127" s="21">
        <v>0</v>
      </c>
      <c r="Z127" s="21">
        <v>0</v>
      </c>
      <c r="AA127" s="21">
        <v>0</v>
      </c>
      <c r="AB127" s="21">
        <v>0</v>
      </c>
      <c r="AC127" s="21">
        <v>0</v>
      </c>
      <c r="AD127" s="21">
        <v>0</v>
      </c>
      <c r="AE127" s="21">
        <v>0</v>
      </c>
      <c r="AF127" s="21">
        <v>0</v>
      </c>
      <c r="AG127" s="21">
        <v>0</v>
      </c>
      <c r="AH127" s="25">
        <v>0</v>
      </c>
    </row>
    <row r="128" spans="1:34" ht="25.5" customHeight="1" x14ac:dyDescent="0.25">
      <c r="A128" s="148"/>
      <c r="B128" s="148"/>
      <c r="C128" s="34">
        <v>125</v>
      </c>
      <c r="D128" s="105" t="s">
        <v>151</v>
      </c>
      <c r="E128" s="70">
        <v>5704</v>
      </c>
      <c r="F128" s="70">
        <v>122629007</v>
      </c>
      <c r="G128" s="106" t="s">
        <v>256</v>
      </c>
      <c r="H128" s="72" t="s">
        <v>19</v>
      </c>
      <c r="I128" s="73" t="s">
        <v>25</v>
      </c>
      <c r="J128" s="73">
        <v>30</v>
      </c>
      <c r="K128" s="73">
        <v>30</v>
      </c>
      <c r="L128" s="74">
        <v>4.9000000000000004</v>
      </c>
      <c r="M128" s="128">
        <v>5</v>
      </c>
      <c r="N128" s="14">
        <f t="shared" si="4"/>
        <v>3</v>
      </c>
      <c r="O128" s="18" t="str">
        <f t="shared" si="1"/>
        <v>OK</v>
      </c>
      <c r="P128" s="21">
        <v>2</v>
      </c>
      <c r="Q128" s="21">
        <v>0</v>
      </c>
      <c r="R128" s="21">
        <v>0</v>
      </c>
      <c r="S128" s="21">
        <v>0</v>
      </c>
      <c r="T128" s="21">
        <v>0</v>
      </c>
      <c r="U128" s="21">
        <v>0</v>
      </c>
      <c r="V128" s="21">
        <v>0</v>
      </c>
      <c r="W128" s="21">
        <v>0</v>
      </c>
      <c r="X128" s="21">
        <v>0</v>
      </c>
      <c r="Y128" s="21">
        <v>0</v>
      </c>
      <c r="Z128" s="21">
        <v>0</v>
      </c>
      <c r="AA128" s="21">
        <v>0</v>
      </c>
      <c r="AB128" s="21">
        <v>0</v>
      </c>
      <c r="AC128" s="21">
        <v>0</v>
      </c>
      <c r="AD128" s="21">
        <v>0</v>
      </c>
      <c r="AE128" s="21">
        <v>0</v>
      </c>
      <c r="AF128" s="21">
        <v>0</v>
      </c>
      <c r="AG128" s="21">
        <v>0</v>
      </c>
      <c r="AH128" s="25">
        <v>0</v>
      </c>
    </row>
    <row r="129" spans="1:34" ht="25.5" customHeight="1" x14ac:dyDescent="0.25">
      <c r="A129" s="148"/>
      <c r="B129" s="148"/>
      <c r="C129" s="34">
        <v>126</v>
      </c>
      <c r="D129" s="105" t="s">
        <v>152</v>
      </c>
      <c r="E129" s="70">
        <v>5806</v>
      </c>
      <c r="F129" s="70">
        <v>28800081</v>
      </c>
      <c r="G129" s="106" t="s">
        <v>256</v>
      </c>
      <c r="H129" s="72" t="s">
        <v>250</v>
      </c>
      <c r="I129" s="73" t="s">
        <v>24</v>
      </c>
      <c r="J129" s="73">
        <v>30</v>
      </c>
      <c r="K129" s="73">
        <v>30</v>
      </c>
      <c r="L129" s="74">
        <v>31.56</v>
      </c>
      <c r="M129" s="128">
        <v>2</v>
      </c>
      <c r="N129" s="14">
        <f t="shared" si="4"/>
        <v>0</v>
      </c>
      <c r="O129" s="18" t="str">
        <f t="shared" si="1"/>
        <v>OK</v>
      </c>
      <c r="P129" s="21">
        <v>2</v>
      </c>
      <c r="Q129" s="21">
        <v>0</v>
      </c>
      <c r="R129" s="21">
        <v>0</v>
      </c>
      <c r="S129" s="21">
        <v>0</v>
      </c>
      <c r="T129" s="21">
        <v>0</v>
      </c>
      <c r="U129" s="21">
        <v>0</v>
      </c>
      <c r="V129" s="21">
        <v>0</v>
      </c>
      <c r="W129" s="21">
        <v>0</v>
      </c>
      <c r="X129" s="21">
        <v>0</v>
      </c>
      <c r="Y129" s="21">
        <v>0</v>
      </c>
      <c r="Z129" s="21">
        <v>0</v>
      </c>
      <c r="AA129" s="21">
        <v>0</v>
      </c>
      <c r="AB129" s="21">
        <v>0</v>
      </c>
      <c r="AC129" s="21">
        <v>0</v>
      </c>
      <c r="AD129" s="21">
        <v>0</v>
      </c>
      <c r="AE129" s="21">
        <v>0</v>
      </c>
      <c r="AF129" s="21">
        <v>0</v>
      </c>
      <c r="AG129" s="21">
        <v>0</v>
      </c>
      <c r="AH129" s="25">
        <v>0</v>
      </c>
    </row>
    <row r="130" spans="1:34" ht="25.5" customHeight="1" x14ac:dyDescent="0.25">
      <c r="A130" s="148"/>
      <c r="B130" s="148"/>
      <c r="C130" s="34">
        <v>127</v>
      </c>
      <c r="D130" s="105" t="s">
        <v>153</v>
      </c>
      <c r="E130" s="70">
        <v>5806</v>
      </c>
      <c r="F130" s="70">
        <v>28800064</v>
      </c>
      <c r="G130" s="106" t="s">
        <v>256</v>
      </c>
      <c r="H130" s="72" t="s">
        <v>251</v>
      </c>
      <c r="I130" s="73" t="s">
        <v>24</v>
      </c>
      <c r="J130" s="73">
        <v>30</v>
      </c>
      <c r="K130" s="73">
        <v>30</v>
      </c>
      <c r="L130" s="74">
        <v>127.5</v>
      </c>
      <c r="M130" s="128">
        <v>24</v>
      </c>
      <c r="N130" s="14">
        <f t="shared" si="4"/>
        <v>15</v>
      </c>
      <c r="O130" s="18" t="str">
        <f t="shared" si="1"/>
        <v>OK</v>
      </c>
      <c r="P130" s="21">
        <v>0</v>
      </c>
      <c r="Q130" s="21">
        <v>0</v>
      </c>
      <c r="R130" s="21">
        <v>9</v>
      </c>
      <c r="S130" s="21">
        <v>0</v>
      </c>
      <c r="T130" s="21">
        <v>0</v>
      </c>
      <c r="U130" s="21">
        <v>0</v>
      </c>
      <c r="V130" s="21">
        <v>0</v>
      </c>
      <c r="W130" s="21">
        <v>0</v>
      </c>
      <c r="X130" s="21">
        <v>0</v>
      </c>
      <c r="Y130" s="21">
        <v>0</v>
      </c>
      <c r="Z130" s="21">
        <v>0</v>
      </c>
      <c r="AA130" s="21">
        <v>0</v>
      </c>
      <c r="AB130" s="21">
        <v>0</v>
      </c>
      <c r="AC130" s="21">
        <v>0</v>
      </c>
      <c r="AD130" s="21">
        <v>0</v>
      </c>
      <c r="AE130" s="21">
        <v>0</v>
      </c>
      <c r="AF130" s="21">
        <v>0</v>
      </c>
      <c r="AG130" s="21">
        <v>0</v>
      </c>
      <c r="AH130" s="25">
        <v>0</v>
      </c>
    </row>
    <row r="131" spans="1:34" ht="25.5" customHeight="1" x14ac:dyDescent="0.25">
      <c r="A131" s="148"/>
      <c r="B131" s="148"/>
      <c r="C131" s="34">
        <v>128</v>
      </c>
      <c r="D131" s="105" t="s">
        <v>154</v>
      </c>
      <c r="E131" s="70">
        <v>5806</v>
      </c>
      <c r="F131" s="70">
        <v>28800064</v>
      </c>
      <c r="G131" s="106" t="s">
        <v>256</v>
      </c>
      <c r="H131" s="72" t="s">
        <v>251</v>
      </c>
      <c r="I131" s="73" t="s">
        <v>24</v>
      </c>
      <c r="J131" s="73">
        <v>30</v>
      </c>
      <c r="K131" s="73">
        <v>30</v>
      </c>
      <c r="L131" s="74">
        <v>156.38</v>
      </c>
      <c r="M131" s="128">
        <v>24</v>
      </c>
      <c r="N131" s="14">
        <f t="shared" si="4"/>
        <v>24</v>
      </c>
      <c r="O131" s="18" t="str">
        <f t="shared" si="1"/>
        <v>OK</v>
      </c>
      <c r="P131" s="21">
        <v>0</v>
      </c>
      <c r="Q131" s="21">
        <v>0</v>
      </c>
      <c r="R131" s="21">
        <v>0</v>
      </c>
      <c r="S131" s="21">
        <v>0</v>
      </c>
      <c r="T131" s="21">
        <v>0</v>
      </c>
      <c r="U131" s="21">
        <v>0</v>
      </c>
      <c r="V131" s="21">
        <v>0</v>
      </c>
      <c r="W131" s="21">
        <v>0</v>
      </c>
      <c r="X131" s="21">
        <v>0</v>
      </c>
      <c r="Y131" s="21">
        <v>0</v>
      </c>
      <c r="Z131" s="21">
        <v>0</v>
      </c>
      <c r="AA131" s="21">
        <v>0</v>
      </c>
      <c r="AB131" s="21">
        <v>0</v>
      </c>
      <c r="AC131" s="21">
        <v>0</v>
      </c>
      <c r="AD131" s="21">
        <v>0</v>
      </c>
      <c r="AE131" s="21">
        <v>0</v>
      </c>
      <c r="AF131" s="21">
        <v>0</v>
      </c>
      <c r="AG131" s="21">
        <v>0</v>
      </c>
      <c r="AH131" s="25">
        <v>0</v>
      </c>
    </row>
    <row r="132" spans="1:34" ht="25.5" customHeight="1" x14ac:dyDescent="0.25">
      <c r="A132" s="148"/>
      <c r="B132" s="148"/>
      <c r="C132" s="34">
        <v>129</v>
      </c>
      <c r="D132" s="105" t="s">
        <v>155</v>
      </c>
      <c r="E132" s="70">
        <v>5705</v>
      </c>
      <c r="F132" s="70">
        <v>29866090</v>
      </c>
      <c r="G132" s="106" t="s">
        <v>256</v>
      </c>
      <c r="H132" s="72" t="s">
        <v>243</v>
      </c>
      <c r="I132" s="73" t="s">
        <v>24</v>
      </c>
      <c r="J132" s="73">
        <v>30</v>
      </c>
      <c r="K132" s="73">
        <v>30</v>
      </c>
      <c r="L132" s="74">
        <v>75.5</v>
      </c>
      <c r="M132" s="128"/>
      <c r="N132" s="14">
        <f t="shared" si="4"/>
        <v>0</v>
      </c>
      <c r="O132" s="18" t="str">
        <f t="shared" si="1"/>
        <v>OK</v>
      </c>
      <c r="P132" s="21">
        <v>0</v>
      </c>
      <c r="Q132" s="21">
        <v>0</v>
      </c>
      <c r="R132" s="21">
        <v>0</v>
      </c>
      <c r="S132" s="21">
        <v>0</v>
      </c>
      <c r="T132" s="21">
        <v>0</v>
      </c>
      <c r="U132" s="21">
        <v>0</v>
      </c>
      <c r="V132" s="21">
        <v>0</v>
      </c>
      <c r="W132" s="21">
        <v>0</v>
      </c>
      <c r="X132" s="21">
        <v>0</v>
      </c>
      <c r="Y132" s="21">
        <v>0</v>
      </c>
      <c r="Z132" s="21">
        <v>0</v>
      </c>
      <c r="AA132" s="21">
        <v>0</v>
      </c>
      <c r="AB132" s="21">
        <v>0</v>
      </c>
      <c r="AC132" s="21">
        <v>0</v>
      </c>
      <c r="AD132" s="21">
        <v>0</v>
      </c>
      <c r="AE132" s="21">
        <v>0</v>
      </c>
      <c r="AF132" s="21">
        <v>0</v>
      </c>
      <c r="AG132" s="21">
        <v>0</v>
      </c>
      <c r="AH132" s="25">
        <v>0</v>
      </c>
    </row>
    <row r="133" spans="1:34" ht="25.5" customHeight="1" x14ac:dyDescent="0.25">
      <c r="A133" s="148"/>
      <c r="B133" s="148"/>
      <c r="C133" s="34">
        <v>130</v>
      </c>
      <c r="D133" s="105" t="s">
        <v>156</v>
      </c>
      <c r="E133" s="70">
        <v>5705</v>
      </c>
      <c r="F133" s="70">
        <v>29866090</v>
      </c>
      <c r="G133" s="106" t="s">
        <v>256</v>
      </c>
      <c r="H133" s="72" t="s">
        <v>243</v>
      </c>
      <c r="I133" s="73" t="s">
        <v>24</v>
      </c>
      <c r="J133" s="73">
        <v>30</v>
      </c>
      <c r="K133" s="73">
        <v>30</v>
      </c>
      <c r="L133" s="74">
        <v>851.2</v>
      </c>
      <c r="M133" s="128"/>
      <c r="N133" s="14">
        <f t="shared" ref="N133:N157" si="5">M133-(SUM(P133:AH133))</f>
        <v>0</v>
      </c>
      <c r="O133" s="18" t="str">
        <f t="shared" si="1"/>
        <v>OK</v>
      </c>
      <c r="P133" s="21">
        <v>0</v>
      </c>
      <c r="Q133" s="21">
        <v>0</v>
      </c>
      <c r="R133" s="21">
        <v>0</v>
      </c>
      <c r="S133" s="21">
        <v>0</v>
      </c>
      <c r="T133" s="21">
        <v>0</v>
      </c>
      <c r="U133" s="21">
        <v>0</v>
      </c>
      <c r="V133" s="21">
        <v>0</v>
      </c>
      <c r="W133" s="21">
        <v>0</v>
      </c>
      <c r="X133" s="21">
        <v>0</v>
      </c>
      <c r="Y133" s="21">
        <v>0</v>
      </c>
      <c r="Z133" s="21">
        <v>0</v>
      </c>
      <c r="AA133" s="21">
        <v>0</v>
      </c>
      <c r="AB133" s="21">
        <v>0</v>
      </c>
      <c r="AC133" s="21">
        <v>0</v>
      </c>
      <c r="AD133" s="21">
        <v>0</v>
      </c>
      <c r="AE133" s="21">
        <v>0</v>
      </c>
      <c r="AF133" s="21">
        <v>0</v>
      </c>
      <c r="AG133" s="21">
        <v>0</v>
      </c>
      <c r="AH133" s="25">
        <v>0</v>
      </c>
    </row>
    <row r="134" spans="1:34" ht="25.5" customHeight="1" x14ac:dyDescent="0.25">
      <c r="A134" s="148"/>
      <c r="B134" s="148"/>
      <c r="C134" s="34">
        <v>131</v>
      </c>
      <c r="D134" s="105" t="s">
        <v>157</v>
      </c>
      <c r="E134" s="70">
        <v>5705</v>
      </c>
      <c r="F134" s="70">
        <v>29866090</v>
      </c>
      <c r="G134" s="106" t="s">
        <v>256</v>
      </c>
      <c r="H134" s="72" t="s">
        <v>243</v>
      </c>
      <c r="I134" s="73" t="s">
        <v>24</v>
      </c>
      <c r="J134" s="73">
        <v>30</v>
      </c>
      <c r="K134" s="73">
        <v>30</v>
      </c>
      <c r="L134" s="74">
        <v>261.27</v>
      </c>
      <c r="M134" s="128"/>
      <c r="N134" s="14">
        <f t="shared" si="5"/>
        <v>0</v>
      </c>
      <c r="O134" s="18" t="str">
        <f t="shared" si="1"/>
        <v>OK</v>
      </c>
      <c r="P134" s="21">
        <v>0</v>
      </c>
      <c r="Q134" s="21">
        <v>0</v>
      </c>
      <c r="R134" s="21">
        <v>0</v>
      </c>
      <c r="S134" s="21">
        <v>0</v>
      </c>
      <c r="T134" s="21">
        <v>0</v>
      </c>
      <c r="U134" s="21">
        <v>0</v>
      </c>
      <c r="V134" s="21">
        <v>0</v>
      </c>
      <c r="W134" s="21">
        <v>0</v>
      </c>
      <c r="X134" s="21">
        <v>0</v>
      </c>
      <c r="Y134" s="21">
        <v>0</v>
      </c>
      <c r="Z134" s="21">
        <v>0</v>
      </c>
      <c r="AA134" s="21">
        <v>0</v>
      </c>
      <c r="AB134" s="21">
        <v>0</v>
      </c>
      <c r="AC134" s="21">
        <v>0</v>
      </c>
      <c r="AD134" s="21">
        <v>0</v>
      </c>
      <c r="AE134" s="21">
        <v>0</v>
      </c>
      <c r="AF134" s="21">
        <v>0</v>
      </c>
      <c r="AG134" s="21">
        <v>0</v>
      </c>
      <c r="AH134" s="25">
        <v>0</v>
      </c>
    </row>
    <row r="135" spans="1:34" ht="25.5" customHeight="1" x14ac:dyDescent="0.25">
      <c r="A135" s="148"/>
      <c r="B135" s="148"/>
      <c r="C135" s="34">
        <v>132</v>
      </c>
      <c r="D135" s="105" t="s">
        <v>158</v>
      </c>
      <c r="E135" s="70">
        <v>5705</v>
      </c>
      <c r="F135" s="70">
        <v>504220740</v>
      </c>
      <c r="G135" s="106" t="s">
        <v>256</v>
      </c>
      <c r="H135" s="72" t="s">
        <v>252</v>
      </c>
      <c r="I135" s="73" t="s">
        <v>24</v>
      </c>
      <c r="J135" s="73">
        <v>30</v>
      </c>
      <c r="K135" s="73">
        <v>30</v>
      </c>
      <c r="L135" s="74">
        <v>2.9</v>
      </c>
      <c r="M135" s="128"/>
      <c r="N135" s="14">
        <f t="shared" si="5"/>
        <v>0</v>
      </c>
      <c r="O135" s="18" t="str">
        <f t="shared" si="1"/>
        <v>OK</v>
      </c>
      <c r="P135" s="21">
        <v>0</v>
      </c>
      <c r="Q135" s="21">
        <v>0</v>
      </c>
      <c r="R135" s="21">
        <v>0</v>
      </c>
      <c r="S135" s="21">
        <v>0</v>
      </c>
      <c r="T135" s="21">
        <v>0</v>
      </c>
      <c r="U135" s="21">
        <v>0</v>
      </c>
      <c r="V135" s="21">
        <v>0</v>
      </c>
      <c r="W135" s="21">
        <v>0</v>
      </c>
      <c r="X135" s="21">
        <v>0</v>
      </c>
      <c r="Y135" s="21">
        <v>0</v>
      </c>
      <c r="Z135" s="21">
        <v>0</v>
      </c>
      <c r="AA135" s="21">
        <v>0</v>
      </c>
      <c r="AB135" s="21">
        <v>0</v>
      </c>
      <c r="AC135" s="21">
        <v>0</v>
      </c>
      <c r="AD135" s="21">
        <v>0</v>
      </c>
      <c r="AE135" s="21">
        <v>0</v>
      </c>
      <c r="AF135" s="21">
        <v>0</v>
      </c>
      <c r="AG135" s="21">
        <v>0</v>
      </c>
      <c r="AH135" s="25">
        <v>0</v>
      </c>
    </row>
    <row r="136" spans="1:34" ht="25.5" customHeight="1" x14ac:dyDescent="0.25">
      <c r="A136" s="148"/>
      <c r="B136" s="148"/>
      <c r="C136" s="34">
        <v>133</v>
      </c>
      <c r="D136" s="105" t="s">
        <v>159</v>
      </c>
      <c r="E136" s="70">
        <v>2801</v>
      </c>
      <c r="F136" s="70">
        <v>504220662</v>
      </c>
      <c r="G136" s="106" t="s">
        <v>256</v>
      </c>
      <c r="H136" s="72" t="s">
        <v>251</v>
      </c>
      <c r="I136" s="73" t="s">
        <v>24</v>
      </c>
      <c r="J136" s="73">
        <v>30</v>
      </c>
      <c r="K136" s="73">
        <v>30</v>
      </c>
      <c r="L136" s="74">
        <v>90.4</v>
      </c>
      <c r="M136" s="128"/>
      <c r="N136" s="14">
        <f t="shared" si="5"/>
        <v>0</v>
      </c>
      <c r="O136" s="18" t="str">
        <f t="shared" si="1"/>
        <v>OK</v>
      </c>
      <c r="P136" s="21">
        <v>0</v>
      </c>
      <c r="Q136" s="21">
        <v>0</v>
      </c>
      <c r="R136" s="21">
        <v>0</v>
      </c>
      <c r="S136" s="21">
        <v>0</v>
      </c>
      <c r="T136" s="21">
        <v>0</v>
      </c>
      <c r="U136" s="21">
        <v>0</v>
      </c>
      <c r="V136" s="21">
        <v>0</v>
      </c>
      <c r="W136" s="21">
        <v>0</v>
      </c>
      <c r="X136" s="21">
        <v>0</v>
      </c>
      <c r="Y136" s="21">
        <v>0</v>
      </c>
      <c r="Z136" s="21">
        <v>0</v>
      </c>
      <c r="AA136" s="21">
        <v>0</v>
      </c>
      <c r="AB136" s="21">
        <v>0</v>
      </c>
      <c r="AC136" s="21">
        <v>0</v>
      </c>
      <c r="AD136" s="21">
        <v>0</v>
      </c>
      <c r="AE136" s="21">
        <v>0</v>
      </c>
      <c r="AF136" s="21">
        <v>0</v>
      </c>
      <c r="AG136" s="21">
        <v>0</v>
      </c>
      <c r="AH136" s="25">
        <v>0</v>
      </c>
    </row>
    <row r="137" spans="1:34" ht="25.5" customHeight="1" x14ac:dyDescent="0.25">
      <c r="A137" s="148"/>
      <c r="B137" s="148"/>
      <c r="C137" s="34">
        <v>134</v>
      </c>
      <c r="D137" s="105" t="s">
        <v>160</v>
      </c>
      <c r="E137" s="70">
        <v>5801</v>
      </c>
      <c r="F137" s="70">
        <v>81469005</v>
      </c>
      <c r="G137" s="106" t="s">
        <v>256</v>
      </c>
      <c r="H137" s="72" t="s">
        <v>18</v>
      </c>
      <c r="I137" s="73" t="s">
        <v>24</v>
      </c>
      <c r="J137" s="73">
        <v>30</v>
      </c>
      <c r="K137" s="73">
        <v>30</v>
      </c>
      <c r="L137" s="74">
        <v>339.5</v>
      </c>
      <c r="M137" s="128">
        <v>15</v>
      </c>
      <c r="N137" s="14">
        <f t="shared" si="5"/>
        <v>7</v>
      </c>
      <c r="O137" s="18" t="str">
        <f t="shared" si="1"/>
        <v>OK</v>
      </c>
      <c r="P137" s="21">
        <v>8</v>
      </c>
      <c r="Q137" s="21">
        <v>0</v>
      </c>
      <c r="R137" s="21">
        <v>0</v>
      </c>
      <c r="S137" s="21">
        <v>0</v>
      </c>
      <c r="T137" s="21">
        <v>0</v>
      </c>
      <c r="U137" s="21">
        <v>0</v>
      </c>
      <c r="V137" s="21">
        <v>0</v>
      </c>
      <c r="W137" s="21">
        <v>0</v>
      </c>
      <c r="X137" s="21">
        <v>0</v>
      </c>
      <c r="Y137" s="21">
        <v>0</v>
      </c>
      <c r="Z137" s="21">
        <v>0</v>
      </c>
      <c r="AA137" s="21">
        <v>0</v>
      </c>
      <c r="AB137" s="21">
        <v>0</v>
      </c>
      <c r="AC137" s="21">
        <v>0</v>
      </c>
      <c r="AD137" s="21">
        <v>0</v>
      </c>
      <c r="AE137" s="21">
        <v>0</v>
      </c>
      <c r="AF137" s="21">
        <v>0</v>
      </c>
      <c r="AG137" s="21">
        <v>0</v>
      </c>
      <c r="AH137" s="25">
        <v>0</v>
      </c>
    </row>
    <row r="138" spans="1:34" ht="25.5" customHeight="1" x14ac:dyDescent="0.25">
      <c r="A138" s="148"/>
      <c r="B138" s="148"/>
      <c r="C138" s="34">
        <v>135</v>
      </c>
      <c r="D138" s="105" t="s">
        <v>161</v>
      </c>
      <c r="E138" s="70">
        <v>5801</v>
      </c>
      <c r="F138" s="70">
        <v>81469018</v>
      </c>
      <c r="G138" s="106" t="s">
        <v>256</v>
      </c>
      <c r="H138" s="72" t="s">
        <v>18</v>
      </c>
      <c r="I138" s="73" t="s">
        <v>24</v>
      </c>
      <c r="J138" s="73">
        <v>30</v>
      </c>
      <c r="K138" s="73">
        <v>30</v>
      </c>
      <c r="L138" s="74">
        <v>395.09</v>
      </c>
      <c r="M138" s="128"/>
      <c r="N138" s="14">
        <f t="shared" si="5"/>
        <v>0</v>
      </c>
      <c r="O138" s="18" t="str">
        <f t="shared" si="1"/>
        <v>OK</v>
      </c>
      <c r="P138" s="21">
        <v>0</v>
      </c>
      <c r="Q138" s="21">
        <v>0</v>
      </c>
      <c r="R138" s="21">
        <v>0</v>
      </c>
      <c r="S138" s="21">
        <v>0</v>
      </c>
      <c r="T138" s="21">
        <v>0</v>
      </c>
      <c r="U138" s="21">
        <v>0</v>
      </c>
      <c r="V138" s="21">
        <v>0</v>
      </c>
      <c r="W138" s="21">
        <v>0</v>
      </c>
      <c r="X138" s="21">
        <v>0</v>
      </c>
      <c r="Y138" s="21">
        <v>0</v>
      </c>
      <c r="Z138" s="21">
        <v>0</v>
      </c>
      <c r="AA138" s="21">
        <v>0</v>
      </c>
      <c r="AB138" s="21">
        <v>0</v>
      </c>
      <c r="AC138" s="21">
        <v>0</v>
      </c>
      <c r="AD138" s="21">
        <v>0</v>
      </c>
      <c r="AE138" s="21">
        <v>0</v>
      </c>
      <c r="AF138" s="21">
        <v>0</v>
      </c>
      <c r="AG138" s="21">
        <v>0</v>
      </c>
      <c r="AH138" s="25">
        <v>0</v>
      </c>
    </row>
    <row r="139" spans="1:34" ht="25.5" customHeight="1" x14ac:dyDescent="0.25">
      <c r="A139" s="148"/>
      <c r="B139" s="148"/>
      <c r="C139" s="34">
        <v>136</v>
      </c>
      <c r="D139" s="105" t="s">
        <v>162</v>
      </c>
      <c r="E139" s="70">
        <v>5801</v>
      </c>
      <c r="F139" s="70">
        <v>81469003</v>
      </c>
      <c r="G139" s="106" t="s">
        <v>256</v>
      </c>
      <c r="H139" s="72" t="s">
        <v>18</v>
      </c>
      <c r="I139" s="73" t="s">
        <v>24</v>
      </c>
      <c r="J139" s="73">
        <v>30</v>
      </c>
      <c r="K139" s="73">
        <v>30</v>
      </c>
      <c r="L139" s="74">
        <v>510.39</v>
      </c>
      <c r="M139" s="128">
        <v>2</v>
      </c>
      <c r="N139" s="14">
        <f t="shared" si="5"/>
        <v>2</v>
      </c>
      <c r="O139" s="18" t="str">
        <f t="shared" si="1"/>
        <v>OK</v>
      </c>
      <c r="P139" s="21">
        <v>0</v>
      </c>
      <c r="Q139" s="21">
        <v>0</v>
      </c>
      <c r="R139" s="21">
        <v>0</v>
      </c>
      <c r="S139" s="21">
        <v>0</v>
      </c>
      <c r="T139" s="21">
        <v>0</v>
      </c>
      <c r="U139" s="21">
        <v>0</v>
      </c>
      <c r="V139" s="21">
        <v>0</v>
      </c>
      <c r="W139" s="21">
        <v>0</v>
      </c>
      <c r="X139" s="21">
        <v>0</v>
      </c>
      <c r="Y139" s="21">
        <v>0</v>
      </c>
      <c r="Z139" s="21">
        <v>0</v>
      </c>
      <c r="AA139" s="21">
        <v>0</v>
      </c>
      <c r="AB139" s="21">
        <v>0</v>
      </c>
      <c r="AC139" s="21">
        <v>0</v>
      </c>
      <c r="AD139" s="21">
        <v>0</v>
      </c>
      <c r="AE139" s="21">
        <v>0</v>
      </c>
      <c r="AF139" s="21">
        <v>0</v>
      </c>
      <c r="AG139" s="21">
        <v>0</v>
      </c>
      <c r="AH139" s="25">
        <v>0</v>
      </c>
    </row>
    <row r="140" spans="1:34" ht="25.5" customHeight="1" x14ac:dyDescent="0.25">
      <c r="A140" s="148"/>
      <c r="B140" s="148"/>
      <c r="C140" s="34">
        <v>137</v>
      </c>
      <c r="D140" s="115" t="s">
        <v>163</v>
      </c>
      <c r="E140" s="70">
        <v>5801</v>
      </c>
      <c r="F140" s="70">
        <v>81469016</v>
      </c>
      <c r="G140" s="106" t="s">
        <v>256</v>
      </c>
      <c r="H140" s="72" t="s">
        <v>18</v>
      </c>
      <c r="I140" s="73" t="s">
        <v>24</v>
      </c>
      <c r="J140" s="77">
        <v>30</v>
      </c>
      <c r="K140" s="77">
        <v>30</v>
      </c>
      <c r="L140" s="74">
        <v>378.83</v>
      </c>
      <c r="M140" s="128"/>
      <c r="N140" s="14">
        <f t="shared" si="5"/>
        <v>0</v>
      </c>
      <c r="O140" s="18" t="str">
        <f t="shared" si="1"/>
        <v>OK</v>
      </c>
      <c r="P140" s="21">
        <v>0</v>
      </c>
      <c r="Q140" s="21">
        <v>0</v>
      </c>
      <c r="R140" s="21">
        <v>0</v>
      </c>
      <c r="S140" s="21">
        <v>0</v>
      </c>
      <c r="T140" s="21">
        <v>0</v>
      </c>
      <c r="U140" s="21">
        <v>0</v>
      </c>
      <c r="V140" s="21">
        <v>0</v>
      </c>
      <c r="W140" s="21">
        <v>0</v>
      </c>
      <c r="X140" s="21">
        <v>0</v>
      </c>
      <c r="Y140" s="21">
        <v>0</v>
      </c>
      <c r="Z140" s="21">
        <v>0</v>
      </c>
      <c r="AA140" s="21">
        <v>0</v>
      </c>
      <c r="AB140" s="21">
        <v>0</v>
      </c>
      <c r="AC140" s="21">
        <v>0</v>
      </c>
      <c r="AD140" s="21">
        <v>0</v>
      </c>
      <c r="AE140" s="21">
        <v>0</v>
      </c>
      <c r="AF140" s="21">
        <v>0</v>
      </c>
      <c r="AG140" s="21">
        <v>0</v>
      </c>
      <c r="AH140" s="25">
        <v>0</v>
      </c>
    </row>
    <row r="141" spans="1:34" ht="25.5" customHeight="1" x14ac:dyDescent="0.25">
      <c r="A141" s="148"/>
      <c r="B141" s="148"/>
      <c r="C141" s="34">
        <v>138</v>
      </c>
      <c r="D141" s="115" t="s">
        <v>164</v>
      </c>
      <c r="E141" s="70">
        <v>5801</v>
      </c>
      <c r="F141" s="70">
        <v>81469018</v>
      </c>
      <c r="G141" s="106" t="s">
        <v>256</v>
      </c>
      <c r="H141" s="75" t="s">
        <v>18</v>
      </c>
      <c r="I141" s="73" t="s">
        <v>24</v>
      </c>
      <c r="J141" s="77">
        <v>30</v>
      </c>
      <c r="K141" s="77">
        <v>30</v>
      </c>
      <c r="L141" s="74">
        <v>466.55</v>
      </c>
      <c r="M141" s="128"/>
      <c r="N141" s="14">
        <f t="shared" si="5"/>
        <v>0</v>
      </c>
      <c r="O141" s="18" t="str">
        <f t="shared" si="1"/>
        <v>OK</v>
      </c>
      <c r="P141" s="21">
        <v>0</v>
      </c>
      <c r="Q141" s="21">
        <v>0</v>
      </c>
      <c r="R141" s="21">
        <v>0</v>
      </c>
      <c r="S141" s="21">
        <v>0</v>
      </c>
      <c r="T141" s="21">
        <v>0</v>
      </c>
      <c r="U141" s="21">
        <v>0</v>
      </c>
      <c r="V141" s="21">
        <v>0</v>
      </c>
      <c r="W141" s="21">
        <v>0</v>
      </c>
      <c r="X141" s="21">
        <v>0</v>
      </c>
      <c r="Y141" s="21">
        <v>0</v>
      </c>
      <c r="Z141" s="21">
        <v>0</v>
      </c>
      <c r="AA141" s="21">
        <v>0</v>
      </c>
      <c r="AB141" s="21">
        <v>0</v>
      </c>
      <c r="AC141" s="21">
        <v>0</v>
      </c>
      <c r="AD141" s="21">
        <v>0</v>
      </c>
      <c r="AE141" s="21">
        <v>0</v>
      </c>
      <c r="AF141" s="21">
        <v>0</v>
      </c>
      <c r="AG141" s="21">
        <v>0</v>
      </c>
      <c r="AH141" s="25">
        <v>0</v>
      </c>
    </row>
    <row r="142" spans="1:34" ht="25.5" customHeight="1" x14ac:dyDescent="0.25">
      <c r="A142" s="148"/>
      <c r="B142" s="148"/>
      <c r="C142" s="34">
        <v>139</v>
      </c>
      <c r="D142" s="115" t="s">
        <v>165</v>
      </c>
      <c r="E142" s="70">
        <v>5801</v>
      </c>
      <c r="F142" s="70">
        <v>81469003</v>
      </c>
      <c r="G142" s="106" t="s">
        <v>256</v>
      </c>
      <c r="H142" s="72" t="s">
        <v>18</v>
      </c>
      <c r="I142" s="73" t="s">
        <v>24</v>
      </c>
      <c r="J142" s="77">
        <v>30</v>
      </c>
      <c r="K142" s="77">
        <v>30</v>
      </c>
      <c r="L142" s="74">
        <v>625.94000000000005</v>
      </c>
      <c r="M142" s="128"/>
      <c r="N142" s="14">
        <f t="shared" si="5"/>
        <v>0</v>
      </c>
      <c r="O142" s="18" t="str">
        <f t="shared" si="1"/>
        <v>OK</v>
      </c>
      <c r="P142" s="21">
        <v>0</v>
      </c>
      <c r="Q142" s="21">
        <v>0</v>
      </c>
      <c r="R142" s="21">
        <v>0</v>
      </c>
      <c r="S142" s="21">
        <v>0</v>
      </c>
      <c r="T142" s="21">
        <v>0</v>
      </c>
      <c r="U142" s="21">
        <v>0</v>
      </c>
      <c r="V142" s="21">
        <v>0</v>
      </c>
      <c r="W142" s="21">
        <v>0</v>
      </c>
      <c r="X142" s="21">
        <v>0</v>
      </c>
      <c r="Y142" s="21">
        <v>0</v>
      </c>
      <c r="Z142" s="21">
        <v>0</v>
      </c>
      <c r="AA142" s="21">
        <v>0</v>
      </c>
      <c r="AB142" s="21">
        <v>0</v>
      </c>
      <c r="AC142" s="21">
        <v>0</v>
      </c>
      <c r="AD142" s="21">
        <v>0</v>
      </c>
      <c r="AE142" s="21">
        <v>0</v>
      </c>
      <c r="AF142" s="21">
        <v>0</v>
      </c>
      <c r="AG142" s="21">
        <v>0</v>
      </c>
      <c r="AH142" s="25">
        <v>0</v>
      </c>
    </row>
    <row r="143" spans="1:34" ht="25.5" customHeight="1" x14ac:dyDescent="0.25">
      <c r="A143" s="148"/>
      <c r="B143" s="148"/>
      <c r="C143" s="34">
        <v>140</v>
      </c>
      <c r="D143" s="115" t="s">
        <v>166</v>
      </c>
      <c r="E143" s="70">
        <v>6111</v>
      </c>
      <c r="F143" s="70">
        <v>504220743</v>
      </c>
      <c r="G143" s="106" t="s">
        <v>256</v>
      </c>
      <c r="H143" s="72" t="s">
        <v>253</v>
      </c>
      <c r="I143" s="73" t="s">
        <v>24</v>
      </c>
      <c r="J143" s="77">
        <v>30</v>
      </c>
      <c r="K143" s="77">
        <v>30</v>
      </c>
      <c r="L143" s="74">
        <v>108.82</v>
      </c>
      <c r="M143" s="128"/>
      <c r="N143" s="14">
        <f t="shared" si="5"/>
        <v>0</v>
      </c>
      <c r="O143" s="18" t="str">
        <f t="shared" si="1"/>
        <v>OK</v>
      </c>
      <c r="P143" s="21">
        <v>0</v>
      </c>
      <c r="Q143" s="21">
        <v>0</v>
      </c>
      <c r="R143" s="21">
        <v>0</v>
      </c>
      <c r="S143" s="21">
        <v>0</v>
      </c>
      <c r="T143" s="21">
        <v>0</v>
      </c>
      <c r="U143" s="21">
        <v>0</v>
      </c>
      <c r="V143" s="21">
        <v>0</v>
      </c>
      <c r="W143" s="21">
        <v>0</v>
      </c>
      <c r="X143" s="21">
        <v>0</v>
      </c>
      <c r="Y143" s="21">
        <v>0</v>
      </c>
      <c r="Z143" s="21">
        <v>0</v>
      </c>
      <c r="AA143" s="21">
        <v>0</v>
      </c>
      <c r="AB143" s="21">
        <v>0</v>
      </c>
      <c r="AC143" s="21">
        <v>0</v>
      </c>
      <c r="AD143" s="21">
        <v>0</v>
      </c>
      <c r="AE143" s="21">
        <v>0</v>
      </c>
      <c r="AF143" s="21">
        <v>0</v>
      </c>
      <c r="AG143" s="21">
        <v>0</v>
      </c>
      <c r="AH143" s="25">
        <v>0</v>
      </c>
    </row>
    <row r="144" spans="1:34" ht="25.5" customHeight="1" x14ac:dyDescent="0.25">
      <c r="A144" s="148"/>
      <c r="B144" s="148"/>
      <c r="C144" s="34">
        <v>141</v>
      </c>
      <c r="D144" s="115" t="s">
        <v>167</v>
      </c>
      <c r="E144" s="70">
        <v>6111</v>
      </c>
      <c r="F144" s="70">
        <v>39110025</v>
      </c>
      <c r="G144" s="106" t="s">
        <v>256</v>
      </c>
      <c r="H144" s="72" t="s">
        <v>253</v>
      </c>
      <c r="I144" s="73" t="s">
        <v>24</v>
      </c>
      <c r="J144" s="77">
        <v>30</v>
      </c>
      <c r="K144" s="77">
        <v>30</v>
      </c>
      <c r="L144" s="74">
        <v>60.19</v>
      </c>
      <c r="M144" s="128"/>
      <c r="N144" s="14">
        <f t="shared" si="5"/>
        <v>0</v>
      </c>
      <c r="O144" s="18" t="str">
        <f t="shared" si="1"/>
        <v>OK</v>
      </c>
      <c r="P144" s="21">
        <v>0</v>
      </c>
      <c r="Q144" s="21">
        <v>0</v>
      </c>
      <c r="R144" s="21">
        <v>0</v>
      </c>
      <c r="S144" s="21">
        <v>0</v>
      </c>
      <c r="T144" s="21">
        <v>0</v>
      </c>
      <c r="U144" s="21">
        <v>0</v>
      </c>
      <c r="V144" s="21">
        <v>0</v>
      </c>
      <c r="W144" s="21">
        <v>0</v>
      </c>
      <c r="X144" s="21">
        <v>0</v>
      </c>
      <c r="Y144" s="21">
        <v>0</v>
      </c>
      <c r="Z144" s="21">
        <v>0</v>
      </c>
      <c r="AA144" s="21">
        <v>0</v>
      </c>
      <c r="AB144" s="21">
        <v>0</v>
      </c>
      <c r="AC144" s="21">
        <v>0</v>
      </c>
      <c r="AD144" s="21">
        <v>0</v>
      </c>
      <c r="AE144" s="21">
        <v>0</v>
      </c>
      <c r="AF144" s="21">
        <v>0</v>
      </c>
      <c r="AG144" s="21">
        <v>0</v>
      </c>
      <c r="AH144" s="25">
        <v>0</v>
      </c>
    </row>
    <row r="145" spans="1:34" ht="25.5" customHeight="1" x14ac:dyDescent="0.25">
      <c r="A145" s="148"/>
      <c r="B145" s="148"/>
      <c r="C145" s="34">
        <v>142</v>
      </c>
      <c r="D145" s="105" t="s">
        <v>168</v>
      </c>
      <c r="E145" s="70">
        <v>5705</v>
      </c>
      <c r="F145" s="70">
        <v>29866090</v>
      </c>
      <c r="G145" s="106" t="s">
        <v>256</v>
      </c>
      <c r="H145" s="72" t="s">
        <v>243</v>
      </c>
      <c r="I145" s="73" t="s">
        <v>24</v>
      </c>
      <c r="J145" s="73">
        <v>30</v>
      </c>
      <c r="K145" s="73">
        <v>30</v>
      </c>
      <c r="L145" s="74">
        <v>252.71</v>
      </c>
      <c r="M145" s="128"/>
      <c r="N145" s="14">
        <f t="shared" si="5"/>
        <v>0</v>
      </c>
      <c r="O145" s="18" t="str">
        <f t="shared" si="1"/>
        <v>OK</v>
      </c>
      <c r="P145" s="21">
        <v>0</v>
      </c>
      <c r="Q145" s="21">
        <v>0</v>
      </c>
      <c r="R145" s="21">
        <v>0</v>
      </c>
      <c r="S145" s="21">
        <v>0</v>
      </c>
      <c r="T145" s="21">
        <v>0</v>
      </c>
      <c r="U145" s="21">
        <v>0</v>
      </c>
      <c r="V145" s="21">
        <v>0</v>
      </c>
      <c r="W145" s="21">
        <v>0</v>
      </c>
      <c r="X145" s="21">
        <v>0</v>
      </c>
      <c r="Y145" s="21">
        <v>0</v>
      </c>
      <c r="Z145" s="21">
        <v>0</v>
      </c>
      <c r="AA145" s="21">
        <v>0</v>
      </c>
      <c r="AB145" s="21">
        <v>0</v>
      </c>
      <c r="AC145" s="21">
        <v>0</v>
      </c>
      <c r="AD145" s="21">
        <v>0</v>
      </c>
      <c r="AE145" s="21">
        <v>0</v>
      </c>
      <c r="AF145" s="21">
        <v>0</v>
      </c>
      <c r="AG145" s="21">
        <v>0</v>
      </c>
      <c r="AH145" s="25">
        <v>0</v>
      </c>
    </row>
    <row r="146" spans="1:34" ht="89.25" x14ac:dyDescent="0.25">
      <c r="A146" s="148"/>
      <c r="B146" s="148"/>
      <c r="C146" s="34">
        <v>143</v>
      </c>
      <c r="D146" s="105" t="s">
        <v>169</v>
      </c>
      <c r="E146" s="70">
        <v>4508</v>
      </c>
      <c r="F146" s="70">
        <v>30244001</v>
      </c>
      <c r="G146" s="106" t="s">
        <v>256</v>
      </c>
      <c r="H146" s="72" t="s">
        <v>254</v>
      </c>
      <c r="I146" s="73" t="s">
        <v>278</v>
      </c>
      <c r="J146" s="73">
        <v>30</v>
      </c>
      <c r="K146" s="73">
        <v>30</v>
      </c>
      <c r="L146" s="74">
        <v>4063.58</v>
      </c>
      <c r="M146" s="128"/>
      <c r="N146" s="14">
        <f t="shared" si="5"/>
        <v>0</v>
      </c>
      <c r="O146" s="18" t="str">
        <f t="shared" si="1"/>
        <v>OK</v>
      </c>
      <c r="P146" s="21">
        <v>0</v>
      </c>
      <c r="Q146" s="21">
        <v>0</v>
      </c>
      <c r="R146" s="21">
        <v>0</v>
      </c>
      <c r="S146" s="21">
        <v>0</v>
      </c>
      <c r="T146" s="21">
        <v>0</v>
      </c>
      <c r="U146" s="21">
        <v>0</v>
      </c>
      <c r="V146" s="21">
        <v>0</v>
      </c>
      <c r="W146" s="21">
        <v>0</v>
      </c>
      <c r="X146" s="21">
        <v>0</v>
      </c>
      <c r="Y146" s="21">
        <v>0</v>
      </c>
      <c r="Z146" s="21">
        <v>0</v>
      </c>
      <c r="AA146" s="21">
        <v>0</v>
      </c>
      <c r="AB146" s="21">
        <v>0</v>
      </c>
      <c r="AC146" s="21">
        <v>0</v>
      </c>
      <c r="AD146" s="21">
        <v>0</v>
      </c>
      <c r="AE146" s="21">
        <v>0</v>
      </c>
      <c r="AF146" s="21">
        <v>0</v>
      </c>
      <c r="AG146" s="21">
        <v>0</v>
      </c>
      <c r="AH146" s="25">
        <v>0</v>
      </c>
    </row>
    <row r="147" spans="1:34" ht="25.5" customHeight="1" x14ac:dyDescent="0.25">
      <c r="A147" s="148"/>
      <c r="B147" s="148"/>
      <c r="C147" s="34">
        <v>144</v>
      </c>
      <c r="D147" s="105" t="s">
        <v>170</v>
      </c>
      <c r="E147" s="70">
        <v>5801</v>
      </c>
      <c r="F147" s="70">
        <v>120120002</v>
      </c>
      <c r="G147" s="106" t="s">
        <v>256</v>
      </c>
      <c r="H147" s="72" t="s">
        <v>251</v>
      </c>
      <c r="I147" s="73" t="s">
        <v>24</v>
      </c>
      <c r="J147" s="73">
        <v>30</v>
      </c>
      <c r="K147" s="73">
        <v>30</v>
      </c>
      <c r="L147" s="74">
        <v>21</v>
      </c>
      <c r="M147" s="128"/>
      <c r="N147" s="14">
        <f t="shared" si="5"/>
        <v>0</v>
      </c>
      <c r="O147" s="18" t="str">
        <f t="shared" si="1"/>
        <v>OK</v>
      </c>
      <c r="P147" s="21">
        <v>0</v>
      </c>
      <c r="Q147" s="21">
        <v>0</v>
      </c>
      <c r="R147" s="21">
        <v>0</v>
      </c>
      <c r="S147" s="21">
        <v>0</v>
      </c>
      <c r="T147" s="21">
        <v>0</v>
      </c>
      <c r="U147" s="21">
        <v>0</v>
      </c>
      <c r="V147" s="21">
        <v>0</v>
      </c>
      <c r="W147" s="21">
        <v>0</v>
      </c>
      <c r="X147" s="21">
        <v>0</v>
      </c>
      <c r="Y147" s="21">
        <v>0</v>
      </c>
      <c r="Z147" s="21">
        <v>0</v>
      </c>
      <c r="AA147" s="21">
        <v>0</v>
      </c>
      <c r="AB147" s="21">
        <v>0</v>
      </c>
      <c r="AC147" s="21">
        <v>0</v>
      </c>
      <c r="AD147" s="21">
        <v>0</v>
      </c>
      <c r="AE147" s="21">
        <v>0</v>
      </c>
      <c r="AF147" s="21">
        <v>0</v>
      </c>
      <c r="AG147" s="21">
        <v>0</v>
      </c>
      <c r="AH147" s="25">
        <v>0</v>
      </c>
    </row>
    <row r="148" spans="1:34" ht="25.5" customHeight="1" x14ac:dyDescent="0.25">
      <c r="A148" s="148"/>
      <c r="B148" s="148"/>
      <c r="C148" s="34">
        <v>145</v>
      </c>
      <c r="D148" s="105" t="s">
        <v>171</v>
      </c>
      <c r="E148" s="70">
        <v>5801</v>
      </c>
      <c r="F148" s="70">
        <v>120120002</v>
      </c>
      <c r="G148" s="106" t="s">
        <v>256</v>
      </c>
      <c r="H148" s="72" t="s">
        <v>251</v>
      </c>
      <c r="I148" s="73" t="s">
        <v>24</v>
      </c>
      <c r="J148" s="73">
        <v>30</v>
      </c>
      <c r="K148" s="73">
        <v>30</v>
      </c>
      <c r="L148" s="74">
        <v>47</v>
      </c>
      <c r="M148" s="128"/>
      <c r="N148" s="14">
        <f t="shared" si="5"/>
        <v>0</v>
      </c>
      <c r="O148" s="18" t="str">
        <f t="shared" si="1"/>
        <v>OK</v>
      </c>
      <c r="P148" s="21">
        <v>0</v>
      </c>
      <c r="Q148" s="21">
        <v>0</v>
      </c>
      <c r="R148" s="21">
        <v>0</v>
      </c>
      <c r="S148" s="21">
        <v>0</v>
      </c>
      <c r="T148" s="21">
        <v>0</v>
      </c>
      <c r="U148" s="21">
        <v>0</v>
      </c>
      <c r="V148" s="21">
        <v>0</v>
      </c>
      <c r="W148" s="21">
        <v>0</v>
      </c>
      <c r="X148" s="21">
        <v>0</v>
      </c>
      <c r="Y148" s="21">
        <v>0</v>
      </c>
      <c r="Z148" s="21">
        <v>0</v>
      </c>
      <c r="AA148" s="21">
        <v>0</v>
      </c>
      <c r="AB148" s="21">
        <v>0</v>
      </c>
      <c r="AC148" s="21">
        <v>0</v>
      </c>
      <c r="AD148" s="21">
        <v>0</v>
      </c>
      <c r="AE148" s="21">
        <v>0</v>
      </c>
      <c r="AF148" s="21">
        <v>0</v>
      </c>
      <c r="AG148" s="21">
        <v>0</v>
      </c>
      <c r="AH148" s="25">
        <v>0</v>
      </c>
    </row>
    <row r="149" spans="1:34" ht="19.5" customHeight="1" x14ac:dyDescent="0.25">
      <c r="A149" s="148"/>
      <c r="B149" s="148"/>
      <c r="C149" s="34">
        <v>146</v>
      </c>
      <c r="D149" s="115" t="s">
        <v>172</v>
      </c>
      <c r="E149" s="70">
        <v>4303</v>
      </c>
      <c r="F149" s="70">
        <v>504220744</v>
      </c>
      <c r="G149" s="106" t="s">
        <v>256</v>
      </c>
      <c r="H149" s="72" t="s">
        <v>251</v>
      </c>
      <c r="I149" s="73" t="s">
        <v>24</v>
      </c>
      <c r="J149" s="77">
        <v>30</v>
      </c>
      <c r="K149" s="77">
        <v>30</v>
      </c>
      <c r="L149" s="74">
        <v>189.95</v>
      </c>
      <c r="M149" s="128"/>
      <c r="N149" s="14">
        <f t="shared" si="5"/>
        <v>0</v>
      </c>
      <c r="O149" s="18" t="str">
        <f t="shared" si="1"/>
        <v>OK</v>
      </c>
      <c r="P149" s="21">
        <v>0</v>
      </c>
      <c r="Q149" s="21">
        <v>0</v>
      </c>
      <c r="R149" s="21">
        <v>0</v>
      </c>
      <c r="S149" s="21">
        <v>0</v>
      </c>
      <c r="T149" s="21">
        <v>0</v>
      </c>
      <c r="U149" s="21">
        <v>0</v>
      </c>
      <c r="V149" s="21">
        <v>0</v>
      </c>
      <c r="W149" s="21">
        <v>0</v>
      </c>
      <c r="X149" s="21">
        <v>0</v>
      </c>
      <c r="Y149" s="21">
        <v>0</v>
      </c>
      <c r="Z149" s="21">
        <v>0</v>
      </c>
      <c r="AA149" s="21">
        <v>0</v>
      </c>
      <c r="AB149" s="21">
        <v>0</v>
      </c>
      <c r="AC149" s="21">
        <v>0</v>
      </c>
      <c r="AD149" s="21">
        <v>0</v>
      </c>
      <c r="AE149" s="21">
        <v>0</v>
      </c>
      <c r="AF149" s="21">
        <v>0</v>
      </c>
      <c r="AG149" s="21">
        <v>0</v>
      </c>
      <c r="AH149" s="25">
        <v>0</v>
      </c>
    </row>
    <row r="150" spans="1:34" ht="25.5" customHeight="1" x14ac:dyDescent="0.25">
      <c r="A150" s="148"/>
      <c r="B150" s="148"/>
      <c r="C150" s="34">
        <v>147</v>
      </c>
      <c r="D150" s="105" t="s">
        <v>173</v>
      </c>
      <c r="E150" s="70">
        <v>5806</v>
      </c>
      <c r="F150" s="70">
        <v>28800073</v>
      </c>
      <c r="G150" s="106" t="s">
        <v>256</v>
      </c>
      <c r="H150" s="72" t="s">
        <v>255</v>
      </c>
      <c r="I150" s="73" t="s">
        <v>24</v>
      </c>
      <c r="J150" s="73">
        <v>30</v>
      </c>
      <c r="K150" s="73">
        <v>30</v>
      </c>
      <c r="L150" s="74">
        <v>43.75</v>
      </c>
      <c r="M150" s="128">
        <v>6</v>
      </c>
      <c r="N150" s="14">
        <f t="shared" si="5"/>
        <v>0</v>
      </c>
      <c r="O150" s="18" t="str">
        <f t="shared" si="1"/>
        <v>OK</v>
      </c>
      <c r="P150" s="21">
        <v>6</v>
      </c>
      <c r="Q150" s="21">
        <v>0</v>
      </c>
      <c r="R150" s="21">
        <v>0</v>
      </c>
      <c r="S150" s="21">
        <v>0</v>
      </c>
      <c r="T150" s="21">
        <v>0</v>
      </c>
      <c r="U150" s="21">
        <v>0</v>
      </c>
      <c r="V150" s="21">
        <v>0</v>
      </c>
      <c r="W150" s="21">
        <v>0</v>
      </c>
      <c r="X150" s="21">
        <v>0</v>
      </c>
      <c r="Y150" s="21">
        <v>0</v>
      </c>
      <c r="Z150" s="21">
        <v>0</v>
      </c>
      <c r="AA150" s="21">
        <v>0</v>
      </c>
      <c r="AB150" s="21">
        <v>0</v>
      </c>
      <c r="AC150" s="21">
        <v>0</v>
      </c>
      <c r="AD150" s="21">
        <v>0</v>
      </c>
      <c r="AE150" s="21">
        <v>0</v>
      </c>
      <c r="AF150" s="21">
        <v>0</v>
      </c>
      <c r="AG150" s="21">
        <v>0</v>
      </c>
      <c r="AH150" s="25">
        <v>0</v>
      </c>
    </row>
    <row r="151" spans="1:34" ht="38.25" x14ac:dyDescent="0.25">
      <c r="A151" s="148"/>
      <c r="B151" s="148"/>
      <c r="C151" s="34">
        <v>148</v>
      </c>
      <c r="D151" s="115" t="s">
        <v>174</v>
      </c>
      <c r="E151" s="70">
        <v>436</v>
      </c>
      <c r="F151" s="70">
        <v>502400001</v>
      </c>
      <c r="G151" s="106" t="s">
        <v>257</v>
      </c>
      <c r="H151" s="75" t="s">
        <v>242</v>
      </c>
      <c r="I151" s="77" t="s">
        <v>17</v>
      </c>
      <c r="J151" s="77">
        <v>30</v>
      </c>
      <c r="K151" s="77">
        <v>30</v>
      </c>
      <c r="L151" s="74">
        <v>2325</v>
      </c>
      <c r="M151" s="128">
        <v>2</v>
      </c>
      <c r="N151" s="14">
        <f t="shared" si="5"/>
        <v>2</v>
      </c>
      <c r="O151" s="18" t="str">
        <f t="shared" si="1"/>
        <v>OK</v>
      </c>
      <c r="P151" s="21">
        <v>0</v>
      </c>
      <c r="Q151" s="21">
        <v>0</v>
      </c>
      <c r="R151" s="21">
        <v>0</v>
      </c>
      <c r="S151" s="21">
        <v>0</v>
      </c>
      <c r="T151" s="21">
        <v>0</v>
      </c>
      <c r="U151" s="21">
        <v>0</v>
      </c>
      <c r="V151" s="21">
        <v>0</v>
      </c>
      <c r="W151" s="21">
        <v>0</v>
      </c>
      <c r="X151" s="21">
        <v>0</v>
      </c>
      <c r="Y151" s="21">
        <v>0</v>
      </c>
      <c r="Z151" s="21">
        <v>0</v>
      </c>
      <c r="AA151" s="21">
        <v>0</v>
      </c>
      <c r="AB151" s="21">
        <v>0</v>
      </c>
      <c r="AC151" s="21">
        <v>0</v>
      </c>
      <c r="AD151" s="21">
        <v>0</v>
      </c>
      <c r="AE151" s="21">
        <v>0</v>
      </c>
      <c r="AF151" s="21">
        <v>0</v>
      </c>
      <c r="AG151" s="21">
        <v>0</v>
      </c>
      <c r="AH151" s="25">
        <v>0</v>
      </c>
    </row>
    <row r="152" spans="1:34" ht="25.5" customHeight="1" x14ac:dyDescent="0.25">
      <c r="A152" s="148"/>
      <c r="B152" s="148"/>
      <c r="C152" s="34">
        <v>149</v>
      </c>
      <c r="D152" s="105" t="s">
        <v>175</v>
      </c>
      <c r="E152" s="70">
        <v>436</v>
      </c>
      <c r="F152" s="70">
        <v>502400001</v>
      </c>
      <c r="G152" s="106" t="s">
        <v>257</v>
      </c>
      <c r="H152" s="72" t="s">
        <v>242</v>
      </c>
      <c r="I152" s="73" t="s">
        <v>17</v>
      </c>
      <c r="J152" s="73">
        <v>30</v>
      </c>
      <c r="K152" s="73">
        <v>30</v>
      </c>
      <c r="L152" s="74">
        <v>1675</v>
      </c>
      <c r="M152" s="128">
        <v>2</v>
      </c>
      <c r="N152" s="14">
        <f t="shared" si="5"/>
        <v>0</v>
      </c>
      <c r="O152" s="18" t="str">
        <f t="shared" si="1"/>
        <v>OK</v>
      </c>
      <c r="P152" s="21">
        <v>1</v>
      </c>
      <c r="Q152" s="21">
        <v>0</v>
      </c>
      <c r="R152" s="21">
        <v>1</v>
      </c>
      <c r="S152" s="21">
        <v>0</v>
      </c>
      <c r="T152" s="21">
        <v>0</v>
      </c>
      <c r="U152" s="21">
        <v>0</v>
      </c>
      <c r="V152" s="21">
        <v>0</v>
      </c>
      <c r="W152" s="21">
        <v>0</v>
      </c>
      <c r="X152" s="21">
        <v>0</v>
      </c>
      <c r="Y152" s="21">
        <v>0</v>
      </c>
      <c r="Z152" s="21">
        <v>0</v>
      </c>
      <c r="AA152" s="21">
        <v>0</v>
      </c>
      <c r="AB152" s="21">
        <v>0</v>
      </c>
      <c r="AC152" s="21">
        <v>0</v>
      </c>
      <c r="AD152" s="21">
        <v>0</v>
      </c>
      <c r="AE152" s="21">
        <v>0</v>
      </c>
      <c r="AF152" s="21">
        <v>0</v>
      </c>
      <c r="AG152" s="21">
        <v>0</v>
      </c>
      <c r="AH152" s="25">
        <v>0</v>
      </c>
    </row>
    <row r="153" spans="1:34" ht="25.5" customHeight="1" x14ac:dyDescent="0.25">
      <c r="A153" s="148"/>
      <c r="B153" s="148"/>
      <c r="C153" s="34">
        <v>150</v>
      </c>
      <c r="D153" s="105" t="s">
        <v>176</v>
      </c>
      <c r="E153" s="70">
        <v>436</v>
      </c>
      <c r="F153" s="70">
        <v>502400001</v>
      </c>
      <c r="G153" s="106" t="s">
        <v>257</v>
      </c>
      <c r="H153" s="72" t="s">
        <v>242</v>
      </c>
      <c r="I153" s="73" t="s">
        <v>17</v>
      </c>
      <c r="J153" s="73">
        <v>30</v>
      </c>
      <c r="K153" s="73">
        <v>30</v>
      </c>
      <c r="L153" s="74">
        <v>1575</v>
      </c>
      <c r="M153" s="128">
        <v>3</v>
      </c>
      <c r="N153" s="14">
        <f t="shared" si="5"/>
        <v>3</v>
      </c>
      <c r="O153" s="18" t="str">
        <f t="shared" si="1"/>
        <v>OK</v>
      </c>
      <c r="P153" s="21">
        <v>0</v>
      </c>
      <c r="Q153" s="21">
        <v>0</v>
      </c>
      <c r="R153" s="21">
        <v>0</v>
      </c>
      <c r="S153" s="21">
        <v>0</v>
      </c>
      <c r="T153" s="21">
        <v>0</v>
      </c>
      <c r="U153" s="21">
        <v>0</v>
      </c>
      <c r="V153" s="21">
        <v>0</v>
      </c>
      <c r="W153" s="21">
        <v>0</v>
      </c>
      <c r="X153" s="21">
        <v>0</v>
      </c>
      <c r="Y153" s="21">
        <v>0</v>
      </c>
      <c r="Z153" s="21">
        <v>0</v>
      </c>
      <c r="AA153" s="21">
        <v>0</v>
      </c>
      <c r="AB153" s="21">
        <v>0</v>
      </c>
      <c r="AC153" s="21">
        <v>0</v>
      </c>
      <c r="AD153" s="21">
        <v>0</v>
      </c>
      <c r="AE153" s="21">
        <v>0</v>
      </c>
      <c r="AF153" s="21">
        <v>0</v>
      </c>
      <c r="AG153" s="21">
        <v>0</v>
      </c>
      <c r="AH153" s="25">
        <v>0</v>
      </c>
    </row>
    <row r="154" spans="1:34" ht="38.25" x14ac:dyDescent="0.25">
      <c r="A154" s="148"/>
      <c r="B154" s="148"/>
      <c r="C154" s="34">
        <v>151</v>
      </c>
      <c r="D154" s="105" t="s">
        <v>177</v>
      </c>
      <c r="E154" s="70">
        <v>435</v>
      </c>
      <c r="F154" s="70">
        <v>501840008</v>
      </c>
      <c r="G154" s="106" t="s">
        <v>257</v>
      </c>
      <c r="H154" s="72" t="s">
        <v>242</v>
      </c>
      <c r="I154" s="73" t="s">
        <v>17</v>
      </c>
      <c r="J154" s="73">
        <v>30</v>
      </c>
      <c r="K154" s="73">
        <v>30</v>
      </c>
      <c r="L154" s="74">
        <v>700</v>
      </c>
      <c r="M154" s="128">
        <v>3</v>
      </c>
      <c r="N154" s="14">
        <f t="shared" si="5"/>
        <v>3</v>
      </c>
      <c r="O154" s="18" t="str">
        <f t="shared" si="1"/>
        <v>OK</v>
      </c>
      <c r="P154" s="21">
        <v>0</v>
      </c>
      <c r="Q154" s="21">
        <v>0</v>
      </c>
      <c r="R154" s="21">
        <v>0</v>
      </c>
      <c r="S154" s="21">
        <v>0</v>
      </c>
      <c r="T154" s="21">
        <v>0</v>
      </c>
      <c r="U154" s="21">
        <v>0</v>
      </c>
      <c r="V154" s="21">
        <v>0</v>
      </c>
      <c r="W154" s="21">
        <v>0</v>
      </c>
      <c r="X154" s="21">
        <v>0</v>
      </c>
      <c r="Y154" s="21">
        <v>0</v>
      </c>
      <c r="Z154" s="21">
        <v>0</v>
      </c>
      <c r="AA154" s="21">
        <v>0</v>
      </c>
      <c r="AB154" s="21">
        <v>0</v>
      </c>
      <c r="AC154" s="21">
        <v>0</v>
      </c>
      <c r="AD154" s="21">
        <v>0</v>
      </c>
      <c r="AE154" s="21">
        <v>0</v>
      </c>
      <c r="AF154" s="21">
        <v>0</v>
      </c>
      <c r="AG154" s="21">
        <v>0</v>
      </c>
      <c r="AH154" s="25">
        <v>0</v>
      </c>
    </row>
    <row r="155" spans="1:34" ht="25.5" customHeight="1" x14ac:dyDescent="0.25">
      <c r="A155" s="148"/>
      <c r="B155" s="148"/>
      <c r="C155" s="34">
        <v>152</v>
      </c>
      <c r="D155" s="105" t="s">
        <v>178</v>
      </c>
      <c r="E155" s="70">
        <v>436</v>
      </c>
      <c r="F155" s="70">
        <v>502400001</v>
      </c>
      <c r="G155" s="106" t="s">
        <v>257</v>
      </c>
      <c r="H155" s="72" t="s">
        <v>242</v>
      </c>
      <c r="I155" s="73" t="s">
        <v>17</v>
      </c>
      <c r="J155" s="73">
        <v>30</v>
      </c>
      <c r="K155" s="73">
        <v>30</v>
      </c>
      <c r="L155" s="74">
        <v>1445</v>
      </c>
      <c r="M155" s="128">
        <v>3</v>
      </c>
      <c r="N155" s="14">
        <f t="shared" si="5"/>
        <v>3</v>
      </c>
      <c r="O155" s="18" t="str">
        <f t="shared" si="1"/>
        <v>OK</v>
      </c>
      <c r="P155" s="21">
        <v>0</v>
      </c>
      <c r="Q155" s="21">
        <v>0</v>
      </c>
      <c r="R155" s="21">
        <v>0</v>
      </c>
      <c r="S155" s="21">
        <v>0</v>
      </c>
      <c r="T155" s="21">
        <v>0</v>
      </c>
      <c r="U155" s="21">
        <v>0</v>
      </c>
      <c r="V155" s="21">
        <v>0</v>
      </c>
      <c r="W155" s="21">
        <v>0</v>
      </c>
      <c r="X155" s="21">
        <v>0</v>
      </c>
      <c r="Y155" s="21">
        <v>0</v>
      </c>
      <c r="Z155" s="21">
        <v>0</v>
      </c>
      <c r="AA155" s="21">
        <v>0</v>
      </c>
      <c r="AB155" s="21">
        <v>0</v>
      </c>
      <c r="AC155" s="21">
        <v>0</v>
      </c>
      <c r="AD155" s="21">
        <v>0</v>
      </c>
      <c r="AE155" s="21">
        <v>0</v>
      </c>
      <c r="AF155" s="21">
        <v>0</v>
      </c>
      <c r="AG155" s="21">
        <v>0</v>
      </c>
      <c r="AH155" s="25">
        <v>0</v>
      </c>
    </row>
    <row r="156" spans="1:34" ht="25.5" customHeight="1" x14ac:dyDescent="0.25">
      <c r="A156" s="148"/>
      <c r="B156" s="148"/>
      <c r="C156" s="34">
        <v>153</v>
      </c>
      <c r="D156" s="105" t="s">
        <v>179</v>
      </c>
      <c r="E156" s="70">
        <v>436</v>
      </c>
      <c r="F156" s="70">
        <v>502400001</v>
      </c>
      <c r="G156" s="106" t="s">
        <v>257</v>
      </c>
      <c r="H156" s="72" t="s">
        <v>242</v>
      </c>
      <c r="I156" s="73" t="s">
        <v>17</v>
      </c>
      <c r="J156" s="73">
        <v>30</v>
      </c>
      <c r="K156" s="73">
        <v>30</v>
      </c>
      <c r="L156" s="74">
        <v>19</v>
      </c>
      <c r="M156" s="128">
        <v>40</v>
      </c>
      <c r="N156" s="14">
        <f t="shared" si="5"/>
        <v>0</v>
      </c>
      <c r="O156" s="18" t="str">
        <f t="shared" si="1"/>
        <v>OK</v>
      </c>
      <c r="P156" s="21">
        <v>40</v>
      </c>
      <c r="Q156" s="21">
        <v>0</v>
      </c>
      <c r="R156" s="21">
        <v>0</v>
      </c>
      <c r="S156" s="21">
        <v>0</v>
      </c>
      <c r="T156" s="21">
        <v>0</v>
      </c>
      <c r="U156" s="21">
        <v>0</v>
      </c>
      <c r="V156" s="21">
        <v>0</v>
      </c>
      <c r="W156" s="21">
        <v>0</v>
      </c>
      <c r="X156" s="21">
        <v>0</v>
      </c>
      <c r="Y156" s="21">
        <v>0</v>
      </c>
      <c r="Z156" s="21">
        <v>0</v>
      </c>
      <c r="AA156" s="21">
        <v>0</v>
      </c>
      <c r="AB156" s="21">
        <v>0</v>
      </c>
      <c r="AC156" s="21">
        <v>0</v>
      </c>
      <c r="AD156" s="21">
        <v>0</v>
      </c>
      <c r="AE156" s="21">
        <v>0</v>
      </c>
      <c r="AF156" s="21">
        <v>0</v>
      </c>
      <c r="AG156" s="21">
        <v>0</v>
      </c>
      <c r="AH156" s="25">
        <v>0</v>
      </c>
    </row>
    <row r="157" spans="1:34" ht="64.5" thickBot="1" x14ac:dyDescent="0.3">
      <c r="A157" s="149"/>
      <c r="B157" s="149"/>
      <c r="C157" s="35">
        <v>154</v>
      </c>
      <c r="D157" s="116" t="s">
        <v>180</v>
      </c>
      <c r="E157" s="79">
        <v>207</v>
      </c>
      <c r="F157" s="79">
        <v>502590001</v>
      </c>
      <c r="G157" s="108" t="s">
        <v>257</v>
      </c>
      <c r="H157" s="81" t="s">
        <v>242</v>
      </c>
      <c r="I157" s="82" t="s">
        <v>17</v>
      </c>
      <c r="J157" s="82">
        <v>30</v>
      </c>
      <c r="K157" s="82">
        <v>30</v>
      </c>
      <c r="L157" s="83">
        <v>2950</v>
      </c>
      <c r="M157" s="129">
        <v>5</v>
      </c>
      <c r="N157" s="16">
        <f t="shared" si="5"/>
        <v>5</v>
      </c>
      <c r="O157" s="20" t="str">
        <f t="shared" si="1"/>
        <v>OK</v>
      </c>
      <c r="P157" s="23">
        <v>0</v>
      </c>
      <c r="Q157" s="23">
        <v>0</v>
      </c>
      <c r="R157" s="23">
        <v>0</v>
      </c>
      <c r="S157" s="23">
        <v>0</v>
      </c>
      <c r="T157" s="23">
        <v>0</v>
      </c>
      <c r="U157" s="23">
        <v>0</v>
      </c>
      <c r="V157" s="23">
        <v>0</v>
      </c>
      <c r="W157" s="23">
        <v>0</v>
      </c>
      <c r="X157" s="23">
        <v>0</v>
      </c>
      <c r="Y157" s="23">
        <v>0</v>
      </c>
      <c r="Z157" s="23">
        <v>0</v>
      </c>
      <c r="AA157" s="23">
        <v>0</v>
      </c>
      <c r="AB157" s="23">
        <v>0</v>
      </c>
      <c r="AC157" s="23">
        <v>0</v>
      </c>
      <c r="AD157" s="23">
        <v>0</v>
      </c>
      <c r="AE157" s="23">
        <v>0</v>
      </c>
      <c r="AF157" s="23">
        <v>0</v>
      </c>
      <c r="AG157" s="23">
        <v>0</v>
      </c>
      <c r="AH157" s="26">
        <v>0</v>
      </c>
    </row>
  </sheetData>
  <mergeCells count="25">
    <mergeCell ref="D1:L1"/>
    <mergeCell ref="AF1:AF2"/>
    <mergeCell ref="AG1:AG2"/>
    <mergeCell ref="X1:X2"/>
    <mergeCell ref="Y1:Y2"/>
    <mergeCell ref="P1:P2"/>
    <mergeCell ref="Q1:Q2"/>
    <mergeCell ref="R1:R2"/>
    <mergeCell ref="S1:S2"/>
    <mergeCell ref="AH1:AH2"/>
    <mergeCell ref="A2:L2"/>
    <mergeCell ref="A4:A157"/>
    <mergeCell ref="B4:B157"/>
    <mergeCell ref="Z1:Z2"/>
    <mergeCell ref="AA1:AA2"/>
    <mergeCell ref="AB1:AB2"/>
    <mergeCell ref="AC1:AC2"/>
    <mergeCell ref="AD1:AD2"/>
    <mergeCell ref="AE1:AE2"/>
    <mergeCell ref="T1:T2"/>
    <mergeCell ref="U1:U2"/>
    <mergeCell ref="V1:V2"/>
    <mergeCell ref="W1:W2"/>
    <mergeCell ref="M1:O2"/>
    <mergeCell ref="B1:C1"/>
  </mergeCells>
  <conditionalFormatting sqref="S4:W4 Y4 AB4">
    <cfRule type="cellIs" dxfId="12992" priority="8848" stopIfTrue="1" operator="greaterThan">
      <formula>0</formula>
    </cfRule>
    <cfRule type="cellIs" dxfId="12991" priority="8849" stopIfTrue="1" operator="greaterThan">
      <formula>0</formula>
    </cfRule>
    <cfRule type="cellIs" dxfId="12990" priority="8850" stopIfTrue="1" operator="greaterThan">
      <formula>0</formula>
    </cfRule>
  </conditionalFormatting>
  <conditionalFormatting sqref="X4">
    <cfRule type="cellIs" dxfId="12989" priority="8635" stopIfTrue="1" operator="greaterThan">
      <formula>0</formula>
    </cfRule>
    <cfRule type="cellIs" dxfId="12988" priority="8636" stopIfTrue="1" operator="greaterThan">
      <formula>0</formula>
    </cfRule>
    <cfRule type="cellIs" dxfId="12987" priority="8637" stopIfTrue="1" operator="greaterThan">
      <formula>0</formula>
    </cfRule>
  </conditionalFormatting>
  <conditionalFormatting sqref="AA4">
    <cfRule type="cellIs" dxfId="12986" priority="8443" stopIfTrue="1" operator="greaterThan">
      <formula>0</formula>
    </cfRule>
    <cfRule type="cellIs" dxfId="12985" priority="8444" stopIfTrue="1" operator="greaterThan">
      <formula>0</formula>
    </cfRule>
    <cfRule type="cellIs" dxfId="12984" priority="8445" stopIfTrue="1" operator="greaterThan">
      <formula>0</formula>
    </cfRule>
  </conditionalFormatting>
  <conditionalFormatting sqref="Z4">
    <cfRule type="cellIs" dxfId="12983" priority="8251" stopIfTrue="1" operator="greaterThan">
      <formula>0</formula>
    </cfRule>
    <cfRule type="cellIs" dxfId="12982" priority="8252" stopIfTrue="1" operator="greaterThan">
      <formula>0</formula>
    </cfRule>
    <cfRule type="cellIs" dxfId="12981" priority="8253" stopIfTrue="1" operator="greaterThan">
      <formula>0</formula>
    </cfRule>
  </conditionalFormatting>
  <conditionalFormatting sqref="AD4">
    <cfRule type="cellIs" dxfId="12980" priority="8056" stopIfTrue="1" operator="greaterThan">
      <formula>0</formula>
    </cfRule>
    <cfRule type="cellIs" dxfId="12979" priority="8057" stopIfTrue="1" operator="greaterThan">
      <formula>0</formula>
    </cfRule>
    <cfRule type="cellIs" dxfId="12978" priority="8058" stopIfTrue="1" operator="greaterThan">
      <formula>0</formula>
    </cfRule>
  </conditionalFormatting>
  <conditionalFormatting sqref="AC4">
    <cfRule type="cellIs" dxfId="12977" priority="7864" stopIfTrue="1" operator="greaterThan">
      <formula>0</formula>
    </cfRule>
    <cfRule type="cellIs" dxfId="12976" priority="7865" stopIfTrue="1" operator="greaterThan">
      <formula>0</formula>
    </cfRule>
    <cfRule type="cellIs" dxfId="12975" priority="7866" stopIfTrue="1" operator="greaterThan">
      <formula>0</formula>
    </cfRule>
  </conditionalFormatting>
  <conditionalFormatting sqref="AG4">
    <cfRule type="cellIs" dxfId="12974" priority="7672" stopIfTrue="1" operator="greaterThan">
      <formula>0</formula>
    </cfRule>
    <cfRule type="cellIs" dxfId="12973" priority="7673" stopIfTrue="1" operator="greaterThan">
      <formula>0</formula>
    </cfRule>
    <cfRule type="cellIs" dxfId="12972" priority="7674" stopIfTrue="1" operator="greaterThan">
      <formula>0</formula>
    </cfRule>
  </conditionalFormatting>
  <conditionalFormatting sqref="AF4">
    <cfRule type="cellIs" dxfId="12971" priority="7483" stopIfTrue="1" operator="greaterThan">
      <formula>0</formula>
    </cfRule>
    <cfRule type="cellIs" dxfId="12970" priority="7484" stopIfTrue="1" operator="greaterThan">
      <formula>0</formula>
    </cfRule>
    <cfRule type="cellIs" dxfId="12969" priority="7485" stopIfTrue="1" operator="greaterThan">
      <formula>0</formula>
    </cfRule>
  </conditionalFormatting>
  <conditionalFormatting sqref="AE4">
    <cfRule type="cellIs" dxfId="12968" priority="7291" stopIfTrue="1" operator="greaterThan">
      <formula>0</formula>
    </cfRule>
    <cfRule type="cellIs" dxfId="12967" priority="7292" stopIfTrue="1" operator="greaterThan">
      <formula>0</formula>
    </cfRule>
    <cfRule type="cellIs" dxfId="12966" priority="7293" stopIfTrue="1" operator="greaterThan">
      <formula>0</formula>
    </cfRule>
  </conditionalFormatting>
  <conditionalFormatting sqref="AH4">
    <cfRule type="cellIs" dxfId="12965" priority="7099" stopIfTrue="1" operator="greaterThan">
      <formula>0</formula>
    </cfRule>
    <cfRule type="cellIs" dxfId="12964" priority="7100" stopIfTrue="1" operator="greaterThan">
      <formula>0</formula>
    </cfRule>
    <cfRule type="cellIs" dxfId="12963" priority="7101" stopIfTrue="1" operator="greaterThan">
      <formula>0</formula>
    </cfRule>
  </conditionalFormatting>
  <conditionalFormatting sqref="U157 T128:T138 U131:AH131 S157">
    <cfRule type="cellIs" dxfId="12962" priority="6922" stopIfTrue="1" operator="greaterThan">
      <formula>0</formula>
    </cfRule>
    <cfRule type="cellIs" dxfId="12961" priority="6923" stopIfTrue="1" operator="greaterThan">
      <formula>0</formula>
    </cfRule>
    <cfRule type="cellIs" dxfId="12960" priority="6924" stopIfTrue="1" operator="greaterThan">
      <formula>0</formula>
    </cfRule>
  </conditionalFormatting>
  <conditionalFormatting sqref="V157:W157 Y157 AB157">
    <cfRule type="cellIs" dxfId="12959" priority="6844" stopIfTrue="1" operator="greaterThan">
      <formula>0</formula>
    </cfRule>
    <cfRule type="cellIs" dxfId="12958" priority="6845" stopIfTrue="1" operator="greaterThan">
      <formula>0</formula>
    </cfRule>
    <cfRule type="cellIs" dxfId="12957" priority="6846" stopIfTrue="1" operator="greaterThan">
      <formula>0</formula>
    </cfRule>
  </conditionalFormatting>
  <conditionalFormatting sqref="Y154:Y155 AB154:AB155 T154:W155">
    <cfRule type="cellIs" dxfId="12956" priority="6838" stopIfTrue="1" operator="greaterThan">
      <formula>0</formula>
    </cfRule>
    <cfRule type="cellIs" dxfId="12955" priority="6839" stopIfTrue="1" operator="greaterThan">
      <formula>0</formula>
    </cfRule>
    <cfRule type="cellIs" dxfId="12954" priority="6840" stopIfTrue="1" operator="greaterThan">
      <formula>0</formula>
    </cfRule>
  </conditionalFormatting>
  <conditionalFormatting sqref="S156:W156 T157 Y156 AB156">
    <cfRule type="cellIs" dxfId="12953" priority="6835" stopIfTrue="1" operator="greaterThan">
      <formula>0</formula>
    </cfRule>
    <cfRule type="cellIs" dxfId="12952" priority="6836" stopIfTrue="1" operator="greaterThan">
      <formula>0</formula>
    </cfRule>
    <cfRule type="cellIs" dxfId="12951" priority="6837" stopIfTrue="1" operator="greaterThan">
      <formula>0</formula>
    </cfRule>
  </conditionalFormatting>
  <conditionalFormatting sqref="Y151:Y152 AB151:AB152 T151:W152">
    <cfRule type="cellIs" dxfId="12950" priority="6832" stopIfTrue="1" operator="greaterThan">
      <formula>0</formula>
    </cfRule>
    <cfRule type="cellIs" dxfId="12949" priority="6833" stopIfTrue="1" operator="greaterThan">
      <formula>0</formula>
    </cfRule>
    <cfRule type="cellIs" dxfId="12948" priority="6834" stopIfTrue="1" operator="greaterThan">
      <formula>0</formula>
    </cfRule>
  </conditionalFormatting>
  <conditionalFormatting sqref="Y153 AB153 T153:W153">
    <cfRule type="cellIs" dxfId="12947" priority="6829" stopIfTrue="1" operator="greaterThan">
      <formula>0</formula>
    </cfRule>
    <cfRule type="cellIs" dxfId="12946" priority="6830" stopIfTrue="1" operator="greaterThan">
      <formula>0</formula>
    </cfRule>
    <cfRule type="cellIs" dxfId="12945" priority="6831" stopIfTrue="1" operator="greaterThan">
      <formula>0</formula>
    </cfRule>
  </conditionalFormatting>
  <conditionalFormatting sqref="S148:U148 S149:W149 Y148:Y149 AB148:AB149 W148">
    <cfRule type="cellIs" dxfId="12944" priority="6826" stopIfTrue="1" operator="greaterThan">
      <formula>0</formula>
    </cfRule>
    <cfRule type="cellIs" dxfId="12943" priority="6827" stopIfTrue="1" operator="greaterThan">
      <formula>0</formula>
    </cfRule>
    <cfRule type="cellIs" dxfId="12942" priority="6828" stopIfTrue="1" operator="greaterThan">
      <formula>0</formula>
    </cfRule>
  </conditionalFormatting>
  <conditionalFormatting sqref="Y150 AB150 T150:W150">
    <cfRule type="cellIs" dxfId="12941" priority="6823" stopIfTrue="1" operator="greaterThan">
      <formula>0</formula>
    </cfRule>
    <cfRule type="cellIs" dxfId="12940" priority="6824" stopIfTrue="1" operator="greaterThan">
      <formula>0</formula>
    </cfRule>
    <cfRule type="cellIs" dxfId="12939" priority="6825" stopIfTrue="1" operator="greaterThan">
      <formula>0</formula>
    </cfRule>
  </conditionalFormatting>
  <conditionalFormatting sqref="S145:W146 Y145:Y146 AB145:AB146">
    <cfRule type="cellIs" dxfId="12938" priority="6820" stopIfTrue="1" operator="greaterThan">
      <formula>0</formula>
    </cfRule>
    <cfRule type="cellIs" dxfId="12937" priority="6821" stopIfTrue="1" operator="greaterThan">
      <formula>0</formula>
    </cfRule>
    <cfRule type="cellIs" dxfId="12936" priority="6822" stopIfTrue="1" operator="greaterThan">
      <formula>0</formula>
    </cfRule>
  </conditionalFormatting>
  <conditionalFormatting sqref="S147:U147 Y147 AB147 W147">
    <cfRule type="cellIs" dxfId="12935" priority="6817" stopIfTrue="1" operator="greaterThan">
      <formula>0</formula>
    </cfRule>
    <cfRule type="cellIs" dxfId="12934" priority="6818" stopIfTrue="1" operator="greaterThan">
      <formula>0</formula>
    </cfRule>
    <cfRule type="cellIs" dxfId="12933" priority="6819" stopIfTrue="1" operator="greaterThan">
      <formula>0</formula>
    </cfRule>
  </conditionalFormatting>
  <conditionalFormatting sqref="S142:W143 Y142:Y143 AB142:AB143">
    <cfRule type="cellIs" dxfId="12932" priority="6814" stopIfTrue="1" operator="greaterThan">
      <formula>0</formula>
    </cfRule>
    <cfRule type="cellIs" dxfId="12931" priority="6815" stopIfTrue="1" operator="greaterThan">
      <formula>0</formula>
    </cfRule>
    <cfRule type="cellIs" dxfId="12930" priority="6816" stopIfTrue="1" operator="greaterThan">
      <formula>0</formula>
    </cfRule>
  </conditionalFormatting>
  <conditionalFormatting sqref="S144:W144 Y144 AB144">
    <cfRule type="cellIs" dxfId="12929" priority="6811" stopIfTrue="1" operator="greaterThan">
      <formula>0</formula>
    </cfRule>
    <cfRule type="cellIs" dxfId="12928" priority="6812" stopIfTrue="1" operator="greaterThan">
      <formula>0</formula>
    </cfRule>
    <cfRule type="cellIs" dxfId="12927" priority="6813" stopIfTrue="1" operator="greaterThan">
      <formula>0</formula>
    </cfRule>
  </conditionalFormatting>
  <conditionalFormatting sqref="S139:W140 Y139:Y140 AB139:AB140">
    <cfRule type="cellIs" dxfId="12926" priority="6808" stopIfTrue="1" operator="greaterThan">
      <formula>0</formula>
    </cfRule>
    <cfRule type="cellIs" dxfId="12925" priority="6809" stopIfTrue="1" operator="greaterThan">
      <formula>0</formula>
    </cfRule>
    <cfRule type="cellIs" dxfId="12924" priority="6810" stopIfTrue="1" operator="greaterThan">
      <formula>0</formula>
    </cfRule>
  </conditionalFormatting>
  <conditionalFormatting sqref="S141:W141 Y141 AB141">
    <cfRule type="cellIs" dxfId="12923" priority="6805" stopIfTrue="1" operator="greaterThan">
      <formula>0</formula>
    </cfRule>
    <cfRule type="cellIs" dxfId="12922" priority="6806" stopIfTrue="1" operator="greaterThan">
      <formula>0</formula>
    </cfRule>
    <cfRule type="cellIs" dxfId="12921" priority="6807" stopIfTrue="1" operator="greaterThan">
      <formula>0</formula>
    </cfRule>
  </conditionalFormatting>
  <conditionalFormatting sqref="S136:S137 V136:W137 Y136:Y137 AB136:AB137">
    <cfRule type="cellIs" dxfId="12920" priority="6802" stopIfTrue="1" operator="greaterThan">
      <formula>0</formula>
    </cfRule>
    <cfRule type="cellIs" dxfId="12919" priority="6803" stopIfTrue="1" operator="greaterThan">
      <formula>0</formula>
    </cfRule>
    <cfRule type="cellIs" dxfId="12918" priority="6804" stopIfTrue="1" operator="greaterThan">
      <formula>0</formula>
    </cfRule>
  </conditionalFormatting>
  <conditionalFormatting sqref="S138 V138:W138 Y138 AB138">
    <cfRule type="cellIs" dxfId="12917" priority="6799" stopIfTrue="1" operator="greaterThan">
      <formula>0</formula>
    </cfRule>
    <cfRule type="cellIs" dxfId="12916" priority="6800" stopIfTrue="1" operator="greaterThan">
      <formula>0</formula>
    </cfRule>
    <cfRule type="cellIs" dxfId="12915" priority="6801" stopIfTrue="1" operator="greaterThan">
      <formula>0</formula>
    </cfRule>
  </conditionalFormatting>
  <conditionalFormatting sqref="S133:S134 V133:W134 Y133:Y134 AB133:AB134">
    <cfRule type="cellIs" dxfId="12914" priority="6796" stopIfTrue="1" operator="greaterThan">
      <formula>0</formula>
    </cfRule>
    <cfRule type="cellIs" dxfId="12913" priority="6797" stopIfTrue="1" operator="greaterThan">
      <formula>0</formula>
    </cfRule>
    <cfRule type="cellIs" dxfId="12912" priority="6798" stopIfTrue="1" operator="greaterThan">
      <formula>0</formula>
    </cfRule>
  </conditionalFormatting>
  <conditionalFormatting sqref="S135 V135:W135 Y135 AB135">
    <cfRule type="cellIs" dxfId="12911" priority="6793" stopIfTrue="1" operator="greaterThan">
      <formula>0</formula>
    </cfRule>
    <cfRule type="cellIs" dxfId="12910" priority="6794" stopIfTrue="1" operator="greaterThan">
      <formula>0</formula>
    </cfRule>
    <cfRule type="cellIs" dxfId="12909" priority="6795" stopIfTrue="1" operator="greaterThan">
      <formula>0</formula>
    </cfRule>
  </conditionalFormatting>
  <conditionalFormatting sqref="S131">
    <cfRule type="cellIs" dxfId="12908" priority="6790" stopIfTrue="1" operator="greaterThan">
      <formula>0</formula>
    </cfRule>
    <cfRule type="cellIs" dxfId="12907" priority="6791" stopIfTrue="1" operator="greaterThan">
      <formula>0</formula>
    </cfRule>
    <cfRule type="cellIs" dxfId="12906" priority="6792" stopIfTrue="1" operator="greaterThan">
      <formula>0</formula>
    </cfRule>
  </conditionalFormatting>
  <conditionalFormatting sqref="S132 V132:W132 Y132 AB132">
    <cfRule type="cellIs" dxfId="12905" priority="6787" stopIfTrue="1" operator="greaterThan">
      <formula>0</formula>
    </cfRule>
    <cfRule type="cellIs" dxfId="12904" priority="6788" stopIfTrue="1" operator="greaterThan">
      <formula>0</formula>
    </cfRule>
    <cfRule type="cellIs" dxfId="12903" priority="6789" stopIfTrue="1" operator="greaterThan">
      <formula>0</formula>
    </cfRule>
  </conditionalFormatting>
  <conditionalFormatting sqref="S129:S130 V129:W130 Y129:Y130 AB129:AB130">
    <cfRule type="cellIs" dxfId="12902" priority="6784" stopIfTrue="1" operator="greaterThan">
      <formula>0</formula>
    </cfRule>
    <cfRule type="cellIs" dxfId="12901" priority="6785" stopIfTrue="1" operator="greaterThan">
      <formula>0</formula>
    </cfRule>
    <cfRule type="cellIs" dxfId="12900" priority="6786" stopIfTrue="1" operator="greaterThan">
      <formula>0</formula>
    </cfRule>
  </conditionalFormatting>
  <conditionalFormatting sqref="S128 V128:W128 Y128 AB128">
    <cfRule type="cellIs" dxfId="12899" priority="6778" stopIfTrue="1" operator="greaterThan">
      <formula>0</formula>
    </cfRule>
    <cfRule type="cellIs" dxfId="12898" priority="6779" stopIfTrue="1" operator="greaterThan">
      <formula>0</formula>
    </cfRule>
    <cfRule type="cellIs" dxfId="12897" priority="6780" stopIfTrue="1" operator="greaterThan">
      <formula>0</formula>
    </cfRule>
  </conditionalFormatting>
  <conditionalFormatting sqref="S123:W124 Y123:Y124 AB123:AB124">
    <cfRule type="cellIs" dxfId="12896" priority="6775" stopIfTrue="1" operator="greaterThan">
      <formula>0</formula>
    </cfRule>
    <cfRule type="cellIs" dxfId="12895" priority="6776" stopIfTrue="1" operator="greaterThan">
      <formula>0</formula>
    </cfRule>
    <cfRule type="cellIs" dxfId="12894" priority="6777" stopIfTrue="1" operator="greaterThan">
      <formula>0</formula>
    </cfRule>
  </conditionalFormatting>
  <conditionalFormatting sqref="S125:W125 Y125 AB125">
    <cfRule type="cellIs" dxfId="12893" priority="6772" stopIfTrue="1" operator="greaterThan">
      <formula>0</formula>
    </cfRule>
    <cfRule type="cellIs" dxfId="12892" priority="6773" stopIfTrue="1" operator="greaterThan">
      <formula>0</formula>
    </cfRule>
    <cfRule type="cellIs" dxfId="12891" priority="6774" stopIfTrue="1" operator="greaterThan">
      <formula>0</formula>
    </cfRule>
  </conditionalFormatting>
  <conditionalFormatting sqref="S120:W121 Y120:Y121 AB120:AB121">
    <cfRule type="cellIs" dxfId="12890" priority="6769" stopIfTrue="1" operator="greaterThan">
      <formula>0</formula>
    </cfRule>
    <cfRule type="cellIs" dxfId="12889" priority="6770" stopIfTrue="1" operator="greaterThan">
      <formula>0</formula>
    </cfRule>
    <cfRule type="cellIs" dxfId="12888" priority="6771" stopIfTrue="1" operator="greaterThan">
      <formula>0</formula>
    </cfRule>
  </conditionalFormatting>
  <conditionalFormatting sqref="S122:W122 Y122 AB122">
    <cfRule type="cellIs" dxfId="12887" priority="6766" stopIfTrue="1" operator="greaterThan">
      <formula>0</formula>
    </cfRule>
    <cfRule type="cellIs" dxfId="12886" priority="6767" stopIfTrue="1" operator="greaterThan">
      <formula>0</formula>
    </cfRule>
    <cfRule type="cellIs" dxfId="12885" priority="6768" stopIfTrue="1" operator="greaterThan">
      <formula>0</formula>
    </cfRule>
  </conditionalFormatting>
  <conditionalFormatting sqref="S117:W118 Y117:Y118 AB117:AB118">
    <cfRule type="cellIs" dxfId="12884" priority="6763" stopIfTrue="1" operator="greaterThan">
      <formula>0</formula>
    </cfRule>
    <cfRule type="cellIs" dxfId="12883" priority="6764" stopIfTrue="1" operator="greaterThan">
      <formula>0</formula>
    </cfRule>
    <cfRule type="cellIs" dxfId="12882" priority="6765" stopIfTrue="1" operator="greaterThan">
      <formula>0</formula>
    </cfRule>
  </conditionalFormatting>
  <conditionalFormatting sqref="S119:W119 Y119 AB119">
    <cfRule type="cellIs" dxfId="12881" priority="6760" stopIfTrue="1" operator="greaterThan">
      <formula>0</formula>
    </cfRule>
    <cfRule type="cellIs" dxfId="12880" priority="6761" stopIfTrue="1" operator="greaterThan">
      <formula>0</formula>
    </cfRule>
    <cfRule type="cellIs" dxfId="12879" priority="6762" stopIfTrue="1" operator="greaterThan">
      <formula>0</formula>
    </cfRule>
  </conditionalFormatting>
  <conditionalFormatting sqref="S113:U114 Y113:Y114 AB113:AB114 W113:W114">
    <cfRule type="cellIs" dxfId="12878" priority="6754" stopIfTrue="1" operator="greaterThan">
      <formula>0</formula>
    </cfRule>
    <cfRule type="cellIs" dxfId="12877" priority="6755" stopIfTrue="1" operator="greaterThan">
      <formula>0</formula>
    </cfRule>
    <cfRule type="cellIs" dxfId="12876" priority="6756" stopIfTrue="1" operator="greaterThan">
      <formula>0</formula>
    </cfRule>
  </conditionalFormatting>
  <conditionalFormatting sqref="S126:W127 Y126:Y127 AB126:AB127">
    <cfRule type="cellIs" dxfId="12875" priority="6781" stopIfTrue="1" operator="greaterThan">
      <formula>0</formula>
    </cfRule>
    <cfRule type="cellIs" dxfId="12874" priority="6782" stopIfTrue="1" operator="greaterThan">
      <formula>0</formula>
    </cfRule>
    <cfRule type="cellIs" dxfId="12873" priority="6783" stopIfTrue="1" operator="greaterThan">
      <formula>0</formula>
    </cfRule>
  </conditionalFormatting>
  <conditionalFormatting sqref="S110:U111 Y110:Y111 AB110:AB111 W110:W111">
    <cfRule type="cellIs" dxfId="12872" priority="6748" stopIfTrue="1" operator="greaterThan">
      <formula>0</formula>
    </cfRule>
    <cfRule type="cellIs" dxfId="12871" priority="6749" stopIfTrue="1" operator="greaterThan">
      <formula>0</formula>
    </cfRule>
    <cfRule type="cellIs" dxfId="12870" priority="6750" stopIfTrue="1" operator="greaterThan">
      <formula>0</formula>
    </cfRule>
  </conditionalFormatting>
  <conditionalFormatting sqref="S112:U112 Y112 AB112 W112">
    <cfRule type="cellIs" dxfId="12869" priority="6745" stopIfTrue="1" operator="greaterThan">
      <formula>0</formula>
    </cfRule>
    <cfRule type="cellIs" dxfId="12868" priority="6746" stopIfTrue="1" operator="greaterThan">
      <formula>0</formula>
    </cfRule>
    <cfRule type="cellIs" dxfId="12867" priority="6747" stopIfTrue="1" operator="greaterThan">
      <formula>0</formula>
    </cfRule>
  </conditionalFormatting>
  <conditionalFormatting sqref="S107:W108 Y107:Y108 AB107:AB108">
    <cfRule type="cellIs" dxfId="12866" priority="6742" stopIfTrue="1" operator="greaterThan">
      <formula>0</formula>
    </cfRule>
    <cfRule type="cellIs" dxfId="12865" priority="6743" stopIfTrue="1" operator="greaterThan">
      <formula>0</formula>
    </cfRule>
    <cfRule type="cellIs" dxfId="12864" priority="6744" stopIfTrue="1" operator="greaterThan">
      <formula>0</formula>
    </cfRule>
  </conditionalFormatting>
  <conditionalFormatting sqref="S109:W109 Y109 AB109">
    <cfRule type="cellIs" dxfId="12863" priority="6739" stopIfTrue="1" operator="greaterThan">
      <formula>0</formula>
    </cfRule>
    <cfRule type="cellIs" dxfId="12862" priority="6740" stopIfTrue="1" operator="greaterThan">
      <formula>0</formula>
    </cfRule>
    <cfRule type="cellIs" dxfId="12861" priority="6741" stopIfTrue="1" operator="greaterThan">
      <formula>0</formula>
    </cfRule>
  </conditionalFormatting>
  <conditionalFormatting sqref="S104:W105 Y104:Y105 AB104:AB105">
    <cfRule type="cellIs" dxfId="12860" priority="6736" stopIfTrue="1" operator="greaterThan">
      <formula>0</formula>
    </cfRule>
    <cfRule type="cellIs" dxfId="12859" priority="6737" stopIfTrue="1" operator="greaterThan">
      <formula>0</formula>
    </cfRule>
    <cfRule type="cellIs" dxfId="12858" priority="6738" stopIfTrue="1" operator="greaterThan">
      <formula>0</formula>
    </cfRule>
  </conditionalFormatting>
  <conditionalFormatting sqref="S106:W106 Y106 AB106">
    <cfRule type="cellIs" dxfId="12857" priority="6733" stopIfTrue="1" operator="greaterThan">
      <formula>0</formula>
    </cfRule>
    <cfRule type="cellIs" dxfId="12856" priority="6734" stopIfTrue="1" operator="greaterThan">
      <formula>0</formula>
    </cfRule>
    <cfRule type="cellIs" dxfId="12855" priority="6735" stopIfTrue="1" operator="greaterThan">
      <formula>0</formula>
    </cfRule>
  </conditionalFormatting>
  <conditionalFormatting sqref="S102:W102 Y102 AB102">
    <cfRule type="cellIs" dxfId="12854" priority="6730" stopIfTrue="1" operator="greaterThan">
      <formula>0</formula>
    </cfRule>
    <cfRule type="cellIs" dxfId="12853" priority="6731" stopIfTrue="1" operator="greaterThan">
      <formula>0</formula>
    </cfRule>
    <cfRule type="cellIs" dxfId="12852" priority="6732" stopIfTrue="1" operator="greaterThan">
      <formula>0</formula>
    </cfRule>
  </conditionalFormatting>
  <conditionalFormatting sqref="S103:W103 Y103 AB103">
    <cfRule type="cellIs" dxfId="12851" priority="6727" stopIfTrue="1" operator="greaterThan">
      <formula>0</formula>
    </cfRule>
    <cfRule type="cellIs" dxfId="12850" priority="6728" stopIfTrue="1" operator="greaterThan">
      <formula>0</formula>
    </cfRule>
    <cfRule type="cellIs" dxfId="12849" priority="6729" stopIfTrue="1" operator="greaterThan">
      <formula>0</formula>
    </cfRule>
  </conditionalFormatting>
  <conditionalFormatting sqref="S116:W116 Y116 AB116">
    <cfRule type="cellIs" dxfId="12848" priority="6757" stopIfTrue="1" operator="greaterThan">
      <formula>0</formula>
    </cfRule>
    <cfRule type="cellIs" dxfId="12847" priority="6758" stopIfTrue="1" operator="greaterThan">
      <formula>0</formula>
    </cfRule>
    <cfRule type="cellIs" dxfId="12846" priority="6759" stopIfTrue="1" operator="greaterThan">
      <formula>0</formula>
    </cfRule>
  </conditionalFormatting>
  <conditionalFormatting sqref="S115:W115 Y115 AB115">
    <cfRule type="cellIs" dxfId="12845" priority="6751" stopIfTrue="1" operator="greaterThan">
      <formula>0</formula>
    </cfRule>
    <cfRule type="cellIs" dxfId="12844" priority="6752" stopIfTrue="1" operator="greaterThan">
      <formula>0</formula>
    </cfRule>
    <cfRule type="cellIs" dxfId="12843" priority="6753" stopIfTrue="1" operator="greaterThan">
      <formula>0</formula>
    </cfRule>
  </conditionalFormatting>
  <conditionalFormatting sqref="U136:U137">
    <cfRule type="cellIs" dxfId="12842" priority="6724" stopIfTrue="1" operator="greaterThan">
      <formula>0</formula>
    </cfRule>
    <cfRule type="cellIs" dxfId="12841" priority="6725" stopIfTrue="1" operator="greaterThan">
      <formula>0</formula>
    </cfRule>
    <cfRule type="cellIs" dxfId="12840" priority="6726" stopIfTrue="1" operator="greaterThan">
      <formula>0</formula>
    </cfRule>
  </conditionalFormatting>
  <conditionalFormatting sqref="U138">
    <cfRule type="cellIs" dxfId="12839" priority="6721" stopIfTrue="1" operator="greaterThan">
      <formula>0</formula>
    </cfRule>
    <cfRule type="cellIs" dxfId="12838" priority="6722" stopIfTrue="1" operator="greaterThan">
      <formula>0</formula>
    </cfRule>
    <cfRule type="cellIs" dxfId="12837" priority="6723" stopIfTrue="1" operator="greaterThan">
      <formula>0</formula>
    </cfRule>
  </conditionalFormatting>
  <conditionalFormatting sqref="U133:U134">
    <cfRule type="cellIs" dxfId="12836" priority="6718" stopIfTrue="1" operator="greaterThan">
      <formula>0</formula>
    </cfRule>
    <cfRule type="cellIs" dxfId="12835" priority="6719" stopIfTrue="1" operator="greaterThan">
      <formula>0</formula>
    </cfRule>
    <cfRule type="cellIs" dxfId="12834" priority="6720" stopIfTrue="1" operator="greaterThan">
      <formula>0</formula>
    </cfRule>
  </conditionalFormatting>
  <conditionalFormatting sqref="U135">
    <cfRule type="cellIs" dxfId="12833" priority="6715" stopIfTrue="1" operator="greaterThan">
      <formula>0</formula>
    </cfRule>
    <cfRule type="cellIs" dxfId="12832" priority="6716" stopIfTrue="1" operator="greaterThan">
      <formula>0</formula>
    </cfRule>
    <cfRule type="cellIs" dxfId="12831" priority="6717" stopIfTrue="1" operator="greaterThan">
      <formula>0</formula>
    </cfRule>
  </conditionalFormatting>
  <conditionalFormatting sqref="U132">
    <cfRule type="cellIs" dxfId="12830" priority="6712" stopIfTrue="1" operator="greaterThan">
      <formula>0</formula>
    </cfRule>
    <cfRule type="cellIs" dxfId="12829" priority="6713" stopIfTrue="1" operator="greaterThan">
      <formula>0</formula>
    </cfRule>
    <cfRule type="cellIs" dxfId="12828" priority="6714" stopIfTrue="1" operator="greaterThan">
      <formula>0</formula>
    </cfRule>
  </conditionalFormatting>
  <conditionalFormatting sqref="U129:U130">
    <cfRule type="cellIs" dxfId="12827" priority="6709" stopIfTrue="1" operator="greaterThan">
      <formula>0</formula>
    </cfRule>
    <cfRule type="cellIs" dxfId="12826" priority="6710" stopIfTrue="1" operator="greaterThan">
      <formula>0</formula>
    </cfRule>
    <cfRule type="cellIs" dxfId="12825" priority="6711" stopIfTrue="1" operator="greaterThan">
      <formula>0</formula>
    </cfRule>
  </conditionalFormatting>
  <conditionalFormatting sqref="U128">
    <cfRule type="cellIs" dxfId="12824" priority="6706" stopIfTrue="1" operator="greaterThan">
      <formula>0</formula>
    </cfRule>
    <cfRule type="cellIs" dxfId="12823" priority="6707" stopIfTrue="1" operator="greaterThan">
      <formula>0</formula>
    </cfRule>
    <cfRule type="cellIs" dxfId="12822" priority="6708" stopIfTrue="1" operator="greaterThan">
      <formula>0</formula>
    </cfRule>
  </conditionalFormatting>
  <conditionalFormatting sqref="X157">
    <cfRule type="cellIs" dxfId="12821" priority="6631" stopIfTrue="1" operator="greaterThan">
      <formula>0</formula>
    </cfRule>
    <cfRule type="cellIs" dxfId="12820" priority="6632" stopIfTrue="1" operator="greaterThan">
      <formula>0</formula>
    </cfRule>
    <cfRule type="cellIs" dxfId="12819" priority="6633" stopIfTrue="1" operator="greaterThan">
      <formula>0</formula>
    </cfRule>
  </conditionalFormatting>
  <conditionalFormatting sqref="X154:X155">
    <cfRule type="cellIs" dxfId="12818" priority="6625" stopIfTrue="1" operator="greaterThan">
      <formula>0</formula>
    </cfRule>
    <cfRule type="cellIs" dxfId="12817" priority="6626" stopIfTrue="1" operator="greaterThan">
      <formula>0</formula>
    </cfRule>
    <cfRule type="cellIs" dxfId="12816" priority="6627" stopIfTrue="1" operator="greaterThan">
      <formula>0</formula>
    </cfRule>
  </conditionalFormatting>
  <conditionalFormatting sqref="X156">
    <cfRule type="cellIs" dxfId="12815" priority="6622" stopIfTrue="1" operator="greaterThan">
      <formula>0</formula>
    </cfRule>
    <cfRule type="cellIs" dxfId="12814" priority="6623" stopIfTrue="1" operator="greaterThan">
      <formula>0</formula>
    </cfRule>
    <cfRule type="cellIs" dxfId="12813" priority="6624" stopIfTrue="1" operator="greaterThan">
      <formula>0</formula>
    </cfRule>
  </conditionalFormatting>
  <conditionalFormatting sqref="X151:X152">
    <cfRule type="cellIs" dxfId="12812" priority="6619" stopIfTrue="1" operator="greaterThan">
      <formula>0</formula>
    </cfRule>
    <cfRule type="cellIs" dxfId="12811" priority="6620" stopIfTrue="1" operator="greaterThan">
      <formula>0</formula>
    </cfRule>
    <cfRule type="cellIs" dxfId="12810" priority="6621" stopIfTrue="1" operator="greaterThan">
      <formula>0</formula>
    </cfRule>
  </conditionalFormatting>
  <conditionalFormatting sqref="X153">
    <cfRule type="cellIs" dxfId="12809" priority="6616" stopIfTrue="1" operator="greaterThan">
      <formula>0</formula>
    </cfRule>
    <cfRule type="cellIs" dxfId="12808" priority="6617" stopIfTrue="1" operator="greaterThan">
      <formula>0</formula>
    </cfRule>
    <cfRule type="cellIs" dxfId="12807" priority="6618" stopIfTrue="1" operator="greaterThan">
      <formula>0</formula>
    </cfRule>
  </conditionalFormatting>
  <conditionalFormatting sqref="X148:X149">
    <cfRule type="cellIs" dxfId="12806" priority="6613" stopIfTrue="1" operator="greaterThan">
      <formula>0</formula>
    </cfRule>
    <cfRule type="cellIs" dxfId="12805" priority="6614" stopIfTrue="1" operator="greaterThan">
      <formula>0</formula>
    </cfRule>
    <cfRule type="cellIs" dxfId="12804" priority="6615" stopIfTrue="1" operator="greaterThan">
      <formula>0</formula>
    </cfRule>
  </conditionalFormatting>
  <conditionalFormatting sqref="X150">
    <cfRule type="cellIs" dxfId="12803" priority="6610" stopIfTrue="1" operator="greaterThan">
      <formula>0</formula>
    </cfRule>
    <cfRule type="cellIs" dxfId="12802" priority="6611" stopIfTrue="1" operator="greaterThan">
      <formula>0</formula>
    </cfRule>
    <cfRule type="cellIs" dxfId="12801" priority="6612" stopIfTrue="1" operator="greaterThan">
      <formula>0</formula>
    </cfRule>
  </conditionalFormatting>
  <conditionalFormatting sqref="X145:X146">
    <cfRule type="cellIs" dxfId="12800" priority="6607" stopIfTrue="1" operator="greaterThan">
      <formula>0</formula>
    </cfRule>
    <cfRule type="cellIs" dxfId="12799" priority="6608" stopIfTrue="1" operator="greaterThan">
      <formula>0</formula>
    </cfRule>
    <cfRule type="cellIs" dxfId="12798" priority="6609" stopIfTrue="1" operator="greaterThan">
      <formula>0</formula>
    </cfRule>
  </conditionalFormatting>
  <conditionalFormatting sqref="X147">
    <cfRule type="cellIs" dxfId="12797" priority="6604" stopIfTrue="1" operator="greaterThan">
      <formula>0</formula>
    </cfRule>
    <cfRule type="cellIs" dxfId="12796" priority="6605" stopIfTrue="1" operator="greaterThan">
      <formula>0</formula>
    </cfRule>
    <cfRule type="cellIs" dxfId="12795" priority="6606" stopIfTrue="1" operator="greaterThan">
      <formula>0</formula>
    </cfRule>
  </conditionalFormatting>
  <conditionalFormatting sqref="X142:X143">
    <cfRule type="cellIs" dxfId="12794" priority="6601" stopIfTrue="1" operator="greaterThan">
      <formula>0</formula>
    </cfRule>
    <cfRule type="cellIs" dxfId="12793" priority="6602" stopIfTrue="1" operator="greaterThan">
      <formula>0</formula>
    </cfRule>
    <cfRule type="cellIs" dxfId="12792" priority="6603" stopIfTrue="1" operator="greaterThan">
      <formula>0</formula>
    </cfRule>
  </conditionalFormatting>
  <conditionalFormatting sqref="X144">
    <cfRule type="cellIs" dxfId="12791" priority="6598" stopIfTrue="1" operator="greaterThan">
      <formula>0</formula>
    </cfRule>
    <cfRule type="cellIs" dxfId="12790" priority="6599" stopIfTrue="1" operator="greaterThan">
      <formula>0</formula>
    </cfRule>
    <cfRule type="cellIs" dxfId="12789" priority="6600" stopIfTrue="1" operator="greaterThan">
      <formula>0</formula>
    </cfRule>
  </conditionalFormatting>
  <conditionalFormatting sqref="X139:X140">
    <cfRule type="cellIs" dxfId="12788" priority="6595" stopIfTrue="1" operator="greaterThan">
      <formula>0</formula>
    </cfRule>
    <cfRule type="cellIs" dxfId="12787" priority="6596" stopIfTrue="1" operator="greaterThan">
      <formula>0</formula>
    </cfRule>
    <cfRule type="cellIs" dxfId="12786" priority="6597" stopIfTrue="1" operator="greaterThan">
      <formula>0</formula>
    </cfRule>
  </conditionalFormatting>
  <conditionalFormatting sqref="X141">
    <cfRule type="cellIs" dxfId="12785" priority="6592" stopIfTrue="1" operator="greaterThan">
      <formula>0</formula>
    </cfRule>
    <cfRule type="cellIs" dxfId="12784" priority="6593" stopIfTrue="1" operator="greaterThan">
      <formula>0</formula>
    </cfRule>
    <cfRule type="cellIs" dxfId="12783" priority="6594" stopIfTrue="1" operator="greaterThan">
      <formula>0</formula>
    </cfRule>
  </conditionalFormatting>
  <conditionalFormatting sqref="X136:X137">
    <cfRule type="cellIs" dxfId="12782" priority="6589" stopIfTrue="1" operator="greaterThan">
      <formula>0</formula>
    </cfRule>
    <cfRule type="cellIs" dxfId="12781" priority="6590" stopIfTrue="1" operator="greaterThan">
      <formula>0</formula>
    </cfRule>
    <cfRule type="cellIs" dxfId="12780" priority="6591" stopIfTrue="1" operator="greaterThan">
      <formula>0</formula>
    </cfRule>
  </conditionalFormatting>
  <conditionalFormatting sqref="X138">
    <cfRule type="cellIs" dxfId="12779" priority="6586" stopIfTrue="1" operator="greaterThan">
      <formula>0</formula>
    </cfRule>
    <cfRule type="cellIs" dxfId="12778" priority="6587" stopIfTrue="1" operator="greaterThan">
      <formula>0</formula>
    </cfRule>
    <cfRule type="cellIs" dxfId="12777" priority="6588" stopIfTrue="1" operator="greaterThan">
      <formula>0</formula>
    </cfRule>
  </conditionalFormatting>
  <conditionalFormatting sqref="X133:X134">
    <cfRule type="cellIs" dxfId="12776" priority="6583" stopIfTrue="1" operator="greaterThan">
      <formula>0</formula>
    </cfRule>
    <cfRule type="cellIs" dxfId="12775" priority="6584" stopIfTrue="1" operator="greaterThan">
      <formula>0</formula>
    </cfRule>
    <cfRule type="cellIs" dxfId="12774" priority="6585" stopIfTrue="1" operator="greaterThan">
      <formula>0</formula>
    </cfRule>
  </conditionalFormatting>
  <conditionalFormatting sqref="X135">
    <cfRule type="cellIs" dxfId="12773" priority="6580" stopIfTrue="1" operator="greaterThan">
      <formula>0</formula>
    </cfRule>
    <cfRule type="cellIs" dxfId="12772" priority="6581" stopIfTrue="1" operator="greaterThan">
      <formula>0</formula>
    </cfRule>
    <cfRule type="cellIs" dxfId="12771" priority="6582" stopIfTrue="1" operator="greaterThan">
      <formula>0</formula>
    </cfRule>
  </conditionalFormatting>
  <conditionalFormatting sqref="X132">
    <cfRule type="cellIs" dxfId="12770" priority="6577" stopIfTrue="1" operator="greaterThan">
      <formula>0</formula>
    </cfRule>
    <cfRule type="cellIs" dxfId="12769" priority="6578" stopIfTrue="1" operator="greaterThan">
      <formula>0</formula>
    </cfRule>
    <cfRule type="cellIs" dxfId="12768" priority="6579" stopIfTrue="1" operator="greaterThan">
      <formula>0</formula>
    </cfRule>
  </conditionalFormatting>
  <conditionalFormatting sqref="X129:X130">
    <cfRule type="cellIs" dxfId="12767" priority="6574" stopIfTrue="1" operator="greaterThan">
      <formula>0</formula>
    </cfRule>
    <cfRule type="cellIs" dxfId="12766" priority="6575" stopIfTrue="1" operator="greaterThan">
      <formula>0</formula>
    </cfRule>
    <cfRule type="cellIs" dxfId="12765" priority="6576" stopIfTrue="1" operator="greaterThan">
      <formula>0</formula>
    </cfRule>
  </conditionalFormatting>
  <conditionalFormatting sqref="X126:X127">
    <cfRule type="cellIs" dxfId="12764" priority="6571" stopIfTrue="1" operator="greaterThan">
      <formula>0</formula>
    </cfRule>
    <cfRule type="cellIs" dxfId="12763" priority="6572" stopIfTrue="1" operator="greaterThan">
      <formula>0</formula>
    </cfRule>
    <cfRule type="cellIs" dxfId="12762" priority="6573" stopIfTrue="1" operator="greaterThan">
      <formula>0</formula>
    </cfRule>
  </conditionalFormatting>
  <conditionalFormatting sqref="X128">
    <cfRule type="cellIs" dxfId="12761" priority="6568" stopIfTrue="1" operator="greaterThan">
      <formula>0</formula>
    </cfRule>
    <cfRule type="cellIs" dxfId="12760" priority="6569" stopIfTrue="1" operator="greaterThan">
      <formula>0</formula>
    </cfRule>
    <cfRule type="cellIs" dxfId="12759" priority="6570" stopIfTrue="1" operator="greaterThan">
      <formula>0</formula>
    </cfRule>
  </conditionalFormatting>
  <conditionalFormatting sqref="X123:X124">
    <cfRule type="cellIs" dxfId="12758" priority="6565" stopIfTrue="1" operator="greaterThan">
      <formula>0</formula>
    </cfRule>
    <cfRule type="cellIs" dxfId="12757" priority="6566" stopIfTrue="1" operator="greaterThan">
      <formula>0</formula>
    </cfRule>
    <cfRule type="cellIs" dxfId="12756" priority="6567" stopIfTrue="1" operator="greaterThan">
      <formula>0</formula>
    </cfRule>
  </conditionalFormatting>
  <conditionalFormatting sqref="X125">
    <cfRule type="cellIs" dxfId="12755" priority="6562" stopIfTrue="1" operator="greaterThan">
      <formula>0</formula>
    </cfRule>
    <cfRule type="cellIs" dxfId="12754" priority="6563" stopIfTrue="1" operator="greaterThan">
      <formula>0</formula>
    </cfRule>
    <cfRule type="cellIs" dxfId="12753" priority="6564" stopIfTrue="1" operator="greaterThan">
      <formula>0</formula>
    </cfRule>
  </conditionalFormatting>
  <conditionalFormatting sqref="X120:X121">
    <cfRule type="cellIs" dxfId="12752" priority="6559" stopIfTrue="1" operator="greaterThan">
      <formula>0</formula>
    </cfRule>
    <cfRule type="cellIs" dxfId="12751" priority="6560" stopIfTrue="1" operator="greaterThan">
      <formula>0</formula>
    </cfRule>
    <cfRule type="cellIs" dxfId="12750" priority="6561" stopIfTrue="1" operator="greaterThan">
      <formula>0</formula>
    </cfRule>
  </conditionalFormatting>
  <conditionalFormatting sqref="X122">
    <cfRule type="cellIs" dxfId="12749" priority="6556" stopIfTrue="1" operator="greaterThan">
      <formula>0</formula>
    </cfRule>
    <cfRule type="cellIs" dxfId="12748" priority="6557" stopIfTrue="1" operator="greaterThan">
      <formula>0</formula>
    </cfRule>
    <cfRule type="cellIs" dxfId="12747" priority="6558" stopIfTrue="1" operator="greaterThan">
      <formula>0</formula>
    </cfRule>
  </conditionalFormatting>
  <conditionalFormatting sqref="X117:X118">
    <cfRule type="cellIs" dxfId="12746" priority="6553" stopIfTrue="1" operator="greaterThan">
      <formula>0</formula>
    </cfRule>
    <cfRule type="cellIs" dxfId="12745" priority="6554" stopIfTrue="1" operator="greaterThan">
      <formula>0</formula>
    </cfRule>
    <cfRule type="cellIs" dxfId="12744" priority="6555" stopIfTrue="1" operator="greaterThan">
      <formula>0</formula>
    </cfRule>
  </conditionalFormatting>
  <conditionalFormatting sqref="X119">
    <cfRule type="cellIs" dxfId="12743" priority="6550" stopIfTrue="1" operator="greaterThan">
      <formula>0</formula>
    </cfRule>
    <cfRule type="cellIs" dxfId="12742" priority="6551" stopIfTrue="1" operator="greaterThan">
      <formula>0</formula>
    </cfRule>
    <cfRule type="cellIs" dxfId="12741" priority="6552" stopIfTrue="1" operator="greaterThan">
      <formula>0</formula>
    </cfRule>
  </conditionalFormatting>
  <conditionalFormatting sqref="X116">
    <cfRule type="cellIs" dxfId="12740" priority="6547" stopIfTrue="1" operator="greaterThan">
      <formula>0</formula>
    </cfRule>
    <cfRule type="cellIs" dxfId="12739" priority="6548" stopIfTrue="1" operator="greaterThan">
      <formula>0</formula>
    </cfRule>
    <cfRule type="cellIs" dxfId="12738" priority="6549" stopIfTrue="1" operator="greaterThan">
      <formula>0</formula>
    </cfRule>
  </conditionalFormatting>
  <conditionalFormatting sqref="X113:X114">
    <cfRule type="cellIs" dxfId="12737" priority="6544" stopIfTrue="1" operator="greaterThan">
      <formula>0</formula>
    </cfRule>
    <cfRule type="cellIs" dxfId="12736" priority="6545" stopIfTrue="1" operator="greaterThan">
      <formula>0</formula>
    </cfRule>
    <cfRule type="cellIs" dxfId="12735" priority="6546" stopIfTrue="1" operator="greaterThan">
      <formula>0</formula>
    </cfRule>
  </conditionalFormatting>
  <conditionalFormatting sqref="X115">
    <cfRule type="cellIs" dxfId="12734" priority="6541" stopIfTrue="1" operator="greaterThan">
      <formula>0</formula>
    </cfRule>
    <cfRule type="cellIs" dxfId="12733" priority="6542" stopIfTrue="1" operator="greaterThan">
      <formula>0</formula>
    </cfRule>
    <cfRule type="cellIs" dxfId="12732" priority="6543" stopIfTrue="1" operator="greaterThan">
      <formula>0</formula>
    </cfRule>
  </conditionalFormatting>
  <conditionalFormatting sqref="X110:X111">
    <cfRule type="cellIs" dxfId="12731" priority="6538" stopIfTrue="1" operator="greaterThan">
      <formula>0</formula>
    </cfRule>
    <cfRule type="cellIs" dxfId="12730" priority="6539" stopIfTrue="1" operator="greaterThan">
      <formula>0</formula>
    </cfRule>
    <cfRule type="cellIs" dxfId="12729" priority="6540" stopIfTrue="1" operator="greaterThan">
      <formula>0</formula>
    </cfRule>
  </conditionalFormatting>
  <conditionalFormatting sqref="X112">
    <cfRule type="cellIs" dxfId="12728" priority="6535" stopIfTrue="1" operator="greaterThan">
      <formula>0</formula>
    </cfRule>
    <cfRule type="cellIs" dxfId="12727" priority="6536" stopIfTrue="1" operator="greaterThan">
      <formula>0</formula>
    </cfRule>
    <cfRule type="cellIs" dxfId="12726" priority="6537" stopIfTrue="1" operator="greaterThan">
      <formula>0</formula>
    </cfRule>
  </conditionalFormatting>
  <conditionalFormatting sqref="X107:X108">
    <cfRule type="cellIs" dxfId="12725" priority="6532" stopIfTrue="1" operator="greaterThan">
      <formula>0</formula>
    </cfRule>
    <cfRule type="cellIs" dxfId="12724" priority="6533" stopIfTrue="1" operator="greaterThan">
      <formula>0</formula>
    </cfRule>
    <cfRule type="cellIs" dxfId="12723" priority="6534" stopIfTrue="1" operator="greaterThan">
      <formula>0</formula>
    </cfRule>
  </conditionalFormatting>
  <conditionalFormatting sqref="X109">
    <cfRule type="cellIs" dxfId="12722" priority="6529" stopIfTrue="1" operator="greaterThan">
      <formula>0</formula>
    </cfRule>
    <cfRule type="cellIs" dxfId="12721" priority="6530" stopIfTrue="1" operator="greaterThan">
      <formula>0</formula>
    </cfRule>
    <cfRule type="cellIs" dxfId="12720" priority="6531" stopIfTrue="1" operator="greaterThan">
      <formula>0</formula>
    </cfRule>
  </conditionalFormatting>
  <conditionalFormatting sqref="X104:X105">
    <cfRule type="cellIs" dxfId="12719" priority="6526" stopIfTrue="1" operator="greaterThan">
      <formula>0</formula>
    </cfRule>
    <cfRule type="cellIs" dxfId="12718" priority="6527" stopIfTrue="1" operator="greaterThan">
      <formula>0</formula>
    </cfRule>
    <cfRule type="cellIs" dxfId="12717" priority="6528" stopIfTrue="1" operator="greaterThan">
      <formula>0</formula>
    </cfRule>
  </conditionalFormatting>
  <conditionalFormatting sqref="X106">
    <cfRule type="cellIs" dxfId="12716" priority="6523" stopIfTrue="1" operator="greaterThan">
      <formula>0</formula>
    </cfRule>
    <cfRule type="cellIs" dxfId="12715" priority="6524" stopIfTrue="1" operator="greaterThan">
      <formula>0</formula>
    </cfRule>
    <cfRule type="cellIs" dxfId="12714" priority="6525" stopIfTrue="1" operator="greaterThan">
      <formula>0</formula>
    </cfRule>
  </conditionalFormatting>
  <conditionalFormatting sqref="X102">
    <cfRule type="cellIs" dxfId="12713" priority="6520" stopIfTrue="1" operator="greaterThan">
      <formula>0</formula>
    </cfRule>
    <cfRule type="cellIs" dxfId="12712" priority="6521" stopIfTrue="1" operator="greaterThan">
      <formula>0</formula>
    </cfRule>
    <cfRule type="cellIs" dxfId="12711" priority="6522" stopIfTrue="1" operator="greaterThan">
      <formula>0</formula>
    </cfRule>
  </conditionalFormatting>
  <conditionalFormatting sqref="X103">
    <cfRule type="cellIs" dxfId="12710" priority="6517" stopIfTrue="1" operator="greaterThan">
      <formula>0</formula>
    </cfRule>
    <cfRule type="cellIs" dxfId="12709" priority="6518" stopIfTrue="1" operator="greaterThan">
      <formula>0</formula>
    </cfRule>
    <cfRule type="cellIs" dxfId="12708" priority="6519" stopIfTrue="1" operator="greaterThan">
      <formula>0</formula>
    </cfRule>
  </conditionalFormatting>
  <conditionalFormatting sqref="AA157">
    <cfRule type="cellIs" dxfId="12707" priority="6442" stopIfTrue="1" operator="greaterThan">
      <formula>0</formula>
    </cfRule>
    <cfRule type="cellIs" dxfId="12706" priority="6443" stopIfTrue="1" operator="greaterThan">
      <formula>0</formula>
    </cfRule>
    <cfRule type="cellIs" dxfId="12705" priority="6444" stopIfTrue="1" operator="greaterThan">
      <formula>0</formula>
    </cfRule>
  </conditionalFormatting>
  <conditionalFormatting sqref="AA154:AA155">
    <cfRule type="cellIs" dxfId="12704" priority="6436" stopIfTrue="1" operator="greaterThan">
      <formula>0</formula>
    </cfRule>
    <cfRule type="cellIs" dxfId="12703" priority="6437" stopIfTrue="1" operator="greaterThan">
      <formula>0</formula>
    </cfRule>
    <cfRule type="cellIs" dxfId="12702" priority="6438" stopIfTrue="1" operator="greaterThan">
      <formula>0</formula>
    </cfRule>
  </conditionalFormatting>
  <conditionalFormatting sqref="AA156">
    <cfRule type="cellIs" dxfId="12701" priority="6433" stopIfTrue="1" operator="greaterThan">
      <formula>0</formula>
    </cfRule>
    <cfRule type="cellIs" dxfId="12700" priority="6434" stopIfTrue="1" operator="greaterThan">
      <formula>0</formula>
    </cfRule>
    <cfRule type="cellIs" dxfId="12699" priority="6435" stopIfTrue="1" operator="greaterThan">
      <formula>0</formula>
    </cfRule>
  </conditionalFormatting>
  <conditionalFormatting sqref="AA151:AA152">
    <cfRule type="cellIs" dxfId="12698" priority="6430" stopIfTrue="1" operator="greaterThan">
      <formula>0</formula>
    </cfRule>
    <cfRule type="cellIs" dxfId="12697" priority="6431" stopIfTrue="1" operator="greaterThan">
      <formula>0</formula>
    </cfRule>
    <cfRule type="cellIs" dxfId="12696" priority="6432" stopIfTrue="1" operator="greaterThan">
      <formula>0</formula>
    </cfRule>
  </conditionalFormatting>
  <conditionalFormatting sqref="AA153">
    <cfRule type="cellIs" dxfId="12695" priority="6427" stopIfTrue="1" operator="greaterThan">
      <formula>0</formula>
    </cfRule>
    <cfRule type="cellIs" dxfId="12694" priority="6428" stopIfTrue="1" operator="greaterThan">
      <formula>0</formula>
    </cfRule>
    <cfRule type="cellIs" dxfId="12693" priority="6429" stopIfTrue="1" operator="greaterThan">
      <formula>0</formula>
    </cfRule>
  </conditionalFormatting>
  <conditionalFormatting sqref="AA148:AA149">
    <cfRule type="cellIs" dxfId="12692" priority="6424" stopIfTrue="1" operator="greaterThan">
      <formula>0</formula>
    </cfRule>
    <cfRule type="cellIs" dxfId="12691" priority="6425" stopIfTrue="1" operator="greaterThan">
      <formula>0</formula>
    </cfRule>
    <cfRule type="cellIs" dxfId="12690" priority="6426" stopIfTrue="1" operator="greaterThan">
      <formula>0</formula>
    </cfRule>
  </conditionalFormatting>
  <conditionalFormatting sqref="AA150">
    <cfRule type="cellIs" dxfId="12689" priority="6421" stopIfTrue="1" operator="greaterThan">
      <formula>0</formula>
    </cfRule>
    <cfRule type="cellIs" dxfId="12688" priority="6422" stopIfTrue="1" operator="greaterThan">
      <formula>0</formula>
    </cfRule>
    <cfRule type="cellIs" dxfId="12687" priority="6423" stopIfTrue="1" operator="greaterThan">
      <formula>0</formula>
    </cfRule>
  </conditionalFormatting>
  <conditionalFormatting sqref="AA145:AA146">
    <cfRule type="cellIs" dxfId="12686" priority="6418" stopIfTrue="1" operator="greaterThan">
      <formula>0</formula>
    </cfRule>
    <cfRule type="cellIs" dxfId="12685" priority="6419" stopIfTrue="1" operator="greaterThan">
      <formula>0</formula>
    </cfRule>
    <cfRule type="cellIs" dxfId="12684" priority="6420" stopIfTrue="1" operator="greaterThan">
      <formula>0</formula>
    </cfRule>
  </conditionalFormatting>
  <conditionalFormatting sqref="AA147">
    <cfRule type="cellIs" dxfId="12683" priority="6415" stopIfTrue="1" operator="greaterThan">
      <formula>0</formula>
    </cfRule>
    <cfRule type="cellIs" dxfId="12682" priority="6416" stopIfTrue="1" operator="greaterThan">
      <formula>0</formula>
    </cfRule>
    <cfRule type="cellIs" dxfId="12681" priority="6417" stopIfTrue="1" operator="greaterThan">
      <formula>0</formula>
    </cfRule>
  </conditionalFormatting>
  <conditionalFormatting sqref="AA142:AA143">
    <cfRule type="cellIs" dxfId="12680" priority="6412" stopIfTrue="1" operator="greaterThan">
      <formula>0</formula>
    </cfRule>
    <cfRule type="cellIs" dxfId="12679" priority="6413" stopIfTrue="1" operator="greaterThan">
      <formula>0</formula>
    </cfRule>
    <cfRule type="cellIs" dxfId="12678" priority="6414" stopIfTrue="1" operator="greaterThan">
      <formula>0</formula>
    </cfRule>
  </conditionalFormatting>
  <conditionalFormatting sqref="AA144">
    <cfRule type="cellIs" dxfId="12677" priority="6409" stopIfTrue="1" operator="greaterThan">
      <formula>0</formula>
    </cfRule>
    <cfRule type="cellIs" dxfId="12676" priority="6410" stopIfTrue="1" operator="greaterThan">
      <formula>0</formula>
    </cfRule>
    <cfRule type="cellIs" dxfId="12675" priority="6411" stopIfTrue="1" operator="greaterThan">
      <formula>0</formula>
    </cfRule>
  </conditionalFormatting>
  <conditionalFormatting sqref="AA139:AA140">
    <cfRule type="cellIs" dxfId="12674" priority="6406" stopIfTrue="1" operator="greaterThan">
      <formula>0</formula>
    </cfRule>
    <cfRule type="cellIs" dxfId="12673" priority="6407" stopIfTrue="1" operator="greaterThan">
      <formula>0</formula>
    </cfRule>
    <cfRule type="cellIs" dxfId="12672" priority="6408" stopIfTrue="1" operator="greaterThan">
      <formula>0</formula>
    </cfRule>
  </conditionalFormatting>
  <conditionalFormatting sqref="AA141">
    <cfRule type="cellIs" dxfId="12671" priority="6403" stopIfTrue="1" operator="greaterThan">
      <formula>0</formula>
    </cfRule>
    <cfRule type="cellIs" dxfId="12670" priority="6404" stopIfTrue="1" operator="greaterThan">
      <formula>0</formula>
    </cfRule>
    <cfRule type="cellIs" dxfId="12669" priority="6405" stopIfTrue="1" operator="greaterThan">
      <formula>0</formula>
    </cfRule>
  </conditionalFormatting>
  <conditionalFormatting sqref="AA136:AA137">
    <cfRule type="cellIs" dxfId="12668" priority="6400" stopIfTrue="1" operator="greaterThan">
      <formula>0</formula>
    </cfRule>
    <cfRule type="cellIs" dxfId="12667" priority="6401" stopIfTrue="1" operator="greaterThan">
      <formula>0</formula>
    </cfRule>
    <cfRule type="cellIs" dxfId="12666" priority="6402" stopIfTrue="1" operator="greaterThan">
      <formula>0</formula>
    </cfRule>
  </conditionalFormatting>
  <conditionalFormatting sqref="AA138">
    <cfRule type="cellIs" dxfId="12665" priority="6397" stopIfTrue="1" operator="greaterThan">
      <formula>0</formula>
    </cfRule>
    <cfRule type="cellIs" dxfId="12664" priority="6398" stopIfTrue="1" operator="greaterThan">
      <formula>0</formula>
    </cfRule>
    <cfRule type="cellIs" dxfId="12663" priority="6399" stopIfTrue="1" operator="greaterThan">
      <formula>0</formula>
    </cfRule>
  </conditionalFormatting>
  <conditionalFormatting sqref="AA133:AA134">
    <cfRule type="cellIs" dxfId="12662" priority="6394" stopIfTrue="1" operator="greaterThan">
      <formula>0</formula>
    </cfRule>
    <cfRule type="cellIs" dxfId="12661" priority="6395" stopIfTrue="1" operator="greaterThan">
      <formula>0</formula>
    </cfRule>
    <cfRule type="cellIs" dxfId="12660" priority="6396" stopIfTrue="1" operator="greaterThan">
      <formula>0</formula>
    </cfRule>
  </conditionalFormatting>
  <conditionalFormatting sqref="AA135">
    <cfRule type="cellIs" dxfId="12659" priority="6391" stopIfTrue="1" operator="greaterThan">
      <formula>0</formula>
    </cfRule>
    <cfRule type="cellIs" dxfId="12658" priority="6392" stopIfTrue="1" operator="greaterThan">
      <formula>0</formula>
    </cfRule>
    <cfRule type="cellIs" dxfId="12657" priority="6393" stopIfTrue="1" operator="greaterThan">
      <formula>0</formula>
    </cfRule>
  </conditionalFormatting>
  <conditionalFormatting sqref="AA132">
    <cfRule type="cellIs" dxfId="12656" priority="6388" stopIfTrue="1" operator="greaterThan">
      <formula>0</formula>
    </cfRule>
    <cfRule type="cellIs" dxfId="12655" priority="6389" stopIfTrue="1" operator="greaterThan">
      <formula>0</formula>
    </cfRule>
    <cfRule type="cellIs" dxfId="12654" priority="6390" stopIfTrue="1" operator="greaterThan">
      <formula>0</formula>
    </cfRule>
  </conditionalFormatting>
  <conditionalFormatting sqref="AA129">
    <cfRule type="cellIs" dxfId="12653" priority="6385" stopIfTrue="1" operator="greaterThan">
      <formula>0</formula>
    </cfRule>
    <cfRule type="cellIs" dxfId="12652" priority="6386" stopIfTrue="1" operator="greaterThan">
      <formula>0</formula>
    </cfRule>
    <cfRule type="cellIs" dxfId="12651" priority="6387" stopIfTrue="1" operator="greaterThan">
      <formula>0</formula>
    </cfRule>
  </conditionalFormatting>
  <conditionalFormatting sqref="AA126:AA127">
    <cfRule type="cellIs" dxfId="12650" priority="6382" stopIfTrue="1" operator="greaterThan">
      <formula>0</formula>
    </cfRule>
    <cfRule type="cellIs" dxfId="12649" priority="6383" stopIfTrue="1" operator="greaterThan">
      <formula>0</formula>
    </cfRule>
    <cfRule type="cellIs" dxfId="12648" priority="6384" stopIfTrue="1" operator="greaterThan">
      <formula>0</formula>
    </cfRule>
  </conditionalFormatting>
  <conditionalFormatting sqref="AA128">
    <cfRule type="cellIs" dxfId="12647" priority="6379" stopIfTrue="1" operator="greaterThan">
      <formula>0</formula>
    </cfRule>
    <cfRule type="cellIs" dxfId="12646" priority="6380" stopIfTrue="1" operator="greaterThan">
      <formula>0</formula>
    </cfRule>
    <cfRule type="cellIs" dxfId="12645" priority="6381" stopIfTrue="1" operator="greaterThan">
      <formula>0</formula>
    </cfRule>
  </conditionalFormatting>
  <conditionalFormatting sqref="AA123:AA124">
    <cfRule type="cellIs" dxfId="12644" priority="6376" stopIfTrue="1" operator="greaterThan">
      <formula>0</formula>
    </cfRule>
    <cfRule type="cellIs" dxfId="12643" priority="6377" stopIfTrue="1" operator="greaterThan">
      <formula>0</formula>
    </cfRule>
    <cfRule type="cellIs" dxfId="12642" priority="6378" stopIfTrue="1" operator="greaterThan">
      <formula>0</formula>
    </cfRule>
  </conditionalFormatting>
  <conditionalFormatting sqref="AA125">
    <cfRule type="cellIs" dxfId="12641" priority="6373" stopIfTrue="1" operator="greaterThan">
      <formula>0</formula>
    </cfRule>
    <cfRule type="cellIs" dxfId="12640" priority="6374" stopIfTrue="1" operator="greaterThan">
      <formula>0</formula>
    </cfRule>
    <cfRule type="cellIs" dxfId="12639" priority="6375" stopIfTrue="1" operator="greaterThan">
      <formula>0</formula>
    </cfRule>
  </conditionalFormatting>
  <conditionalFormatting sqref="AA120:AA121">
    <cfRule type="cellIs" dxfId="12638" priority="6370" stopIfTrue="1" operator="greaterThan">
      <formula>0</formula>
    </cfRule>
    <cfRule type="cellIs" dxfId="12637" priority="6371" stopIfTrue="1" operator="greaterThan">
      <formula>0</formula>
    </cfRule>
    <cfRule type="cellIs" dxfId="12636" priority="6372" stopIfTrue="1" operator="greaterThan">
      <formula>0</formula>
    </cfRule>
  </conditionalFormatting>
  <conditionalFormatting sqref="AA122">
    <cfRule type="cellIs" dxfId="12635" priority="6367" stopIfTrue="1" operator="greaterThan">
      <formula>0</formula>
    </cfRule>
    <cfRule type="cellIs" dxfId="12634" priority="6368" stopIfTrue="1" operator="greaterThan">
      <formula>0</formula>
    </cfRule>
    <cfRule type="cellIs" dxfId="12633" priority="6369" stopIfTrue="1" operator="greaterThan">
      <formula>0</formula>
    </cfRule>
  </conditionalFormatting>
  <conditionalFormatting sqref="AA117:AA118">
    <cfRule type="cellIs" dxfId="12632" priority="6364" stopIfTrue="1" operator="greaterThan">
      <formula>0</formula>
    </cfRule>
    <cfRule type="cellIs" dxfId="12631" priority="6365" stopIfTrue="1" operator="greaterThan">
      <formula>0</formula>
    </cfRule>
    <cfRule type="cellIs" dxfId="12630" priority="6366" stopIfTrue="1" operator="greaterThan">
      <formula>0</formula>
    </cfRule>
  </conditionalFormatting>
  <conditionalFormatting sqref="AA119">
    <cfRule type="cellIs" dxfId="12629" priority="6361" stopIfTrue="1" operator="greaterThan">
      <formula>0</formula>
    </cfRule>
    <cfRule type="cellIs" dxfId="12628" priority="6362" stopIfTrue="1" operator="greaterThan">
      <formula>0</formula>
    </cfRule>
    <cfRule type="cellIs" dxfId="12627" priority="6363" stopIfTrue="1" operator="greaterThan">
      <formula>0</formula>
    </cfRule>
  </conditionalFormatting>
  <conditionalFormatting sqref="AA116">
    <cfRule type="cellIs" dxfId="12626" priority="6358" stopIfTrue="1" operator="greaterThan">
      <formula>0</formula>
    </cfRule>
    <cfRule type="cellIs" dxfId="12625" priority="6359" stopIfTrue="1" operator="greaterThan">
      <formula>0</formula>
    </cfRule>
    <cfRule type="cellIs" dxfId="12624" priority="6360" stopIfTrue="1" operator="greaterThan">
      <formula>0</formula>
    </cfRule>
  </conditionalFormatting>
  <conditionalFormatting sqref="AA113:AA114">
    <cfRule type="cellIs" dxfId="12623" priority="6355" stopIfTrue="1" operator="greaterThan">
      <formula>0</formula>
    </cfRule>
    <cfRule type="cellIs" dxfId="12622" priority="6356" stopIfTrue="1" operator="greaterThan">
      <formula>0</formula>
    </cfRule>
    <cfRule type="cellIs" dxfId="12621" priority="6357" stopIfTrue="1" operator="greaterThan">
      <formula>0</formula>
    </cfRule>
  </conditionalFormatting>
  <conditionalFormatting sqref="AA115">
    <cfRule type="cellIs" dxfId="12620" priority="6352" stopIfTrue="1" operator="greaterThan">
      <formula>0</formula>
    </cfRule>
    <cfRule type="cellIs" dxfId="12619" priority="6353" stopIfTrue="1" operator="greaterThan">
      <formula>0</formula>
    </cfRule>
    <cfRule type="cellIs" dxfId="12618" priority="6354" stopIfTrue="1" operator="greaterThan">
      <formula>0</formula>
    </cfRule>
  </conditionalFormatting>
  <conditionalFormatting sqref="AA110:AA111">
    <cfRule type="cellIs" dxfId="12617" priority="6349" stopIfTrue="1" operator="greaterThan">
      <formula>0</formula>
    </cfRule>
    <cfRule type="cellIs" dxfId="12616" priority="6350" stopIfTrue="1" operator="greaterThan">
      <formula>0</formula>
    </cfRule>
    <cfRule type="cellIs" dxfId="12615" priority="6351" stopIfTrue="1" operator="greaterThan">
      <formula>0</formula>
    </cfRule>
  </conditionalFormatting>
  <conditionalFormatting sqref="AA112">
    <cfRule type="cellIs" dxfId="12614" priority="6346" stopIfTrue="1" operator="greaterThan">
      <formula>0</formula>
    </cfRule>
    <cfRule type="cellIs" dxfId="12613" priority="6347" stopIfTrue="1" operator="greaterThan">
      <formula>0</formula>
    </cfRule>
    <cfRule type="cellIs" dxfId="12612" priority="6348" stopIfTrue="1" operator="greaterThan">
      <formula>0</formula>
    </cfRule>
  </conditionalFormatting>
  <conditionalFormatting sqref="AA107:AA108">
    <cfRule type="cellIs" dxfId="12611" priority="6343" stopIfTrue="1" operator="greaterThan">
      <formula>0</formula>
    </cfRule>
    <cfRule type="cellIs" dxfId="12610" priority="6344" stopIfTrue="1" operator="greaterThan">
      <formula>0</formula>
    </cfRule>
    <cfRule type="cellIs" dxfId="12609" priority="6345" stopIfTrue="1" operator="greaterThan">
      <formula>0</formula>
    </cfRule>
  </conditionalFormatting>
  <conditionalFormatting sqref="AA109">
    <cfRule type="cellIs" dxfId="12608" priority="6340" stopIfTrue="1" operator="greaterThan">
      <formula>0</formula>
    </cfRule>
    <cfRule type="cellIs" dxfId="12607" priority="6341" stopIfTrue="1" operator="greaterThan">
      <formula>0</formula>
    </cfRule>
    <cfRule type="cellIs" dxfId="12606" priority="6342" stopIfTrue="1" operator="greaterThan">
      <formula>0</formula>
    </cfRule>
  </conditionalFormatting>
  <conditionalFormatting sqref="AA104:AA105">
    <cfRule type="cellIs" dxfId="12605" priority="6337" stopIfTrue="1" operator="greaterThan">
      <formula>0</formula>
    </cfRule>
    <cfRule type="cellIs" dxfId="12604" priority="6338" stopIfTrue="1" operator="greaterThan">
      <formula>0</formula>
    </cfRule>
    <cfRule type="cellIs" dxfId="12603" priority="6339" stopIfTrue="1" operator="greaterThan">
      <formula>0</formula>
    </cfRule>
  </conditionalFormatting>
  <conditionalFormatting sqref="AA106">
    <cfRule type="cellIs" dxfId="12602" priority="6334" stopIfTrue="1" operator="greaterThan">
      <formula>0</formula>
    </cfRule>
    <cfRule type="cellIs" dxfId="12601" priority="6335" stopIfTrue="1" operator="greaterThan">
      <formula>0</formula>
    </cfRule>
    <cfRule type="cellIs" dxfId="12600" priority="6336" stopIfTrue="1" operator="greaterThan">
      <formula>0</formula>
    </cfRule>
  </conditionalFormatting>
  <conditionalFormatting sqref="AA102">
    <cfRule type="cellIs" dxfId="12599" priority="6331" stopIfTrue="1" operator="greaterThan">
      <formula>0</formula>
    </cfRule>
    <cfRule type="cellIs" dxfId="12598" priority="6332" stopIfTrue="1" operator="greaterThan">
      <formula>0</formula>
    </cfRule>
    <cfRule type="cellIs" dxfId="12597" priority="6333" stopIfTrue="1" operator="greaterThan">
      <formula>0</formula>
    </cfRule>
  </conditionalFormatting>
  <conditionalFormatting sqref="AA103">
    <cfRule type="cellIs" dxfId="12596" priority="6328" stopIfTrue="1" operator="greaterThan">
      <formula>0</formula>
    </cfRule>
    <cfRule type="cellIs" dxfId="12595" priority="6329" stopIfTrue="1" operator="greaterThan">
      <formula>0</formula>
    </cfRule>
    <cfRule type="cellIs" dxfId="12594" priority="6330" stopIfTrue="1" operator="greaterThan">
      <formula>0</formula>
    </cfRule>
  </conditionalFormatting>
  <conditionalFormatting sqref="Z157">
    <cfRule type="cellIs" dxfId="12593" priority="6253" stopIfTrue="1" operator="greaterThan">
      <formula>0</formula>
    </cfRule>
    <cfRule type="cellIs" dxfId="12592" priority="6254" stopIfTrue="1" operator="greaterThan">
      <formula>0</formula>
    </cfRule>
    <cfRule type="cellIs" dxfId="12591" priority="6255" stopIfTrue="1" operator="greaterThan">
      <formula>0</formula>
    </cfRule>
  </conditionalFormatting>
  <conditionalFormatting sqref="Z154:Z155">
    <cfRule type="cellIs" dxfId="12590" priority="6247" stopIfTrue="1" operator="greaterThan">
      <formula>0</formula>
    </cfRule>
    <cfRule type="cellIs" dxfId="12589" priority="6248" stopIfTrue="1" operator="greaterThan">
      <formula>0</formula>
    </cfRule>
    <cfRule type="cellIs" dxfId="12588" priority="6249" stopIfTrue="1" operator="greaterThan">
      <formula>0</formula>
    </cfRule>
  </conditionalFormatting>
  <conditionalFormatting sqref="Z156">
    <cfRule type="cellIs" dxfId="12587" priority="6244" stopIfTrue="1" operator="greaterThan">
      <formula>0</formula>
    </cfRule>
    <cfRule type="cellIs" dxfId="12586" priority="6245" stopIfTrue="1" operator="greaterThan">
      <formula>0</formula>
    </cfRule>
    <cfRule type="cellIs" dxfId="12585" priority="6246" stopIfTrue="1" operator="greaterThan">
      <formula>0</formula>
    </cfRule>
  </conditionalFormatting>
  <conditionalFormatting sqref="Z151:Z152">
    <cfRule type="cellIs" dxfId="12584" priority="6241" stopIfTrue="1" operator="greaterThan">
      <formula>0</formula>
    </cfRule>
    <cfRule type="cellIs" dxfId="12583" priority="6242" stopIfTrue="1" operator="greaterThan">
      <formula>0</formula>
    </cfRule>
    <cfRule type="cellIs" dxfId="12582" priority="6243" stopIfTrue="1" operator="greaterThan">
      <formula>0</formula>
    </cfRule>
  </conditionalFormatting>
  <conditionalFormatting sqref="Z153">
    <cfRule type="cellIs" dxfId="12581" priority="6238" stopIfTrue="1" operator="greaterThan">
      <formula>0</formula>
    </cfRule>
    <cfRule type="cellIs" dxfId="12580" priority="6239" stopIfTrue="1" operator="greaterThan">
      <formula>0</formula>
    </cfRule>
    <cfRule type="cellIs" dxfId="12579" priority="6240" stopIfTrue="1" operator="greaterThan">
      <formula>0</formula>
    </cfRule>
  </conditionalFormatting>
  <conditionalFormatting sqref="Z148:Z149">
    <cfRule type="cellIs" dxfId="12578" priority="6235" stopIfTrue="1" operator="greaterThan">
      <formula>0</formula>
    </cfRule>
    <cfRule type="cellIs" dxfId="12577" priority="6236" stopIfTrue="1" operator="greaterThan">
      <formula>0</formula>
    </cfRule>
    <cfRule type="cellIs" dxfId="12576" priority="6237" stopIfTrue="1" operator="greaterThan">
      <formula>0</formula>
    </cfRule>
  </conditionalFormatting>
  <conditionalFormatting sqref="Z150">
    <cfRule type="cellIs" dxfId="12575" priority="6232" stopIfTrue="1" operator="greaterThan">
      <formula>0</formula>
    </cfRule>
    <cfRule type="cellIs" dxfId="12574" priority="6233" stopIfTrue="1" operator="greaterThan">
      <formula>0</formula>
    </cfRule>
    <cfRule type="cellIs" dxfId="12573" priority="6234" stopIfTrue="1" operator="greaterThan">
      <formula>0</formula>
    </cfRule>
  </conditionalFormatting>
  <conditionalFormatting sqref="Z145:Z146">
    <cfRule type="cellIs" dxfId="12572" priority="6229" stopIfTrue="1" operator="greaterThan">
      <formula>0</formula>
    </cfRule>
    <cfRule type="cellIs" dxfId="12571" priority="6230" stopIfTrue="1" operator="greaterThan">
      <formula>0</formula>
    </cfRule>
    <cfRule type="cellIs" dxfId="12570" priority="6231" stopIfTrue="1" operator="greaterThan">
      <formula>0</formula>
    </cfRule>
  </conditionalFormatting>
  <conditionalFormatting sqref="Z147">
    <cfRule type="cellIs" dxfId="12569" priority="6226" stopIfTrue="1" operator="greaterThan">
      <formula>0</formula>
    </cfRule>
    <cfRule type="cellIs" dxfId="12568" priority="6227" stopIfTrue="1" operator="greaterThan">
      <formula>0</formula>
    </cfRule>
    <cfRule type="cellIs" dxfId="12567" priority="6228" stopIfTrue="1" operator="greaterThan">
      <formula>0</formula>
    </cfRule>
  </conditionalFormatting>
  <conditionalFormatting sqref="Z142:Z143">
    <cfRule type="cellIs" dxfId="12566" priority="6223" stopIfTrue="1" operator="greaterThan">
      <formula>0</formula>
    </cfRule>
    <cfRule type="cellIs" dxfId="12565" priority="6224" stopIfTrue="1" operator="greaterThan">
      <formula>0</formula>
    </cfRule>
    <cfRule type="cellIs" dxfId="12564" priority="6225" stopIfTrue="1" operator="greaterThan">
      <formula>0</formula>
    </cfRule>
  </conditionalFormatting>
  <conditionalFormatting sqref="Z144">
    <cfRule type="cellIs" dxfId="12563" priority="6220" stopIfTrue="1" operator="greaterThan">
      <formula>0</formula>
    </cfRule>
    <cfRule type="cellIs" dxfId="12562" priority="6221" stopIfTrue="1" operator="greaterThan">
      <formula>0</formula>
    </cfRule>
    <cfRule type="cellIs" dxfId="12561" priority="6222" stopIfTrue="1" operator="greaterThan">
      <formula>0</formula>
    </cfRule>
  </conditionalFormatting>
  <conditionalFormatting sqref="Z139:Z140">
    <cfRule type="cellIs" dxfId="12560" priority="6217" stopIfTrue="1" operator="greaterThan">
      <formula>0</formula>
    </cfRule>
    <cfRule type="cellIs" dxfId="12559" priority="6218" stopIfTrue="1" operator="greaterThan">
      <formula>0</formula>
    </cfRule>
    <cfRule type="cellIs" dxfId="12558" priority="6219" stopIfTrue="1" operator="greaterThan">
      <formula>0</formula>
    </cfRule>
  </conditionalFormatting>
  <conditionalFormatting sqref="Z141">
    <cfRule type="cellIs" dxfId="12557" priority="6214" stopIfTrue="1" operator="greaterThan">
      <formula>0</formula>
    </cfRule>
    <cfRule type="cellIs" dxfId="12556" priority="6215" stopIfTrue="1" operator="greaterThan">
      <formula>0</formula>
    </cfRule>
    <cfRule type="cellIs" dxfId="12555" priority="6216" stopIfTrue="1" operator="greaterThan">
      <formula>0</formula>
    </cfRule>
  </conditionalFormatting>
  <conditionalFormatting sqref="Z136:Z137">
    <cfRule type="cellIs" dxfId="12554" priority="6211" stopIfTrue="1" operator="greaterThan">
      <formula>0</formula>
    </cfRule>
    <cfRule type="cellIs" dxfId="12553" priority="6212" stopIfTrue="1" operator="greaterThan">
      <formula>0</formula>
    </cfRule>
    <cfRule type="cellIs" dxfId="12552" priority="6213" stopIfTrue="1" operator="greaterThan">
      <formula>0</formula>
    </cfRule>
  </conditionalFormatting>
  <conditionalFormatting sqref="Z138">
    <cfRule type="cellIs" dxfId="12551" priority="6208" stopIfTrue="1" operator="greaterThan">
      <formula>0</formula>
    </cfRule>
    <cfRule type="cellIs" dxfId="12550" priority="6209" stopIfTrue="1" operator="greaterThan">
      <formula>0</formula>
    </cfRule>
    <cfRule type="cellIs" dxfId="12549" priority="6210" stopIfTrue="1" operator="greaterThan">
      <formula>0</formula>
    </cfRule>
  </conditionalFormatting>
  <conditionalFormatting sqref="Z133:Z134">
    <cfRule type="cellIs" dxfId="12548" priority="6205" stopIfTrue="1" operator="greaterThan">
      <formula>0</formula>
    </cfRule>
    <cfRule type="cellIs" dxfId="12547" priority="6206" stopIfTrue="1" operator="greaterThan">
      <formula>0</formula>
    </cfRule>
    <cfRule type="cellIs" dxfId="12546" priority="6207" stopIfTrue="1" operator="greaterThan">
      <formula>0</formula>
    </cfRule>
  </conditionalFormatting>
  <conditionalFormatting sqref="Z135">
    <cfRule type="cellIs" dxfId="12545" priority="6202" stopIfTrue="1" operator="greaterThan">
      <formula>0</formula>
    </cfRule>
    <cfRule type="cellIs" dxfId="12544" priority="6203" stopIfTrue="1" operator="greaterThan">
      <formula>0</formula>
    </cfRule>
    <cfRule type="cellIs" dxfId="12543" priority="6204" stopIfTrue="1" operator="greaterThan">
      <formula>0</formula>
    </cfRule>
  </conditionalFormatting>
  <conditionalFormatting sqref="Z132">
    <cfRule type="cellIs" dxfId="12542" priority="6199" stopIfTrue="1" operator="greaterThan">
      <formula>0</formula>
    </cfRule>
    <cfRule type="cellIs" dxfId="12541" priority="6200" stopIfTrue="1" operator="greaterThan">
      <formula>0</formula>
    </cfRule>
    <cfRule type="cellIs" dxfId="12540" priority="6201" stopIfTrue="1" operator="greaterThan">
      <formula>0</formula>
    </cfRule>
  </conditionalFormatting>
  <conditionalFormatting sqref="Z129:Z130">
    <cfRule type="cellIs" dxfId="12539" priority="6196" stopIfTrue="1" operator="greaterThan">
      <formula>0</formula>
    </cfRule>
    <cfRule type="cellIs" dxfId="12538" priority="6197" stopIfTrue="1" operator="greaterThan">
      <formula>0</formula>
    </cfRule>
    <cfRule type="cellIs" dxfId="12537" priority="6198" stopIfTrue="1" operator="greaterThan">
      <formula>0</formula>
    </cfRule>
  </conditionalFormatting>
  <conditionalFormatting sqref="Z126:Z127">
    <cfRule type="cellIs" dxfId="12536" priority="6193" stopIfTrue="1" operator="greaterThan">
      <formula>0</formula>
    </cfRule>
    <cfRule type="cellIs" dxfId="12535" priority="6194" stopIfTrue="1" operator="greaterThan">
      <formula>0</formula>
    </cfRule>
    <cfRule type="cellIs" dxfId="12534" priority="6195" stopIfTrue="1" operator="greaterThan">
      <formula>0</formula>
    </cfRule>
  </conditionalFormatting>
  <conditionalFormatting sqref="Z128">
    <cfRule type="cellIs" dxfId="12533" priority="6190" stopIfTrue="1" operator="greaterThan">
      <formula>0</formula>
    </cfRule>
    <cfRule type="cellIs" dxfId="12532" priority="6191" stopIfTrue="1" operator="greaterThan">
      <formula>0</formula>
    </cfRule>
    <cfRule type="cellIs" dxfId="12531" priority="6192" stopIfTrue="1" operator="greaterThan">
      <formula>0</formula>
    </cfRule>
  </conditionalFormatting>
  <conditionalFormatting sqref="Z123:Z124">
    <cfRule type="cellIs" dxfId="12530" priority="6187" stopIfTrue="1" operator="greaterThan">
      <formula>0</formula>
    </cfRule>
    <cfRule type="cellIs" dxfId="12529" priority="6188" stopIfTrue="1" operator="greaterThan">
      <formula>0</formula>
    </cfRule>
    <cfRule type="cellIs" dxfId="12528" priority="6189" stopIfTrue="1" operator="greaterThan">
      <formula>0</formula>
    </cfRule>
  </conditionalFormatting>
  <conditionalFormatting sqref="Z125">
    <cfRule type="cellIs" dxfId="12527" priority="6184" stopIfTrue="1" operator="greaterThan">
      <formula>0</formula>
    </cfRule>
    <cfRule type="cellIs" dxfId="12526" priority="6185" stopIfTrue="1" operator="greaterThan">
      <formula>0</formula>
    </cfRule>
    <cfRule type="cellIs" dxfId="12525" priority="6186" stopIfTrue="1" operator="greaterThan">
      <formula>0</formula>
    </cfRule>
  </conditionalFormatting>
  <conditionalFormatting sqref="Z120:Z121">
    <cfRule type="cellIs" dxfId="12524" priority="6181" stopIfTrue="1" operator="greaterThan">
      <formula>0</formula>
    </cfRule>
    <cfRule type="cellIs" dxfId="12523" priority="6182" stopIfTrue="1" operator="greaterThan">
      <formula>0</formula>
    </cfRule>
    <cfRule type="cellIs" dxfId="12522" priority="6183" stopIfTrue="1" operator="greaterThan">
      <formula>0</formula>
    </cfRule>
  </conditionalFormatting>
  <conditionalFormatting sqref="Z122">
    <cfRule type="cellIs" dxfId="12521" priority="6178" stopIfTrue="1" operator="greaterThan">
      <formula>0</formula>
    </cfRule>
    <cfRule type="cellIs" dxfId="12520" priority="6179" stopIfTrue="1" operator="greaterThan">
      <formula>0</formula>
    </cfRule>
    <cfRule type="cellIs" dxfId="12519" priority="6180" stopIfTrue="1" operator="greaterThan">
      <formula>0</formula>
    </cfRule>
  </conditionalFormatting>
  <conditionalFormatting sqref="Z117:Z118">
    <cfRule type="cellIs" dxfId="12518" priority="6175" stopIfTrue="1" operator="greaterThan">
      <formula>0</formula>
    </cfRule>
    <cfRule type="cellIs" dxfId="12517" priority="6176" stopIfTrue="1" operator="greaterThan">
      <formula>0</formula>
    </cfRule>
    <cfRule type="cellIs" dxfId="12516" priority="6177" stopIfTrue="1" operator="greaterThan">
      <formula>0</formula>
    </cfRule>
  </conditionalFormatting>
  <conditionalFormatting sqref="Z119">
    <cfRule type="cellIs" dxfId="12515" priority="6172" stopIfTrue="1" operator="greaterThan">
      <formula>0</formula>
    </cfRule>
    <cfRule type="cellIs" dxfId="12514" priority="6173" stopIfTrue="1" operator="greaterThan">
      <formula>0</formula>
    </cfRule>
    <cfRule type="cellIs" dxfId="12513" priority="6174" stopIfTrue="1" operator="greaterThan">
      <formula>0</formula>
    </cfRule>
  </conditionalFormatting>
  <conditionalFormatting sqref="Z116">
    <cfRule type="cellIs" dxfId="12512" priority="6169" stopIfTrue="1" operator="greaterThan">
      <formula>0</formula>
    </cfRule>
    <cfRule type="cellIs" dxfId="12511" priority="6170" stopIfTrue="1" operator="greaterThan">
      <formula>0</formula>
    </cfRule>
    <cfRule type="cellIs" dxfId="12510" priority="6171" stopIfTrue="1" operator="greaterThan">
      <formula>0</formula>
    </cfRule>
  </conditionalFormatting>
  <conditionalFormatting sqref="Z113:Z114">
    <cfRule type="cellIs" dxfId="12509" priority="6166" stopIfTrue="1" operator="greaterThan">
      <formula>0</formula>
    </cfRule>
    <cfRule type="cellIs" dxfId="12508" priority="6167" stopIfTrue="1" operator="greaterThan">
      <formula>0</formula>
    </cfRule>
    <cfRule type="cellIs" dxfId="12507" priority="6168" stopIfTrue="1" operator="greaterThan">
      <formula>0</formula>
    </cfRule>
  </conditionalFormatting>
  <conditionalFormatting sqref="Z115">
    <cfRule type="cellIs" dxfId="12506" priority="6163" stopIfTrue="1" operator="greaterThan">
      <formula>0</formula>
    </cfRule>
    <cfRule type="cellIs" dxfId="12505" priority="6164" stopIfTrue="1" operator="greaterThan">
      <formula>0</formula>
    </cfRule>
    <cfRule type="cellIs" dxfId="12504" priority="6165" stopIfTrue="1" operator="greaterThan">
      <formula>0</formula>
    </cfRule>
  </conditionalFormatting>
  <conditionalFormatting sqref="Z110:Z111">
    <cfRule type="cellIs" dxfId="12503" priority="6160" stopIfTrue="1" operator="greaterThan">
      <formula>0</formula>
    </cfRule>
    <cfRule type="cellIs" dxfId="12502" priority="6161" stopIfTrue="1" operator="greaterThan">
      <formula>0</formula>
    </cfRule>
    <cfRule type="cellIs" dxfId="12501" priority="6162" stopIfTrue="1" operator="greaterThan">
      <formula>0</formula>
    </cfRule>
  </conditionalFormatting>
  <conditionalFormatting sqref="Z112">
    <cfRule type="cellIs" dxfId="12500" priority="6157" stopIfTrue="1" operator="greaterThan">
      <formula>0</formula>
    </cfRule>
    <cfRule type="cellIs" dxfId="12499" priority="6158" stopIfTrue="1" operator="greaterThan">
      <formula>0</formula>
    </cfRule>
    <cfRule type="cellIs" dxfId="12498" priority="6159" stopIfTrue="1" operator="greaterThan">
      <formula>0</formula>
    </cfRule>
  </conditionalFormatting>
  <conditionalFormatting sqref="Z107:Z108">
    <cfRule type="cellIs" dxfId="12497" priority="6154" stopIfTrue="1" operator="greaterThan">
      <formula>0</formula>
    </cfRule>
    <cfRule type="cellIs" dxfId="12496" priority="6155" stopIfTrue="1" operator="greaterThan">
      <formula>0</formula>
    </cfRule>
    <cfRule type="cellIs" dxfId="12495" priority="6156" stopIfTrue="1" operator="greaterThan">
      <formula>0</formula>
    </cfRule>
  </conditionalFormatting>
  <conditionalFormatting sqref="Z109">
    <cfRule type="cellIs" dxfId="12494" priority="6151" stopIfTrue="1" operator="greaterThan">
      <formula>0</formula>
    </cfRule>
    <cfRule type="cellIs" dxfId="12493" priority="6152" stopIfTrue="1" operator="greaterThan">
      <formula>0</formula>
    </cfRule>
    <cfRule type="cellIs" dxfId="12492" priority="6153" stopIfTrue="1" operator="greaterThan">
      <formula>0</formula>
    </cfRule>
  </conditionalFormatting>
  <conditionalFormatting sqref="Z104:Z105">
    <cfRule type="cellIs" dxfId="12491" priority="6148" stopIfTrue="1" operator="greaterThan">
      <formula>0</formula>
    </cfRule>
    <cfRule type="cellIs" dxfId="12490" priority="6149" stopIfTrue="1" operator="greaterThan">
      <formula>0</formula>
    </cfRule>
    <cfRule type="cellIs" dxfId="12489" priority="6150" stopIfTrue="1" operator="greaterThan">
      <formula>0</formula>
    </cfRule>
  </conditionalFormatting>
  <conditionalFormatting sqref="Z106">
    <cfRule type="cellIs" dxfId="12488" priority="6145" stopIfTrue="1" operator="greaterThan">
      <formula>0</formula>
    </cfRule>
    <cfRule type="cellIs" dxfId="12487" priority="6146" stopIfTrue="1" operator="greaterThan">
      <formula>0</formula>
    </cfRule>
    <cfRule type="cellIs" dxfId="12486" priority="6147" stopIfTrue="1" operator="greaterThan">
      <formula>0</formula>
    </cfRule>
  </conditionalFormatting>
  <conditionalFormatting sqref="Z102">
    <cfRule type="cellIs" dxfId="12485" priority="6142" stopIfTrue="1" operator="greaterThan">
      <formula>0</formula>
    </cfRule>
    <cfRule type="cellIs" dxfId="12484" priority="6143" stopIfTrue="1" operator="greaterThan">
      <formula>0</formula>
    </cfRule>
    <cfRule type="cellIs" dxfId="12483" priority="6144" stopIfTrue="1" operator="greaterThan">
      <formula>0</formula>
    </cfRule>
  </conditionalFormatting>
  <conditionalFormatting sqref="Z103">
    <cfRule type="cellIs" dxfId="12482" priority="6139" stopIfTrue="1" operator="greaterThan">
      <formula>0</formula>
    </cfRule>
    <cfRule type="cellIs" dxfId="12481" priority="6140" stopIfTrue="1" operator="greaterThan">
      <formula>0</formula>
    </cfRule>
    <cfRule type="cellIs" dxfId="12480" priority="6141" stopIfTrue="1" operator="greaterThan">
      <formula>0</formula>
    </cfRule>
  </conditionalFormatting>
  <conditionalFormatting sqref="AA130">
    <cfRule type="cellIs" dxfId="12479" priority="6136" stopIfTrue="1" operator="greaterThan">
      <formula>0</formula>
    </cfRule>
    <cfRule type="cellIs" dxfId="12478" priority="6137" stopIfTrue="1" operator="greaterThan">
      <formula>0</formula>
    </cfRule>
    <cfRule type="cellIs" dxfId="12477" priority="6138" stopIfTrue="1" operator="greaterThan">
      <formula>0</formula>
    </cfRule>
  </conditionalFormatting>
  <conditionalFormatting sqref="AD157">
    <cfRule type="cellIs" dxfId="12476" priority="6061" stopIfTrue="1" operator="greaterThan">
      <formula>0</formula>
    </cfRule>
    <cfRule type="cellIs" dxfId="12475" priority="6062" stopIfTrue="1" operator="greaterThan">
      <formula>0</formula>
    </cfRule>
    <cfRule type="cellIs" dxfId="12474" priority="6063" stopIfTrue="1" operator="greaterThan">
      <formula>0</formula>
    </cfRule>
  </conditionalFormatting>
  <conditionalFormatting sqref="AD154:AD155">
    <cfRule type="cellIs" dxfId="12473" priority="6055" stopIfTrue="1" operator="greaterThan">
      <formula>0</formula>
    </cfRule>
    <cfRule type="cellIs" dxfId="12472" priority="6056" stopIfTrue="1" operator="greaterThan">
      <formula>0</formula>
    </cfRule>
    <cfRule type="cellIs" dxfId="12471" priority="6057" stopIfTrue="1" operator="greaterThan">
      <formula>0</formula>
    </cfRule>
  </conditionalFormatting>
  <conditionalFormatting sqref="AD156">
    <cfRule type="cellIs" dxfId="12470" priority="6052" stopIfTrue="1" operator="greaterThan">
      <formula>0</formula>
    </cfRule>
    <cfRule type="cellIs" dxfId="12469" priority="6053" stopIfTrue="1" operator="greaterThan">
      <formula>0</formula>
    </cfRule>
    <cfRule type="cellIs" dxfId="12468" priority="6054" stopIfTrue="1" operator="greaterThan">
      <formula>0</formula>
    </cfRule>
  </conditionalFormatting>
  <conditionalFormatting sqref="AD151:AD152">
    <cfRule type="cellIs" dxfId="12467" priority="6049" stopIfTrue="1" operator="greaterThan">
      <formula>0</formula>
    </cfRule>
    <cfRule type="cellIs" dxfId="12466" priority="6050" stopIfTrue="1" operator="greaterThan">
      <formula>0</formula>
    </cfRule>
    <cfRule type="cellIs" dxfId="12465" priority="6051" stopIfTrue="1" operator="greaterThan">
      <formula>0</formula>
    </cfRule>
  </conditionalFormatting>
  <conditionalFormatting sqref="AD153">
    <cfRule type="cellIs" dxfId="12464" priority="6046" stopIfTrue="1" operator="greaterThan">
      <formula>0</formula>
    </cfRule>
    <cfRule type="cellIs" dxfId="12463" priority="6047" stopIfTrue="1" operator="greaterThan">
      <formula>0</formula>
    </cfRule>
    <cfRule type="cellIs" dxfId="12462" priority="6048" stopIfTrue="1" operator="greaterThan">
      <formula>0</formula>
    </cfRule>
  </conditionalFormatting>
  <conditionalFormatting sqref="AD148:AD149">
    <cfRule type="cellIs" dxfId="12461" priority="6043" stopIfTrue="1" operator="greaterThan">
      <formula>0</formula>
    </cfRule>
    <cfRule type="cellIs" dxfId="12460" priority="6044" stopIfTrue="1" operator="greaterThan">
      <formula>0</formula>
    </cfRule>
    <cfRule type="cellIs" dxfId="12459" priority="6045" stopIfTrue="1" operator="greaterThan">
      <formula>0</formula>
    </cfRule>
  </conditionalFormatting>
  <conditionalFormatting sqref="AD150">
    <cfRule type="cellIs" dxfId="12458" priority="6040" stopIfTrue="1" operator="greaterThan">
      <formula>0</formula>
    </cfRule>
    <cfRule type="cellIs" dxfId="12457" priority="6041" stopIfTrue="1" operator="greaterThan">
      <formula>0</formula>
    </cfRule>
    <cfRule type="cellIs" dxfId="12456" priority="6042" stopIfTrue="1" operator="greaterThan">
      <formula>0</formula>
    </cfRule>
  </conditionalFormatting>
  <conditionalFormatting sqref="AD145:AD146">
    <cfRule type="cellIs" dxfId="12455" priority="6037" stopIfTrue="1" operator="greaterThan">
      <formula>0</formula>
    </cfRule>
    <cfRule type="cellIs" dxfId="12454" priority="6038" stopIfTrue="1" operator="greaterThan">
      <formula>0</formula>
    </cfRule>
    <cfRule type="cellIs" dxfId="12453" priority="6039" stopIfTrue="1" operator="greaterThan">
      <formula>0</formula>
    </cfRule>
  </conditionalFormatting>
  <conditionalFormatting sqref="AD147">
    <cfRule type="cellIs" dxfId="12452" priority="6034" stopIfTrue="1" operator="greaterThan">
      <formula>0</formula>
    </cfRule>
    <cfRule type="cellIs" dxfId="12451" priority="6035" stopIfTrue="1" operator="greaterThan">
      <formula>0</formula>
    </cfRule>
    <cfRule type="cellIs" dxfId="12450" priority="6036" stopIfTrue="1" operator="greaterThan">
      <formula>0</formula>
    </cfRule>
  </conditionalFormatting>
  <conditionalFormatting sqref="AD142:AD143">
    <cfRule type="cellIs" dxfId="12449" priority="6031" stopIfTrue="1" operator="greaterThan">
      <formula>0</formula>
    </cfRule>
    <cfRule type="cellIs" dxfId="12448" priority="6032" stopIfTrue="1" operator="greaterThan">
      <formula>0</formula>
    </cfRule>
    <cfRule type="cellIs" dxfId="12447" priority="6033" stopIfTrue="1" operator="greaterThan">
      <formula>0</formula>
    </cfRule>
  </conditionalFormatting>
  <conditionalFormatting sqref="AD144">
    <cfRule type="cellIs" dxfId="12446" priority="6028" stopIfTrue="1" operator="greaterThan">
      <formula>0</formula>
    </cfRule>
    <cfRule type="cellIs" dxfId="12445" priority="6029" stopIfTrue="1" operator="greaterThan">
      <formula>0</formula>
    </cfRule>
    <cfRule type="cellIs" dxfId="12444" priority="6030" stopIfTrue="1" operator="greaterThan">
      <formula>0</formula>
    </cfRule>
  </conditionalFormatting>
  <conditionalFormatting sqref="AD139:AD140">
    <cfRule type="cellIs" dxfId="12443" priority="6025" stopIfTrue="1" operator="greaterThan">
      <formula>0</formula>
    </cfRule>
    <cfRule type="cellIs" dxfId="12442" priority="6026" stopIfTrue="1" operator="greaterThan">
      <formula>0</formula>
    </cfRule>
    <cfRule type="cellIs" dxfId="12441" priority="6027" stopIfTrue="1" operator="greaterThan">
      <formula>0</formula>
    </cfRule>
  </conditionalFormatting>
  <conditionalFormatting sqref="AD141">
    <cfRule type="cellIs" dxfId="12440" priority="6022" stopIfTrue="1" operator="greaterThan">
      <formula>0</formula>
    </cfRule>
    <cfRule type="cellIs" dxfId="12439" priority="6023" stopIfTrue="1" operator="greaterThan">
      <formula>0</formula>
    </cfRule>
    <cfRule type="cellIs" dxfId="12438" priority="6024" stopIfTrue="1" operator="greaterThan">
      <formula>0</formula>
    </cfRule>
  </conditionalFormatting>
  <conditionalFormatting sqref="AD136:AD137">
    <cfRule type="cellIs" dxfId="12437" priority="6019" stopIfTrue="1" operator="greaterThan">
      <formula>0</formula>
    </cfRule>
    <cfRule type="cellIs" dxfId="12436" priority="6020" stopIfTrue="1" operator="greaterThan">
      <formula>0</formula>
    </cfRule>
    <cfRule type="cellIs" dxfId="12435" priority="6021" stopIfTrue="1" operator="greaterThan">
      <formula>0</formula>
    </cfRule>
  </conditionalFormatting>
  <conditionalFormatting sqref="AD138">
    <cfRule type="cellIs" dxfId="12434" priority="6016" stopIfTrue="1" operator="greaterThan">
      <formula>0</formula>
    </cfRule>
    <cfRule type="cellIs" dxfId="12433" priority="6017" stopIfTrue="1" operator="greaterThan">
      <formula>0</formula>
    </cfRule>
    <cfRule type="cellIs" dxfId="12432" priority="6018" stopIfTrue="1" operator="greaterThan">
      <formula>0</formula>
    </cfRule>
  </conditionalFormatting>
  <conditionalFormatting sqref="AD133:AD134">
    <cfRule type="cellIs" dxfId="12431" priority="6013" stopIfTrue="1" operator="greaterThan">
      <formula>0</formula>
    </cfRule>
    <cfRule type="cellIs" dxfId="12430" priority="6014" stopIfTrue="1" operator="greaterThan">
      <formula>0</formula>
    </cfRule>
    <cfRule type="cellIs" dxfId="12429" priority="6015" stopIfTrue="1" operator="greaterThan">
      <formula>0</formula>
    </cfRule>
  </conditionalFormatting>
  <conditionalFormatting sqref="AD135">
    <cfRule type="cellIs" dxfId="12428" priority="6010" stopIfTrue="1" operator="greaterThan">
      <formula>0</formula>
    </cfRule>
    <cfRule type="cellIs" dxfId="12427" priority="6011" stopIfTrue="1" operator="greaterThan">
      <formula>0</formula>
    </cfRule>
    <cfRule type="cellIs" dxfId="12426" priority="6012" stopIfTrue="1" operator="greaterThan">
      <formula>0</formula>
    </cfRule>
  </conditionalFormatting>
  <conditionalFormatting sqref="AD132">
    <cfRule type="cellIs" dxfId="12425" priority="6007" stopIfTrue="1" operator="greaterThan">
      <formula>0</formula>
    </cfRule>
    <cfRule type="cellIs" dxfId="12424" priority="6008" stopIfTrue="1" operator="greaterThan">
      <formula>0</formula>
    </cfRule>
    <cfRule type="cellIs" dxfId="12423" priority="6009" stopIfTrue="1" operator="greaterThan">
      <formula>0</formula>
    </cfRule>
  </conditionalFormatting>
  <conditionalFormatting sqref="AD129:AD130">
    <cfRule type="cellIs" dxfId="12422" priority="6004" stopIfTrue="1" operator="greaterThan">
      <formula>0</formula>
    </cfRule>
    <cfRule type="cellIs" dxfId="12421" priority="6005" stopIfTrue="1" operator="greaterThan">
      <formula>0</formula>
    </cfRule>
    <cfRule type="cellIs" dxfId="12420" priority="6006" stopIfTrue="1" operator="greaterThan">
      <formula>0</formula>
    </cfRule>
  </conditionalFormatting>
  <conditionalFormatting sqref="AD126:AD127">
    <cfRule type="cellIs" dxfId="12419" priority="6001" stopIfTrue="1" operator="greaterThan">
      <formula>0</formula>
    </cfRule>
    <cfRule type="cellIs" dxfId="12418" priority="6002" stopIfTrue="1" operator="greaterThan">
      <formula>0</formula>
    </cfRule>
    <cfRule type="cellIs" dxfId="12417" priority="6003" stopIfTrue="1" operator="greaterThan">
      <formula>0</formula>
    </cfRule>
  </conditionalFormatting>
  <conditionalFormatting sqref="AD128">
    <cfRule type="cellIs" dxfId="12416" priority="5998" stopIfTrue="1" operator="greaterThan">
      <formula>0</formula>
    </cfRule>
    <cfRule type="cellIs" dxfId="12415" priority="5999" stopIfTrue="1" operator="greaterThan">
      <formula>0</formula>
    </cfRule>
    <cfRule type="cellIs" dxfId="12414" priority="6000" stopIfTrue="1" operator="greaterThan">
      <formula>0</formula>
    </cfRule>
  </conditionalFormatting>
  <conditionalFormatting sqref="AD123:AD124">
    <cfRule type="cellIs" dxfId="12413" priority="5995" stopIfTrue="1" operator="greaterThan">
      <formula>0</formula>
    </cfRule>
    <cfRule type="cellIs" dxfId="12412" priority="5996" stopIfTrue="1" operator="greaterThan">
      <formula>0</formula>
    </cfRule>
    <cfRule type="cellIs" dxfId="12411" priority="5997" stopIfTrue="1" operator="greaterThan">
      <formula>0</formula>
    </cfRule>
  </conditionalFormatting>
  <conditionalFormatting sqref="AD125">
    <cfRule type="cellIs" dxfId="12410" priority="5992" stopIfTrue="1" operator="greaterThan">
      <formula>0</formula>
    </cfRule>
    <cfRule type="cellIs" dxfId="12409" priority="5993" stopIfTrue="1" operator="greaterThan">
      <formula>0</formula>
    </cfRule>
    <cfRule type="cellIs" dxfId="12408" priority="5994" stopIfTrue="1" operator="greaterThan">
      <formula>0</formula>
    </cfRule>
  </conditionalFormatting>
  <conditionalFormatting sqref="AD120:AD121">
    <cfRule type="cellIs" dxfId="12407" priority="5989" stopIfTrue="1" operator="greaterThan">
      <formula>0</formula>
    </cfRule>
    <cfRule type="cellIs" dxfId="12406" priority="5990" stopIfTrue="1" operator="greaterThan">
      <formula>0</formula>
    </cfRule>
    <cfRule type="cellIs" dxfId="12405" priority="5991" stopIfTrue="1" operator="greaterThan">
      <formula>0</formula>
    </cfRule>
  </conditionalFormatting>
  <conditionalFormatting sqref="AD122">
    <cfRule type="cellIs" dxfId="12404" priority="5986" stopIfTrue="1" operator="greaterThan">
      <formula>0</formula>
    </cfRule>
    <cfRule type="cellIs" dxfId="12403" priority="5987" stopIfTrue="1" operator="greaterThan">
      <formula>0</formula>
    </cfRule>
    <cfRule type="cellIs" dxfId="12402" priority="5988" stopIfTrue="1" operator="greaterThan">
      <formula>0</formula>
    </cfRule>
  </conditionalFormatting>
  <conditionalFormatting sqref="AD117:AD118">
    <cfRule type="cellIs" dxfId="12401" priority="5983" stopIfTrue="1" operator="greaterThan">
      <formula>0</formula>
    </cfRule>
    <cfRule type="cellIs" dxfId="12400" priority="5984" stopIfTrue="1" operator="greaterThan">
      <formula>0</formula>
    </cfRule>
    <cfRule type="cellIs" dxfId="12399" priority="5985" stopIfTrue="1" operator="greaterThan">
      <formula>0</formula>
    </cfRule>
  </conditionalFormatting>
  <conditionalFormatting sqref="AD119">
    <cfRule type="cellIs" dxfId="12398" priority="5980" stopIfTrue="1" operator="greaterThan">
      <formula>0</formula>
    </cfRule>
    <cfRule type="cellIs" dxfId="12397" priority="5981" stopIfTrue="1" operator="greaterThan">
      <formula>0</formula>
    </cfRule>
    <cfRule type="cellIs" dxfId="12396" priority="5982" stopIfTrue="1" operator="greaterThan">
      <formula>0</formula>
    </cfRule>
  </conditionalFormatting>
  <conditionalFormatting sqref="AD116">
    <cfRule type="cellIs" dxfId="12395" priority="5977" stopIfTrue="1" operator="greaterThan">
      <formula>0</formula>
    </cfRule>
    <cfRule type="cellIs" dxfId="12394" priority="5978" stopIfTrue="1" operator="greaterThan">
      <formula>0</formula>
    </cfRule>
    <cfRule type="cellIs" dxfId="12393" priority="5979" stopIfTrue="1" operator="greaterThan">
      <formula>0</formula>
    </cfRule>
  </conditionalFormatting>
  <conditionalFormatting sqref="AD113:AD114">
    <cfRule type="cellIs" dxfId="12392" priority="5974" stopIfTrue="1" operator="greaterThan">
      <formula>0</formula>
    </cfRule>
    <cfRule type="cellIs" dxfId="12391" priority="5975" stopIfTrue="1" operator="greaterThan">
      <formula>0</formula>
    </cfRule>
    <cfRule type="cellIs" dxfId="12390" priority="5976" stopIfTrue="1" operator="greaterThan">
      <formula>0</formula>
    </cfRule>
  </conditionalFormatting>
  <conditionalFormatting sqref="AD115">
    <cfRule type="cellIs" dxfId="12389" priority="5971" stopIfTrue="1" operator="greaterThan">
      <formula>0</formula>
    </cfRule>
    <cfRule type="cellIs" dxfId="12388" priority="5972" stopIfTrue="1" operator="greaterThan">
      <formula>0</formula>
    </cfRule>
    <cfRule type="cellIs" dxfId="12387" priority="5973" stopIfTrue="1" operator="greaterThan">
      <formula>0</formula>
    </cfRule>
  </conditionalFormatting>
  <conditionalFormatting sqref="AD110:AD111">
    <cfRule type="cellIs" dxfId="12386" priority="5968" stopIfTrue="1" operator="greaterThan">
      <formula>0</formula>
    </cfRule>
    <cfRule type="cellIs" dxfId="12385" priority="5969" stopIfTrue="1" operator="greaterThan">
      <formula>0</formula>
    </cfRule>
    <cfRule type="cellIs" dxfId="12384" priority="5970" stopIfTrue="1" operator="greaterThan">
      <formula>0</formula>
    </cfRule>
  </conditionalFormatting>
  <conditionalFormatting sqref="AD112">
    <cfRule type="cellIs" dxfId="12383" priority="5965" stopIfTrue="1" operator="greaterThan">
      <formula>0</formula>
    </cfRule>
    <cfRule type="cellIs" dxfId="12382" priority="5966" stopIfTrue="1" operator="greaterThan">
      <formula>0</formula>
    </cfRule>
    <cfRule type="cellIs" dxfId="12381" priority="5967" stopIfTrue="1" operator="greaterThan">
      <formula>0</formula>
    </cfRule>
  </conditionalFormatting>
  <conditionalFormatting sqref="AD107:AD108">
    <cfRule type="cellIs" dxfId="12380" priority="5962" stopIfTrue="1" operator="greaterThan">
      <formula>0</formula>
    </cfRule>
    <cfRule type="cellIs" dxfId="12379" priority="5963" stopIfTrue="1" operator="greaterThan">
      <formula>0</formula>
    </cfRule>
    <cfRule type="cellIs" dxfId="12378" priority="5964" stopIfTrue="1" operator="greaterThan">
      <formula>0</formula>
    </cfRule>
  </conditionalFormatting>
  <conditionalFormatting sqref="AD109">
    <cfRule type="cellIs" dxfId="12377" priority="5959" stopIfTrue="1" operator="greaterThan">
      <formula>0</formula>
    </cfRule>
    <cfRule type="cellIs" dxfId="12376" priority="5960" stopIfTrue="1" operator="greaterThan">
      <formula>0</formula>
    </cfRule>
    <cfRule type="cellIs" dxfId="12375" priority="5961" stopIfTrue="1" operator="greaterThan">
      <formula>0</formula>
    </cfRule>
  </conditionalFormatting>
  <conditionalFormatting sqref="AD104:AD105">
    <cfRule type="cellIs" dxfId="12374" priority="5956" stopIfTrue="1" operator="greaterThan">
      <formula>0</formula>
    </cfRule>
    <cfRule type="cellIs" dxfId="12373" priority="5957" stopIfTrue="1" operator="greaterThan">
      <formula>0</formula>
    </cfRule>
    <cfRule type="cellIs" dxfId="12372" priority="5958" stopIfTrue="1" operator="greaterThan">
      <formula>0</formula>
    </cfRule>
  </conditionalFormatting>
  <conditionalFormatting sqref="AD106">
    <cfRule type="cellIs" dxfId="12371" priority="5953" stopIfTrue="1" operator="greaterThan">
      <formula>0</formula>
    </cfRule>
    <cfRule type="cellIs" dxfId="12370" priority="5954" stopIfTrue="1" operator="greaterThan">
      <formula>0</formula>
    </cfRule>
    <cfRule type="cellIs" dxfId="12369" priority="5955" stopIfTrue="1" operator="greaterThan">
      <formula>0</formula>
    </cfRule>
  </conditionalFormatting>
  <conditionalFormatting sqref="AD102">
    <cfRule type="cellIs" dxfId="12368" priority="5950" stopIfTrue="1" operator="greaterThan">
      <formula>0</formula>
    </cfRule>
    <cfRule type="cellIs" dxfId="12367" priority="5951" stopIfTrue="1" operator="greaterThan">
      <formula>0</formula>
    </cfRule>
    <cfRule type="cellIs" dxfId="12366" priority="5952" stopIfTrue="1" operator="greaterThan">
      <formula>0</formula>
    </cfRule>
  </conditionalFormatting>
  <conditionalFormatting sqref="AD103">
    <cfRule type="cellIs" dxfId="12365" priority="5947" stopIfTrue="1" operator="greaterThan">
      <formula>0</formula>
    </cfRule>
    <cfRule type="cellIs" dxfId="12364" priority="5948" stopIfTrue="1" operator="greaterThan">
      <formula>0</formula>
    </cfRule>
    <cfRule type="cellIs" dxfId="12363" priority="5949" stopIfTrue="1" operator="greaterThan">
      <formula>0</formula>
    </cfRule>
  </conditionalFormatting>
  <conditionalFormatting sqref="AC157">
    <cfRule type="cellIs" dxfId="12362" priority="5872" stopIfTrue="1" operator="greaterThan">
      <formula>0</formula>
    </cfRule>
    <cfRule type="cellIs" dxfId="12361" priority="5873" stopIfTrue="1" operator="greaterThan">
      <formula>0</formula>
    </cfRule>
    <cfRule type="cellIs" dxfId="12360" priority="5874" stopIfTrue="1" operator="greaterThan">
      <formula>0</formula>
    </cfRule>
  </conditionalFormatting>
  <conditionalFormatting sqref="AC154:AC155">
    <cfRule type="cellIs" dxfId="12359" priority="5866" stopIfTrue="1" operator="greaterThan">
      <formula>0</formula>
    </cfRule>
    <cfRule type="cellIs" dxfId="12358" priority="5867" stopIfTrue="1" operator="greaterThan">
      <formula>0</formula>
    </cfRule>
    <cfRule type="cellIs" dxfId="12357" priority="5868" stopIfTrue="1" operator="greaterThan">
      <formula>0</formula>
    </cfRule>
  </conditionalFormatting>
  <conditionalFormatting sqref="AC156">
    <cfRule type="cellIs" dxfId="12356" priority="5863" stopIfTrue="1" operator="greaterThan">
      <formula>0</formula>
    </cfRule>
    <cfRule type="cellIs" dxfId="12355" priority="5864" stopIfTrue="1" operator="greaterThan">
      <formula>0</formula>
    </cfRule>
    <cfRule type="cellIs" dxfId="12354" priority="5865" stopIfTrue="1" operator="greaterThan">
      <formula>0</formula>
    </cfRule>
  </conditionalFormatting>
  <conditionalFormatting sqref="AC151:AC152">
    <cfRule type="cellIs" dxfId="12353" priority="5860" stopIfTrue="1" operator="greaterThan">
      <formula>0</formula>
    </cfRule>
    <cfRule type="cellIs" dxfId="12352" priority="5861" stopIfTrue="1" operator="greaterThan">
      <formula>0</formula>
    </cfRule>
    <cfRule type="cellIs" dxfId="12351" priority="5862" stopIfTrue="1" operator="greaterThan">
      <formula>0</formula>
    </cfRule>
  </conditionalFormatting>
  <conditionalFormatting sqref="AC153">
    <cfRule type="cellIs" dxfId="12350" priority="5857" stopIfTrue="1" operator="greaterThan">
      <formula>0</formula>
    </cfRule>
    <cfRule type="cellIs" dxfId="12349" priority="5858" stopIfTrue="1" operator="greaterThan">
      <formula>0</formula>
    </cfRule>
    <cfRule type="cellIs" dxfId="12348" priority="5859" stopIfTrue="1" operator="greaterThan">
      <formula>0</formula>
    </cfRule>
  </conditionalFormatting>
  <conditionalFormatting sqref="AC148:AC149">
    <cfRule type="cellIs" dxfId="12347" priority="5854" stopIfTrue="1" operator="greaterThan">
      <formula>0</formula>
    </cfRule>
    <cfRule type="cellIs" dxfId="12346" priority="5855" stopIfTrue="1" operator="greaterThan">
      <formula>0</formula>
    </cfRule>
    <cfRule type="cellIs" dxfId="12345" priority="5856" stopIfTrue="1" operator="greaterThan">
      <formula>0</formula>
    </cfRule>
  </conditionalFormatting>
  <conditionalFormatting sqref="AC150">
    <cfRule type="cellIs" dxfId="12344" priority="5851" stopIfTrue="1" operator="greaterThan">
      <formula>0</formula>
    </cfRule>
    <cfRule type="cellIs" dxfId="12343" priority="5852" stopIfTrue="1" operator="greaterThan">
      <formula>0</formula>
    </cfRule>
    <cfRule type="cellIs" dxfId="12342" priority="5853" stopIfTrue="1" operator="greaterThan">
      <formula>0</formula>
    </cfRule>
  </conditionalFormatting>
  <conditionalFormatting sqref="AC145:AC146">
    <cfRule type="cellIs" dxfId="12341" priority="5848" stopIfTrue="1" operator="greaterThan">
      <formula>0</formula>
    </cfRule>
    <cfRule type="cellIs" dxfId="12340" priority="5849" stopIfTrue="1" operator="greaterThan">
      <formula>0</formula>
    </cfRule>
    <cfRule type="cellIs" dxfId="12339" priority="5850" stopIfTrue="1" operator="greaterThan">
      <formula>0</formula>
    </cfRule>
  </conditionalFormatting>
  <conditionalFormatting sqref="AC147">
    <cfRule type="cellIs" dxfId="12338" priority="5845" stopIfTrue="1" operator="greaterThan">
      <formula>0</formula>
    </cfRule>
    <cfRule type="cellIs" dxfId="12337" priority="5846" stopIfTrue="1" operator="greaterThan">
      <formula>0</formula>
    </cfRule>
    <cfRule type="cellIs" dxfId="12336" priority="5847" stopIfTrue="1" operator="greaterThan">
      <formula>0</formula>
    </cfRule>
  </conditionalFormatting>
  <conditionalFormatting sqref="AC142:AC143">
    <cfRule type="cellIs" dxfId="12335" priority="5842" stopIfTrue="1" operator="greaterThan">
      <formula>0</formula>
    </cfRule>
    <cfRule type="cellIs" dxfId="12334" priority="5843" stopIfTrue="1" operator="greaterThan">
      <formula>0</formula>
    </cfRule>
    <cfRule type="cellIs" dxfId="12333" priority="5844" stopIfTrue="1" operator="greaterThan">
      <formula>0</formula>
    </cfRule>
  </conditionalFormatting>
  <conditionalFormatting sqref="AC144">
    <cfRule type="cellIs" dxfId="12332" priority="5839" stopIfTrue="1" operator="greaterThan">
      <formula>0</formula>
    </cfRule>
    <cfRule type="cellIs" dxfId="12331" priority="5840" stopIfTrue="1" operator="greaterThan">
      <formula>0</formula>
    </cfRule>
    <cfRule type="cellIs" dxfId="12330" priority="5841" stopIfTrue="1" operator="greaterThan">
      <formula>0</formula>
    </cfRule>
  </conditionalFormatting>
  <conditionalFormatting sqref="AC139:AC140">
    <cfRule type="cellIs" dxfId="12329" priority="5836" stopIfTrue="1" operator="greaterThan">
      <formula>0</formula>
    </cfRule>
    <cfRule type="cellIs" dxfId="12328" priority="5837" stopIfTrue="1" operator="greaterThan">
      <formula>0</formula>
    </cfRule>
    <cfRule type="cellIs" dxfId="12327" priority="5838" stopIfTrue="1" operator="greaterThan">
      <formula>0</formula>
    </cfRule>
  </conditionalFormatting>
  <conditionalFormatting sqref="AC141">
    <cfRule type="cellIs" dxfId="12326" priority="5833" stopIfTrue="1" operator="greaterThan">
      <formula>0</formula>
    </cfRule>
    <cfRule type="cellIs" dxfId="12325" priority="5834" stopIfTrue="1" operator="greaterThan">
      <formula>0</formula>
    </cfRule>
    <cfRule type="cellIs" dxfId="12324" priority="5835" stopIfTrue="1" operator="greaterThan">
      <formula>0</formula>
    </cfRule>
  </conditionalFormatting>
  <conditionalFormatting sqref="AC136:AC137">
    <cfRule type="cellIs" dxfId="12323" priority="5830" stopIfTrue="1" operator="greaterThan">
      <formula>0</formula>
    </cfRule>
    <cfRule type="cellIs" dxfId="12322" priority="5831" stopIfTrue="1" operator="greaterThan">
      <formula>0</formula>
    </cfRule>
    <cfRule type="cellIs" dxfId="12321" priority="5832" stopIfTrue="1" operator="greaterThan">
      <formula>0</formula>
    </cfRule>
  </conditionalFormatting>
  <conditionalFormatting sqref="AC138">
    <cfRule type="cellIs" dxfId="12320" priority="5827" stopIfTrue="1" operator="greaterThan">
      <formula>0</formula>
    </cfRule>
    <cfRule type="cellIs" dxfId="12319" priority="5828" stopIfTrue="1" operator="greaterThan">
      <formula>0</formula>
    </cfRule>
    <cfRule type="cellIs" dxfId="12318" priority="5829" stopIfTrue="1" operator="greaterThan">
      <formula>0</formula>
    </cfRule>
  </conditionalFormatting>
  <conditionalFormatting sqref="AC133:AC134">
    <cfRule type="cellIs" dxfId="12317" priority="5824" stopIfTrue="1" operator="greaterThan">
      <formula>0</formula>
    </cfRule>
    <cfRule type="cellIs" dxfId="12316" priority="5825" stopIfTrue="1" operator="greaterThan">
      <formula>0</formula>
    </cfRule>
    <cfRule type="cellIs" dxfId="12315" priority="5826" stopIfTrue="1" operator="greaterThan">
      <formula>0</formula>
    </cfRule>
  </conditionalFormatting>
  <conditionalFormatting sqref="AC135">
    <cfRule type="cellIs" dxfId="12314" priority="5821" stopIfTrue="1" operator="greaterThan">
      <formula>0</formula>
    </cfRule>
    <cfRule type="cellIs" dxfId="12313" priority="5822" stopIfTrue="1" operator="greaterThan">
      <formula>0</formula>
    </cfRule>
    <cfRule type="cellIs" dxfId="12312" priority="5823" stopIfTrue="1" operator="greaterThan">
      <formula>0</formula>
    </cfRule>
  </conditionalFormatting>
  <conditionalFormatting sqref="AC132">
    <cfRule type="cellIs" dxfId="12311" priority="5818" stopIfTrue="1" operator="greaterThan">
      <formula>0</formula>
    </cfRule>
    <cfRule type="cellIs" dxfId="12310" priority="5819" stopIfTrue="1" operator="greaterThan">
      <formula>0</formula>
    </cfRule>
    <cfRule type="cellIs" dxfId="12309" priority="5820" stopIfTrue="1" operator="greaterThan">
      <formula>0</formula>
    </cfRule>
  </conditionalFormatting>
  <conditionalFormatting sqref="AC129:AC130">
    <cfRule type="cellIs" dxfId="12308" priority="5815" stopIfTrue="1" operator="greaterThan">
      <formula>0</formula>
    </cfRule>
    <cfRule type="cellIs" dxfId="12307" priority="5816" stopIfTrue="1" operator="greaterThan">
      <formula>0</formula>
    </cfRule>
    <cfRule type="cellIs" dxfId="12306" priority="5817" stopIfTrue="1" operator="greaterThan">
      <formula>0</formula>
    </cfRule>
  </conditionalFormatting>
  <conditionalFormatting sqref="AC126:AC127">
    <cfRule type="cellIs" dxfId="12305" priority="5812" stopIfTrue="1" operator="greaterThan">
      <formula>0</formula>
    </cfRule>
    <cfRule type="cellIs" dxfId="12304" priority="5813" stopIfTrue="1" operator="greaterThan">
      <formula>0</formula>
    </cfRule>
    <cfRule type="cellIs" dxfId="12303" priority="5814" stopIfTrue="1" operator="greaterThan">
      <formula>0</formula>
    </cfRule>
  </conditionalFormatting>
  <conditionalFormatting sqref="AC128">
    <cfRule type="cellIs" dxfId="12302" priority="5809" stopIfTrue="1" operator="greaterThan">
      <formula>0</formula>
    </cfRule>
    <cfRule type="cellIs" dxfId="12301" priority="5810" stopIfTrue="1" operator="greaterThan">
      <formula>0</formula>
    </cfRule>
    <cfRule type="cellIs" dxfId="12300" priority="5811" stopIfTrue="1" operator="greaterThan">
      <formula>0</formula>
    </cfRule>
  </conditionalFormatting>
  <conditionalFormatting sqref="AC123:AC124">
    <cfRule type="cellIs" dxfId="12299" priority="5806" stopIfTrue="1" operator="greaterThan">
      <formula>0</formula>
    </cfRule>
    <cfRule type="cellIs" dxfId="12298" priority="5807" stopIfTrue="1" operator="greaterThan">
      <formula>0</formula>
    </cfRule>
    <cfRule type="cellIs" dxfId="12297" priority="5808" stopIfTrue="1" operator="greaterThan">
      <formula>0</formula>
    </cfRule>
  </conditionalFormatting>
  <conditionalFormatting sqref="AC125">
    <cfRule type="cellIs" dxfId="12296" priority="5803" stopIfTrue="1" operator="greaterThan">
      <formula>0</formula>
    </cfRule>
    <cfRule type="cellIs" dxfId="12295" priority="5804" stopIfTrue="1" operator="greaterThan">
      <formula>0</formula>
    </cfRule>
    <cfRule type="cellIs" dxfId="12294" priority="5805" stopIfTrue="1" operator="greaterThan">
      <formula>0</formula>
    </cfRule>
  </conditionalFormatting>
  <conditionalFormatting sqref="AC120:AC121">
    <cfRule type="cellIs" dxfId="12293" priority="5800" stopIfTrue="1" operator="greaterThan">
      <formula>0</formula>
    </cfRule>
    <cfRule type="cellIs" dxfId="12292" priority="5801" stopIfTrue="1" operator="greaterThan">
      <formula>0</formula>
    </cfRule>
    <cfRule type="cellIs" dxfId="12291" priority="5802" stopIfTrue="1" operator="greaterThan">
      <formula>0</formula>
    </cfRule>
  </conditionalFormatting>
  <conditionalFormatting sqref="AC122">
    <cfRule type="cellIs" dxfId="12290" priority="5797" stopIfTrue="1" operator="greaterThan">
      <formula>0</formula>
    </cfRule>
    <cfRule type="cellIs" dxfId="12289" priority="5798" stopIfTrue="1" operator="greaterThan">
      <formula>0</formula>
    </cfRule>
    <cfRule type="cellIs" dxfId="12288" priority="5799" stopIfTrue="1" operator="greaterThan">
      <formula>0</formula>
    </cfRule>
  </conditionalFormatting>
  <conditionalFormatting sqref="AC117:AC118">
    <cfRule type="cellIs" dxfId="12287" priority="5794" stopIfTrue="1" operator="greaterThan">
      <formula>0</formula>
    </cfRule>
    <cfRule type="cellIs" dxfId="12286" priority="5795" stopIfTrue="1" operator="greaterThan">
      <formula>0</formula>
    </cfRule>
    <cfRule type="cellIs" dxfId="12285" priority="5796" stopIfTrue="1" operator="greaterThan">
      <formula>0</formula>
    </cfRule>
  </conditionalFormatting>
  <conditionalFormatting sqref="AC119">
    <cfRule type="cellIs" dxfId="12284" priority="5791" stopIfTrue="1" operator="greaterThan">
      <formula>0</formula>
    </cfRule>
    <cfRule type="cellIs" dxfId="12283" priority="5792" stopIfTrue="1" operator="greaterThan">
      <formula>0</formula>
    </cfRule>
    <cfRule type="cellIs" dxfId="12282" priority="5793" stopIfTrue="1" operator="greaterThan">
      <formula>0</formula>
    </cfRule>
  </conditionalFormatting>
  <conditionalFormatting sqref="AC116">
    <cfRule type="cellIs" dxfId="12281" priority="5788" stopIfTrue="1" operator="greaterThan">
      <formula>0</formula>
    </cfRule>
    <cfRule type="cellIs" dxfId="12280" priority="5789" stopIfTrue="1" operator="greaterThan">
      <formula>0</formula>
    </cfRule>
    <cfRule type="cellIs" dxfId="12279" priority="5790" stopIfTrue="1" operator="greaterThan">
      <formula>0</formula>
    </cfRule>
  </conditionalFormatting>
  <conditionalFormatting sqref="AC113:AC114">
    <cfRule type="cellIs" dxfId="12278" priority="5785" stopIfTrue="1" operator="greaterThan">
      <formula>0</formula>
    </cfRule>
    <cfRule type="cellIs" dxfId="12277" priority="5786" stopIfTrue="1" operator="greaterThan">
      <formula>0</formula>
    </cfRule>
    <cfRule type="cellIs" dxfId="12276" priority="5787" stopIfTrue="1" operator="greaterThan">
      <formula>0</formula>
    </cfRule>
  </conditionalFormatting>
  <conditionalFormatting sqref="AC115">
    <cfRule type="cellIs" dxfId="12275" priority="5782" stopIfTrue="1" operator="greaterThan">
      <formula>0</formula>
    </cfRule>
    <cfRule type="cellIs" dxfId="12274" priority="5783" stopIfTrue="1" operator="greaterThan">
      <formula>0</formula>
    </cfRule>
    <cfRule type="cellIs" dxfId="12273" priority="5784" stopIfTrue="1" operator="greaterThan">
      <formula>0</formula>
    </cfRule>
  </conditionalFormatting>
  <conditionalFormatting sqref="AC110:AC111">
    <cfRule type="cellIs" dxfId="12272" priority="5779" stopIfTrue="1" operator="greaterThan">
      <formula>0</formula>
    </cfRule>
    <cfRule type="cellIs" dxfId="12271" priority="5780" stopIfTrue="1" operator="greaterThan">
      <formula>0</formula>
    </cfRule>
    <cfRule type="cellIs" dxfId="12270" priority="5781" stopIfTrue="1" operator="greaterThan">
      <formula>0</formula>
    </cfRule>
  </conditionalFormatting>
  <conditionalFormatting sqref="AC112">
    <cfRule type="cellIs" dxfId="12269" priority="5776" stopIfTrue="1" operator="greaterThan">
      <formula>0</formula>
    </cfRule>
    <cfRule type="cellIs" dxfId="12268" priority="5777" stopIfTrue="1" operator="greaterThan">
      <formula>0</formula>
    </cfRule>
    <cfRule type="cellIs" dxfId="12267" priority="5778" stopIfTrue="1" operator="greaterThan">
      <formula>0</formula>
    </cfRule>
  </conditionalFormatting>
  <conditionalFormatting sqref="AC107:AC108">
    <cfRule type="cellIs" dxfId="12266" priority="5773" stopIfTrue="1" operator="greaterThan">
      <formula>0</formula>
    </cfRule>
    <cfRule type="cellIs" dxfId="12265" priority="5774" stopIfTrue="1" operator="greaterThan">
      <formula>0</formula>
    </cfRule>
    <cfRule type="cellIs" dxfId="12264" priority="5775" stopIfTrue="1" operator="greaterThan">
      <formula>0</formula>
    </cfRule>
  </conditionalFormatting>
  <conditionalFormatting sqref="AC109">
    <cfRule type="cellIs" dxfId="12263" priority="5770" stopIfTrue="1" operator="greaterThan">
      <formula>0</formula>
    </cfRule>
    <cfRule type="cellIs" dxfId="12262" priority="5771" stopIfTrue="1" operator="greaterThan">
      <formula>0</formula>
    </cfRule>
    <cfRule type="cellIs" dxfId="12261" priority="5772" stopIfTrue="1" operator="greaterThan">
      <formula>0</formula>
    </cfRule>
  </conditionalFormatting>
  <conditionalFormatting sqref="AC104:AC105">
    <cfRule type="cellIs" dxfId="12260" priority="5767" stopIfTrue="1" operator="greaterThan">
      <formula>0</formula>
    </cfRule>
    <cfRule type="cellIs" dxfId="12259" priority="5768" stopIfTrue="1" operator="greaterThan">
      <formula>0</formula>
    </cfRule>
    <cfRule type="cellIs" dxfId="12258" priority="5769" stopIfTrue="1" operator="greaterThan">
      <formula>0</formula>
    </cfRule>
  </conditionalFormatting>
  <conditionalFormatting sqref="AC106">
    <cfRule type="cellIs" dxfId="12257" priority="5764" stopIfTrue="1" operator="greaterThan">
      <formula>0</formula>
    </cfRule>
    <cfRule type="cellIs" dxfId="12256" priority="5765" stopIfTrue="1" operator="greaterThan">
      <formula>0</formula>
    </cfRule>
    <cfRule type="cellIs" dxfId="12255" priority="5766" stopIfTrue="1" operator="greaterThan">
      <formula>0</formula>
    </cfRule>
  </conditionalFormatting>
  <conditionalFormatting sqref="AC102">
    <cfRule type="cellIs" dxfId="12254" priority="5761" stopIfTrue="1" operator="greaterThan">
      <formula>0</formula>
    </cfRule>
    <cfRule type="cellIs" dxfId="12253" priority="5762" stopIfTrue="1" operator="greaterThan">
      <formula>0</formula>
    </cfRule>
    <cfRule type="cellIs" dxfId="12252" priority="5763" stopIfTrue="1" operator="greaterThan">
      <formula>0</formula>
    </cfRule>
  </conditionalFormatting>
  <conditionalFormatting sqref="AC103">
    <cfRule type="cellIs" dxfId="12251" priority="5758" stopIfTrue="1" operator="greaterThan">
      <formula>0</formula>
    </cfRule>
    <cfRule type="cellIs" dxfId="12250" priority="5759" stopIfTrue="1" operator="greaterThan">
      <formula>0</formula>
    </cfRule>
    <cfRule type="cellIs" dxfId="12249" priority="5760" stopIfTrue="1" operator="greaterThan">
      <formula>0</formula>
    </cfRule>
  </conditionalFormatting>
  <conditionalFormatting sqref="AG157">
    <cfRule type="cellIs" dxfId="12248" priority="5683" stopIfTrue="1" operator="greaterThan">
      <formula>0</formula>
    </cfRule>
    <cfRule type="cellIs" dxfId="12247" priority="5684" stopIfTrue="1" operator="greaterThan">
      <formula>0</formula>
    </cfRule>
    <cfRule type="cellIs" dxfId="12246" priority="5685" stopIfTrue="1" operator="greaterThan">
      <formula>0</formula>
    </cfRule>
  </conditionalFormatting>
  <conditionalFormatting sqref="AG154:AG155">
    <cfRule type="cellIs" dxfId="12245" priority="5677" stopIfTrue="1" operator="greaterThan">
      <formula>0</formula>
    </cfRule>
    <cfRule type="cellIs" dxfId="12244" priority="5678" stopIfTrue="1" operator="greaterThan">
      <formula>0</formula>
    </cfRule>
    <cfRule type="cellIs" dxfId="12243" priority="5679" stopIfTrue="1" operator="greaterThan">
      <formula>0</formula>
    </cfRule>
  </conditionalFormatting>
  <conditionalFormatting sqref="AG156">
    <cfRule type="cellIs" dxfId="12242" priority="5674" stopIfTrue="1" operator="greaterThan">
      <formula>0</formula>
    </cfRule>
    <cfRule type="cellIs" dxfId="12241" priority="5675" stopIfTrue="1" operator="greaterThan">
      <formula>0</formula>
    </cfRule>
    <cfRule type="cellIs" dxfId="12240" priority="5676" stopIfTrue="1" operator="greaterThan">
      <formula>0</formula>
    </cfRule>
  </conditionalFormatting>
  <conditionalFormatting sqref="AG151:AG152">
    <cfRule type="cellIs" dxfId="12239" priority="5671" stopIfTrue="1" operator="greaterThan">
      <formula>0</formula>
    </cfRule>
    <cfRule type="cellIs" dxfId="12238" priority="5672" stopIfTrue="1" operator="greaterThan">
      <formula>0</formula>
    </cfRule>
    <cfRule type="cellIs" dxfId="12237" priority="5673" stopIfTrue="1" operator="greaterThan">
      <formula>0</formula>
    </cfRule>
  </conditionalFormatting>
  <conditionalFormatting sqref="AG153">
    <cfRule type="cellIs" dxfId="12236" priority="5668" stopIfTrue="1" operator="greaterThan">
      <formula>0</formula>
    </cfRule>
    <cfRule type="cellIs" dxfId="12235" priority="5669" stopIfTrue="1" operator="greaterThan">
      <formula>0</formula>
    </cfRule>
    <cfRule type="cellIs" dxfId="12234" priority="5670" stopIfTrue="1" operator="greaterThan">
      <formula>0</formula>
    </cfRule>
  </conditionalFormatting>
  <conditionalFormatting sqref="AG148:AG149">
    <cfRule type="cellIs" dxfId="12233" priority="5665" stopIfTrue="1" operator="greaterThan">
      <formula>0</formula>
    </cfRule>
    <cfRule type="cellIs" dxfId="12232" priority="5666" stopIfTrue="1" operator="greaterThan">
      <formula>0</formula>
    </cfRule>
    <cfRule type="cellIs" dxfId="12231" priority="5667" stopIfTrue="1" operator="greaterThan">
      <formula>0</formula>
    </cfRule>
  </conditionalFormatting>
  <conditionalFormatting sqref="AG150">
    <cfRule type="cellIs" dxfId="12230" priority="5662" stopIfTrue="1" operator="greaterThan">
      <formula>0</formula>
    </cfRule>
    <cfRule type="cellIs" dxfId="12229" priority="5663" stopIfTrue="1" operator="greaterThan">
      <formula>0</formula>
    </cfRule>
    <cfRule type="cellIs" dxfId="12228" priority="5664" stopIfTrue="1" operator="greaterThan">
      <formula>0</formula>
    </cfRule>
  </conditionalFormatting>
  <conditionalFormatting sqref="AG145:AG146">
    <cfRule type="cellIs" dxfId="12227" priority="5659" stopIfTrue="1" operator="greaterThan">
      <formula>0</formula>
    </cfRule>
    <cfRule type="cellIs" dxfId="12226" priority="5660" stopIfTrue="1" operator="greaterThan">
      <formula>0</formula>
    </cfRule>
    <cfRule type="cellIs" dxfId="12225" priority="5661" stopIfTrue="1" operator="greaterThan">
      <formula>0</formula>
    </cfRule>
  </conditionalFormatting>
  <conditionalFormatting sqref="AG147">
    <cfRule type="cellIs" dxfId="12224" priority="5656" stopIfTrue="1" operator="greaterThan">
      <formula>0</formula>
    </cfRule>
    <cfRule type="cellIs" dxfId="12223" priority="5657" stopIfTrue="1" operator="greaterThan">
      <formula>0</formula>
    </cfRule>
    <cfRule type="cellIs" dxfId="12222" priority="5658" stopIfTrue="1" operator="greaterThan">
      <formula>0</formula>
    </cfRule>
  </conditionalFormatting>
  <conditionalFormatting sqref="AG142:AG143">
    <cfRule type="cellIs" dxfId="12221" priority="5653" stopIfTrue="1" operator="greaterThan">
      <formula>0</formula>
    </cfRule>
    <cfRule type="cellIs" dxfId="12220" priority="5654" stopIfTrue="1" operator="greaterThan">
      <formula>0</formula>
    </cfRule>
    <cfRule type="cellIs" dxfId="12219" priority="5655" stopIfTrue="1" operator="greaterThan">
      <formula>0</formula>
    </cfRule>
  </conditionalFormatting>
  <conditionalFormatting sqref="AG144">
    <cfRule type="cellIs" dxfId="12218" priority="5650" stopIfTrue="1" operator="greaterThan">
      <formula>0</formula>
    </cfRule>
    <cfRule type="cellIs" dxfId="12217" priority="5651" stopIfTrue="1" operator="greaterThan">
      <formula>0</formula>
    </cfRule>
    <cfRule type="cellIs" dxfId="12216" priority="5652" stopIfTrue="1" operator="greaterThan">
      <formula>0</formula>
    </cfRule>
  </conditionalFormatting>
  <conditionalFormatting sqref="AG139:AG140">
    <cfRule type="cellIs" dxfId="12215" priority="5647" stopIfTrue="1" operator="greaterThan">
      <formula>0</formula>
    </cfRule>
    <cfRule type="cellIs" dxfId="12214" priority="5648" stopIfTrue="1" operator="greaterThan">
      <formula>0</formula>
    </cfRule>
    <cfRule type="cellIs" dxfId="12213" priority="5649" stopIfTrue="1" operator="greaterThan">
      <formula>0</formula>
    </cfRule>
  </conditionalFormatting>
  <conditionalFormatting sqref="AG141">
    <cfRule type="cellIs" dxfId="12212" priority="5644" stopIfTrue="1" operator="greaterThan">
      <formula>0</formula>
    </cfRule>
    <cfRule type="cellIs" dxfId="12211" priority="5645" stopIfTrue="1" operator="greaterThan">
      <formula>0</formula>
    </cfRule>
    <cfRule type="cellIs" dxfId="12210" priority="5646" stopIfTrue="1" operator="greaterThan">
      <formula>0</formula>
    </cfRule>
  </conditionalFormatting>
  <conditionalFormatting sqref="AG136:AG137">
    <cfRule type="cellIs" dxfId="12209" priority="5641" stopIfTrue="1" operator="greaterThan">
      <formula>0</formula>
    </cfRule>
    <cfRule type="cellIs" dxfId="12208" priority="5642" stopIfTrue="1" operator="greaterThan">
      <formula>0</formula>
    </cfRule>
    <cfRule type="cellIs" dxfId="12207" priority="5643" stopIfTrue="1" operator="greaterThan">
      <formula>0</formula>
    </cfRule>
  </conditionalFormatting>
  <conditionalFormatting sqref="AG138">
    <cfRule type="cellIs" dxfId="12206" priority="5638" stopIfTrue="1" operator="greaterThan">
      <formula>0</formula>
    </cfRule>
    <cfRule type="cellIs" dxfId="12205" priority="5639" stopIfTrue="1" operator="greaterThan">
      <formula>0</formula>
    </cfRule>
    <cfRule type="cellIs" dxfId="12204" priority="5640" stopIfTrue="1" operator="greaterThan">
      <formula>0</formula>
    </cfRule>
  </conditionalFormatting>
  <conditionalFormatting sqref="AG133:AG134">
    <cfRule type="cellIs" dxfId="12203" priority="5635" stopIfTrue="1" operator="greaterThan">
      <formula>0</formula>
    </cfRule>
    <cfRule type="cellIs" dxfId="12202" priority="5636" stopIfTrue="1" operator="greaterThan">
      <formula>0</formula>
    </cfRule>
    <cfRule type="cellIs" dxfId="12201" priority="5637" stopIfTrue="1" operator="greaterThan">
      <formula>0</formula>
    </cfRule>
  </conditionalFormatting>
  <conditionalFormatting sqref="AG135">
    <cfRule type="cellIs" dxfId="12200" priority="5632" stopIfTrue="1" operator="greaterThan">
      <formula>0</formula>
    </cfRule>
    <cfRule type="cellIs" dxfId="12199" priority="5633" stopIfTrue="1" operator="greaterThan">
      <formula>0</formula>
    </cfRule>
    <cfRule type="cellIs" dxfId="12198" priority="5634" stopIfTrue="1" operator="greaterThan">
      <formula>0</formula>
    </cfRule>
  </conditionalFormatting>
  <conditionalFormatting sqref="AG132">
    <cfRule type="cellIs" dxfId="12197" priority="5629" stopIfTrue="1" operator="greaterThan">
      <formula>0</formula>
    </cfRule>
    <cfRule type="cellIs" dxfId="12196" priority="5630" stopIfTrue="1" operator="greaterThan">
      <formula>0</formula>
    </cfRule>
    <cfRule type="cellIs" dxfId="12195" priority="5631" stopIfTrue="1" operator="greaterThan">
      <formula>0</formula>
    </cfRule>
  </conditionalFormatting>
  <conditionalFormatting sqref="AG129:AG130">
    <cfRule type="cellIs" dxfId="12194" priority="5626" stopIfTrue="1" operator="greaterThan">
      <formula>0</formula>
    </cfRule>
    <cfRule type="cellIs" dxfId="12193" priority="5627" stopIfTrue="1" operator="greaterThan">
      <formula>0</formula>
    </cfRule>
    <cfRule type="cellIs" dxfId="12192" priority="5628" stopIfTrue="1" operator="greaterThan">
      <formula>0</formula>
    </cfRule>
  </conditionalFormatting>
  <conditionalFormatting sqref="AG126:AG127">
    <cfRule type="cellIs" dxfId="12191" priority="5623" stopIfTrue="1" operator="greaterThan">
      <formula>0</formula>
    </cfRule>
    <cfRule type="cellIs" dxfId="12190" priority="5624" stopIfTrue="1" operator="greaterThan">
      <formula>0</formula>
    </cfRule>
    <cfRule type="cellIs" dxfId="12189" priority="5625" stopIfTrue="1" operator="greaterThan">
      <formula>0</formula>
    </cfRule>
  </conditionalFormatting>
  <conditionalFormatting sqref="AG128">
    <cfRule type="cellIs" dxfId="12188" priority="5620" stopIfTrue="1" operator="greaterThan">
      <formula>0</formula>
    </cfRule>
    <cfRule type="cellIs" dxfId="12187" priority="5621" stopIfTrue="1" operator="greaterThan">
      <formula>0</formula>
    </cfRule>
    <cfRule type="cellIs" dxfId="12186" priority="5622" stopIfTrue="1" operator="greaterThan">
      <formula>0</formula>
    </cfRule>
  </conditionalFormatting>
  <conditionalFormatting sqref="AG123:AG124">
    <cfRule type="cellIs" dxfId="12185" priority="5617" stopIfTrue="1" operator="greaterThan">
      <formula>0</formula>
    </cfRule>
    <cfRule type="cellIs" dxfId="12184" priority="5618" stopIfTrue="1" operator="greaterThan">
      <formula>0</formula>
    </cfRule>
    <cfRule type="cellIs" dxfId="12183" priority="5619" stopIfTrue="1" operator="greaterThan">
      <formula>0</formula>
    </cfRule>
  </conditionalFormatting>
  <conditionalFormatting sqref="AG125">
    <cfRule type="cellIs" dxfId="12182" priority="5614" stopIfTrue="1" operator="greaterThan">
      <formula>0</formula>
    </cfRule>
    <cfRule type="cellIs" dxfId="12181" priority="5615" stopIfTrue="1" operator="greaterThan">
      <formula>0</formula>
    </cfRule>
    <cfRule type="cellIs" dxfId="12180" priority="5616" stopIfTrue="1" operator="greaterThan">
      <formula>0</formula>
    </cfRule>
  </conditionalFormatting>
  <conditionalFormatting sqref="AG120:AG121">
    <cfRule type="cellIs" dxfId="12179" priority="5611" stopIfTrue="1" operator="greaterThan">
      <formula>0</formula>
    </cfRule>
    <cfRule type="cellIs" dxfId="12178" priority="5612" stopIfTrue="1" operator="greaterThan">
      <formula>0</formula>
    </cfRule>
    <cfRule type="cellIs" dxfId="12177" priority="5613" stopIfTrue="1" operator="greaterThan">
      <formula>0</formula>
    </cfRule>
  </conditionalFormatting>
  <conditionalFormatting sqref="AG122">
    <cfRule type="cellIs" dxfId="12176" priority="5608" stopIfTrue="1" operator="greaterThan">
      <formula>0</formula>
    </cfRule>
    <cfRule type="cellIs" dxfId="12175" priority="5609" stopIfTrue="1" operator="greaterThan">
      <formula>0</formula>
    </cfRule>
    <cfRule type="cellIs" dxfId="12174" priority="5610" stopIfTrue="1" operator="greaterThan">
      <formula>0</formula>
    </cfRule>
  </conditionalFormatting>
  <conditionalFormatting sqref="AG117:AG118">
    <cfRule type="cellIs" dxfId="12173" priority="5605" stopIfTrue="1" operator="greaterThan">
      <formula>0</formula>
    </cfRule>
    <cfRule type="cellIs" dxfId="12172" priority="5606" stopIfTrue="1" operator="greaterThan">
      <formula>0</formula>
    </cfRule>
    <cfRule type="cellIs" dxfId="12171" priority="5607" stopIfTrue="1" operator="greaterThan">
      <formula>0</formula>
    </cfRule>
  </conditionalFormatting>
  <conditionalFormatting sqref="AG119">
    <cfRule type="cellIs" dxfId="12170" priority="5602" stopIfTrue="1" operator="greaterThan">
      <formula>0</formula>
    </cfRule>
    <cfRule type="cellIs" dxfId="12169" priority="5603" stopIfTrue="1" operator="greaterThan">
      <formula>0</formula>
    </cfRule>
    <cfRule type="cellIs" dxfId="12168" priority="5604" stopIfTrue="1" operator="greaterThan">
      <formula>0</formula>
    </cfRule>
  </conditionalFormatting>
  <conditionalFormatting sqref="AG116">
    <cfRule type="cellIs" dxfId="12167" priority="5599" stopIfTrue="1" operator="greaterThan">
      <formula>0</formula>
    </cfRule>
    <cfRule type="cellIs" dxfId="12166" priority="5600" stopIfTrue="1" operator="greaterThan">
      <formula>0</formula>
    </cfRule>
    <cfRule type="cellIs" dxfId="12165" priority="5601" stopIfTrue="1" operator="greaterThan">
      <formula>0</formula>
    </cfRule>
  </conditionalFormatting>
  <conditionalFormatting sqref="AG113:AG114">
    <cfRule type="cellIs" dxfId="12164" priority="5596" stopIfTrue="1" operator="greaterThan">
      <formula>0</formula>
    </cfRule>
    <cfRule type="cellIs" dxfId="12163" priority="5597" stopIfTrue="1" operator="greaterThan">
      <formula>0</formula>
    </cfRule>
    <cfRule type="cellIs" dxfId="12162" priority="5598" stopIfTrue="1" operator="greaterThan">
      <formula>0</formula>
    </cfRule>
  </conditionalFormatting>
  <conditionalFormatting sqref="AG115">
    <cfRule type="cellIs" dxfId="12161" priority="5593" stopIfTrue="1" operator="greaterThan">
      <formula>0</formula>
    </cfRule>
    <cfRule type="cellIs" dxfId="12160" priority="5594" stopIfTrue="1" operator="greaterThan">
      <formula>0</formula>
    </cfRule>
    <cfRule type="cellIs" dxfId="12159" priority="5595" stopIfTrue="1" operator="greaterThan">
      <formula>0</formula>
    </cfRule>
  </conditionalFormatting>
  <conditionalFormatting sqref="AG110:AG111">
    <cfRule type="cellIs" dxfId="12158" priority="5590" stopIfTrue="1" operator="greaterThan">
      <formula>0</formula>
    </cfRule>
    <cfRule type="cellIs" dxfId="12157" priority="5591" stopIfTrue="1" operator="greaterThan">
      <formula>0</formula>
    </cfRule>
    <cfRule type="cellIs" dxfId="12156" priority="5592" stopIfTrue="1" operator="greaterThan">
      <formula>0</formula>
    </cfRule>
  </conditionalFormatting>
  <conditionalFormatting sqref="AG112">
    <cfRule type="cellIs" dxfId="12155" priority="5587" stopIfTrue="1" operator="greaterThan">
      <formula>0</formula>
    </cfRule>
    <cfRule type="cellIs" dxfId="12154" priority="5588" stopIfTrue="1" operator="greaterThan">
      <formula>0</formula>
    </cfRule>
    <cfRule type="cellIs" dxfId="12153" priority="5589" stopIfTrue="1" operator="greaterThan">
      <formula>0</formula>
    </cfRule>
  </conditionalFormatting>
  <conditionalFormatting sqref="AG107:AG108">
    <cfRule type="cellIs" dxfId="12152" priority="5584" stopIfTrue="1" operator="greaterThan">
      <formula>0</formula>
    </cfRule>
    <cfRule type="cellIs" dxfId="12151" priority="5585" stopIfTrue="1" operator="greaterThan">
      <formula>0</formula>
    </cfRule>
    <cfRule type="cellIs" dxfId="12150" priority="5586" stopIfTrue="1" operator="greaterThan">
      <formula>0</formula>
    </cfRule>
  </conditionalFormatting>
  <conditionalFormatting sqref="AG109">
    <cfRule type="cellIs" dxfId="12149" priority="5581" stopIfTrue="1" operator="greaterThan">
      <formula>0</formula>
    </cfRule>
    <cfRule type="cellIs" dxfId="12148" priority="5582" stopIfTrue="1" operator="greaterThan">
      <formula>0</formula>
    </cfRule>
    <cfRule type="cellIs" dxfId="12147" priority="5583" stopIfTrue="1" operator="greaterThan">
      <formula>0</formula>
    </cfRule>
  </conditionalFormatting>
  <conditionalFormatting sqref="AG104:AG105">
    <cfRule type="cellIs" dxfId="12146" priority="5578" stopIfTrue="1" operator="greaterThan">
      <formula>0</formula>
    </cfRule>
    <cfRule type="cellIs" dxfId="12145" priority="5579" stopIfTrue="1" operator="greaterThan">
      <formula>0</formula>
    </cfRule>
    <cfRule type="cellIs" dxfId="12144" priority="5580" stopIfTrue="1" operator="greaterThan">
      <formula>0</formula>
    </cfRule>
  </conditionalFormatting>
  <conditionalFormatting sqref="AG106">
    <cfRule type="cellIs" dxfId="12143" priority="5575" stopIfTrue="1" operator="greaterThan">
      <formula>0</formula>
    </cfRule>
    <cfRule type="cellIs" dxfId="12142" priority="5576" stopIfTrue="1" operator="greaterThan">
      <formula>0</formula>
    </cfRule>
    <cfRule type="cellIs" dxfId="12141" priority="5577" stopIfTrue="1" operator="greaterThan">
      <formula>0</formula>
    </cfRule>
  </conditionalFormatting>
  <conditionalFormatting sqref="AG102">
    <cfRule type="cellIs" dxfId="12140" priority="5572" stopIfTrue="1" operator="greaterThan">
      <formula>0</formula>
    </cfRule>
    <cfRule type="cellIs" dxfId="12139" priority="5573" stopIfTrue="1" operator="greaterThan">
      <formula>0</formula>
    </cfRule>
    <cfRule type="cellIs" dxfId="12138" priority="5574" stopIfTrue="1" operator="greaterThan">
      <formula>0</formula>
    </cfRule>
  </conditionalFormatting>
  <conditionalFormatting sqref="AG103">
    <cfRule type="cellIs" dxfId="12137" priority="5569" stopIfTrue="1" operator="greaterThan">
      <formula>0</formula>
    </cfRule>
    <cfRule type="cellIs" dxfId="12136" priority="5570" stopIfTrue="1" operator="greaterThan">
      <formula>0</formula>
    </cfRule>
    <cfRule type="cellIs" dxfId="12135" priority="5571" stopIfTrue="1" operator="greaterThan">
      <formula>0</formula>
    </cfRule>
  </conditionalFormatting>
  <conditionalFormatting sqref="AF157">
    <cfRule type="cellIs" dxfId="12134" priority="5494" stopIfTrue="1" operator="greaterThan">
      <formula>0</formula>
    </cfRule>
    <cfRule type="cellIs" dxfId="12133" priority="5495" stopIfTrue="1" operator="greaterThan">
      <formula>0</formula>
    </cfRule>
    <cfRule type="cellIs" dxfId="12132" priority="5496" stopIfTrue="1" operator="greaterThan">
      <formula>0</formula>
    </cfRule>
  </conditionalFormatting>
  <conditionalFormatting sqref="AF155">
    <cfRule type="cellIs" dxfId="12131" priority="5488" stopIfTrue="1" operator="greaterThan">
      <formula>0</formula>
    </cfRule>
    <cfRule type="cellIs" dxfId="12130" priority="5489" stopIfTrue="1" operator="greaterThan">
      <formula>0</formula>
    </cfRule>
    <cfRule type="cellIs" dxfId="12129" priority="5490" stopIfTrue="1" operator="greaterThan">
      <formula>0</formula>
    </cfRule>
  </conditionalFormatting>
  <conditionalFormatting sqref="AF156">
    <cfRule type="cellIs" dxfId="12128" priority="5485" stopIfTrue="1" operator="greaterThan">
      <formula>0</formula>
    </cfRule>
    <cfRule type="cellIs" dxfId="12127" priority="5486" stopIfTrue="1" operator="greaterThan">
      <formula>0</formula>
    </cfRule>
    <cfRule type="cellIs" dxfId="12126" priority="5487" stopIfTrue="1" operator="greaterThan">
      <formula>0</formula>
    </cfRule>
  </conditionalFormatting>
  <conditionalFormatting sqref="AF151:AF154">
    <cfRule type="cellIs" dxfId="12125" priority="5482" stopIfTrue="1" operator="greaterThan">
      <formula>0</formula>
    </cfRule>
    <cfRule type="cellIs" dxfId="12124" priority="5483" stopIfTrue="1" operator="greaterThan">
      <formula>0</formula>
    </cfRule>
    <cfRule type="cellIs" dxfId="12123" priority="5484" stopIfTrue="1" operator="greaterThan">
      <formula>0</formula>
    </cfRule>
  </conditionalFormatting>
  <conditionalFormatting sqref="AF148:AF149">
    <cfRule type="cellIs" dxfId="12122" priority="5479" stopIfTrue="1" operator="greaterThan">
      <formula>0</formula>
    </cfRule>
    <cfRule type="cellIs" dxfId="12121" priority="5480" stopIfTrue="1" operator="greaterThan">
      <formula>0</formula>
    </cfRule>
    <cfRule type="cellIs" dxfId="12120" priority="5481" stopIfTrue="1" operator="greaterThan">
      <formula>0</formula>
    </cfRule>
  </conditionalFormatting>
  <conditionalFormatting sqref="AF150">
    <cfRule type="cellIs" dxfId="12119" priority="5476" stopIfTrue="1" operator="greaterThan">
      <formula>0</formula>
    </cfRule>
    <cfRule type="cellIs" dxfId="12118" priority="5477" stopIfTrue="1" operator="greaterThan">
      <formula>0</formula>
    </cfRule>
    <cfRule type="cellIs" dxfId="12117" priority="5478" stopIfTrue="1" operator="greaterThan">
      <formula>0</formula>
    </cfRule>
  </conditionalFormatting>
  <conditionalFormatting sqref="AF145:AF146">
    <cfRule type="cellIs" dxfId="12116" priority="5473" stopIfTrue="1" operator="greaterThan">
      <formula>0</formula>
    </cfRule>
    <cfRule type="cellIs" dxfId="12115" priority="5474" stopIfTrue="1" operator="greaterThan">
      <formula>0</formula>
    </cfRule>
    <cfRule type="cellIs" dxfId="12114" priority="5475" stopIfTrue="1" operator="greaterThan">
      <formula>0</formula>
    </cfRule>
  </conditionalFormatting>
  <conditionalFormatting sqref="AF147">
    <cfRule type="cellIs" dxfId="12113" priority="5470" stopIfTrue="1" operator="greaterThan">
      <formula>0</formula>
    </cfRule>
    <cfRule type="cellIs" dxfId="12112" priority="5471" stopIfTrue="1" operator="greaterThan">
      <formula>0</formula>
    </cfRule>
    <cfRule type="cellIs" dxfId="12111" priority="5472" stopIfTrue="1" operator="greaterThan">
      <formula>0</formula>
    </cfRule>
  </conditionalFormatting>
  <conditionalFormatting sqref="AF142:AF143">
    <cfRule type="cellIs" dxfId="12110" priority="5467" stopIfTrue="1" operator="greaterThan">
      <formula>0</formula>
    </cfRule>
    <cfRule type="cellIs" dxfId="12109" priority="5468" stopIfTrue="1" operator="greaterThan">
      <formula>0</formula>
    </cfRule>
    <cfRule type="cellIs" dxfId="12108" priority="5469" stopIfTrue="1" operator="greaterThan">
      <formula>0</formula>
    </cfRule>
  </conditionalFormatting>
  <conditionalFormatting sqref="AF144">
    <cfRule type="cellIs" dxfId="12107" priority="5464" stopIfTrue="1" operator="greaterThan">
      <formula>0</formula>
    </cfRule>
    <cfRule type="cellIs" dxfId="12106" priority="5465" stopIfTrue="1" operator="greaterThan">
      <formula>0</formula>
    </cfRule>
    <cfRule type="cellIs" dxfId="12105" priority="5466" stopIfTrue="1" operator="greaterThan">
      <formula>0</formula>
    </cfRule>
  </conditionalFormatting>
  <conditionalFormatting sqref="AF139:AF140">
    <cfRule type="cellIs" dxfId="12104" priority="5461" stopIfTrue="1" operator="greaterThan">
      <formula>0</formula>
    </cfRule>
    <cfRule type="cellIs" dxfId="12103" priority="5462" stopIfTrue="1" operator="greaterThan">
      <formula>0</formula>
    </cfRule>
    <cfRule type="cellIs" dxfId="12102" priority="5463" stopIfTrue="1" operator="greaterThan">
      <formula>0</formula>
    </cfRule>
  </conditionalFormatting>
  <conditionalFormatting sqref="AF141">
    <cfRule type="cellIs" dxfId="12101" priority="5458" stopIfTrue="1" operator="greaterThan">
      <formula>0</formula>
    </cfRule>
    <cfRule type="cellIs" dxfId="12100" priority="5459" stopIfTrue="1" operator="greaterThan">
      <formula>0</formula>
    </cfRule>
    <cfRule type="cellIs" dxfId="12099" priority="5460" stopIfTrue="1" operator="greaterThan">
      <formula>0</formula>
    </cfRule>
  </conditionalFormatting>
  <conditionalFormatting sqref="AF136:AF137">
    <cfRule type="cellIs" dxfId="12098" priority="5455" stopIfTrue="1" operator="greaterThan">
      <formula>0</formula>
    </cfRule>
    <cfRule type="cellIs" dxfId="12097" priority="5456" stopIfTrue="1" operator="greaterThan">
      <formula>0</formula>
    </cfRule>
    <cfRule type="cellIs" dxfId="12096" priority="5457" stopIfTrue="1" operator="greaterThan">
      <formula>0</formula>
    </cfRule>
  </conditionalFormatting>
  <conditionalFormatting sqref="AF138">
    <cfRule type="cellIs" dxfId="12095" priority="5452" stopIfTrue="1" operator="greaterThan">
      <formula>0</formula>
    </cfRule>
    <cfRule type="cellIs" dxfId="12094" priority="5453" stopIfTrue="1" operator="greaterThan">
      <formula>0</formula>
    </cfRule>
    <cfRule type="cellIs" dxfId="12093" priority="5454" stopIfTrue="1" operator="greaterThan">
      <formula>0</formula>
    </cfRule>
  </conditionalFormatting>
  <conditionalFormatting sqref="AF133:AF134">
    <cfRule type="cellIs" dxfId="12092" priority="5449" stopIfTrue="1" operator="greaterThan">
      <formula>0</formula>
    </cfRule>
    <cfRule type="cellIs" dxfId="12091" priority="5450" stopIfTrue="1" operator="greaterThan">
      <formula>0</formula>
    </cfRule>
    <cfRule type="cellIs" dxfId="12090" priority="5451" stopIfTrue="1" operator="greaterThan">
      <formula>0</formula>
    </cfRule>
  </conditionalFormatting>
  <conditionalFormatting sqref="AF135">
    <cfRule type="cellIs" dxfId="12089" priority="5446" stopIfTrue="1" operator="greaterThan">
      <formula>0</formula>
    </cfRule>
    <cfRule type="cellIs" dxfId="12088" priority="5447" stopIfTrue="1" operator="greaterThan">
      <formula>0</formula>
    </cfRule>
    <cfRule type="cellIs" dxfId="12087" priority="5448" stopIfTrue="1" operator="greaterThan">
      <formula>0</formula>
    </cfRule>
  </conditionalFormatting>
  <conditionalFormatting sqref="AF132">
    <cfRule type="cellIs" dxfId="12086" priority="5443" stopIfTrue="1" operator="greaterThan">
      <formula>0</formula>
    </cfRule>
    <cfRule type="cellIs" dxfId="12085" priority="5444" stopIfTrue="1" operator="greaterThan">
      <formula>0</formula>
    </cfRule>
    <cfRule type="cellIs" dxfId="12084" priority="5445" stopIfTrue="1" operator="greaterThan">
      <formula>0</formula>
    </cfRule>
  </conditionalFormatting>
  <conditionalFormatting sqref="AF129:AF130">
    <cfRule type="cellIs" dxfId="12083" priority="5440" stopIfTrue="1" operator="greaterThan">
      <formula>0</formula>
    </cfRule>
    <cfRule type="cellIs" dxfId="12082" priority="5441" stopIfTrue="1" operator="greaterThan">
      <formula>0</formula>
    </cfRule>
    <cfRule type="cellIs" dxfId="12081" priority="5442" stopIfTrue="1" operator="greaterThan">
      <formula>0</formula>
    </cfRule>
  </conditionalFormatting>
  <conditionalFormatting sqref="AF126:AF127">
    <cfRule type="cellIs" dxfId="12080" priority="5437" stopIfTrue="1" operator="greaterThan">
      <formula>0</formula>
    </cfRule>
    <cfRule type="cellIs" dxfId="12079" priority="5438" stopIfTrue="1" operator="greaterThan">
      <formula>0</formula>
    </cfRule>
    <cfRule type="cellIs" dxfId="12078" priority="5439" stopIfTrue="1" operator="greaterThan">
      <formula>0</formula>
    </cfRule>
  </conditionalFormatting>
  <conditionalFormatting sqref="AF128">
    <cfRule type="cellIs" dxfId="12077" priority="5434" stopIfTrue="1" operator="greaterThan">
      <formula>0</formula>
    </cfRule>
    <cfRule type="cellIs" dxfId="12076" priority="5435" stopIfTrue="1" operator="greaterThan">
      <formula>0</formula>
    </cfRule>
    <cfRule type="cellIs" dxfId="12075" priority="5436" stopIfTrue="1" operator="greaterThan">
      <formula>0</formula>
    </cfRule>
  </conditionalFormatting>
  <conditionalFormatting sqref="AF123:AF124">
    <cfRule type="cellIs" dxfId="12074" priority="5431" stopIfTrue="1" operator="greaterThan">
      <formula>0</formula>
    </cfRule>
    <cfRule type="cellIs" dxfId="12073" priority="5432" stopIfTrue="1" operator="greaterThan">
      <formula>0</formula>
    </cfRule>
    <cfRule type="cellIs" dxfId="12072" priority="5433" stopIfTrue="1" operator="greaterThan">
      <formula>0</formula>
    </cfRule>
  </conditionalFormatting>
  <conditionalFormatting sqref="AF125">
    <cfRule type="cellIs" dxfId="12071" priority="5428" stopIfTrue="1" operator="greaterThan">
      <formula>0</formula>
    </cfRule>
    <cfRule type="cellIs" dxfId="12070" priority="5429" stopIfTrue="1" operator="greaterThan">
      <formula>0</formula>
    </cfRule>
    <cfRule type="cellIs" dxfId="12069" priority="5430" stopIfTrue="1" operator="greaterThan">
      <formula>0</formula>
    </cfRule>
  </conditionalFormatting>
  <conditionalFormatting sqref="AF120:AF121">
    <cfRule type="cellIs" dxfId="12068" priority="5425" stopIfTrue="1" operator="greaterThan">
      <formula>0</formula>
    </cfRule>
    <cfRule type="cellIs" dxfId="12067" priority="5426" stopIfTrue="1" operator="greaterThan">
      <formula>0</formula>
    </cfRule>
    <cfRule type="cellIs" dxfId="12066" priority="5427" stopIfTrue="1" operator="greaterThan">
      <formula>0</formula>
    </cfRule>
  </conditionalFormatting>
  <conditionalFormatting sqref="AF122">
    <cfRule type="cellIs" dxfId="12065" priority="5422" stopIfTrue="1" operator="greaterThan">
      <formula>0</formula>
    </cfRule>
    <cfRule type="cellIs" dxfId="12064" priority="5423" stopIfTrue="1" operator="greaterThan">
      <formula>0</formula>
    </cfRule>
    <cfRule type="cellIs" dxfId="12063" priority="5424" stopIfTrue="1" operator="greaterThan">
      <formula>0</formula>
    </cfRule>
  </conditionalFormatting>
  <conditionalFormatting sqref="AF117:AF118">
    <cfRule type="cellIs" dxfId="12062" priority="5419" stopIfTrue="1" operator="greaterThan">
      <formula>0</formula>
    </cfRule>
    <cfRule type="cellIs" dxfId="12061" priority="5420" stopIfTrue="1" operator="greaterThan">
      <formula>0</formula>
    </cfRule>
    <cfRule type="cellIs" dxfId="12060" priority="5421" stopIfTrue="1" operator="greaterThan">
      <formula>0</formula>
    </cfRule>
  </conditionalFormatting>
  <conditionalFormatting sqref="AF119">
    <cfRule type="cellIs" dxfId="12059" priority="5416" stopIfTrue="1" operator="greaterThan">
      <formula>0</formula>
    </cfRule>
    <cfRule type="cellIs" dxfId="12058" priority="5417" stopIfTrue="1" operator="greaterThan">
      <formula>0</formula>
    </cfRule>
    <cfRule type="cellIs" dxfId="12057" priority="5418" stopIfTrue="1" operator="greaterThan">
      <formula>0</formula>
    </cfRule>
  </conditionalFormatting>
  <conditionalFormatting sqref="AF116">
    <cfRule type="cellIs" dxfId="12056" priority="5413" stopIfTrue="1" operator="greaterThan">
      <formula>0</formula>
    </cfRule>
    <cfRule type="cellIs" dxfId="12055" priority="5414" stopIfTrue="1" operator="greaterThan">
      <formula>0</formula>
    </cfRule>
    <cfRule type="cellIs" dxfId="12054" priority="5415" stopIfTrue="1" operator="greaterThan">
      <formula>0</formula>
    </cfRule>
  </conditionalFormatting>
  <conditionalFormatting sqref="AF113:AF114">
    <cfRule type="cellIs" dxfId="12053" priority="5410" stopIfTrue="1" operator="greaterThan">
      <formula>0</formula>
    </cfRule>
    <cfRule type="cellIs" dxfId="12052" priority="5411" stopIfTrue="1" operator="greaterThan">
      <formula>0</formula>
    </cfRule>
    <cfRule type="cellIs" dxfId="12051" priority="5412" stopIfTrue="1" operator="greaterThan">
      <formula>0</formula>
    </cfRule>
  </conditionalFormatting>
  <conditionalFormatting sqref="AF115">
    <cfRule type="cellIs" dxfId="12050" priority="5407" stopIfTrue="1" operator="greaterThan">
      <formula>0</formula>
    </cfRule>
    <cfRule type="cellIs" dxfId="12049" priority="5408" stopIfTrue="1" operator="greaterThan">
      <formula>0</formula>
    </cfRule>
    <cfRule type="cellIs" dxfId="12048" priority="5409" stopIfTrue="1" operator="greaterThan">
      <formula>0</formula>
    </cfRule>
  </conditionalFormatting>
  <conditionalFormatting sqref="AF110:AF111">
    <cfRule type="cellIs" dxfId="12047" priority="5404" stopIfTrue="1" operator="greaterThan">
      <formula>0</formula>
    </cfRule>
    <cfRule type="cellIs" dxfId="12046" priority="5405" stopIfTrue="1" operator="greaterThan">
      <formula>0</formula>
    </cfRule>
    <cfRule type="cellIs" dxfId="12045" priority="5406" stopIfTrue="1" operator="greaterThan">
      <formula>0</formula>
    </cfRule>
  </conditionalFormatting>
  <conditionalFormatting sqref="AF112">
    <cfRule type="cellIs" dxfId="12044" priority="5401" stopIfTrue="1" operator="greaterThan">
      <formula>0</formula>
    </cfRule>
    <cfRule type="cellIs" dxfId="12043" priority="5402" stopIfTrue="1" operator="greaterThan">
      <formula>0</formula>
    </cfRule>
    <cfRule type="cellIs" dxfId="12042" priority="5403" stopIfTrue="1" operator="greaterThan">
      <formula>0</formula>
    </cfRule>
  </conditionalFormatting>
  <conditionalFormatting sqref="AF107:AF108">
    <cfRule type="cellIs" dxfId="12041" priority="5398" stopIfTrue="1" operator="greaterThan">
      <formula>0</formula>
    </cfRule>
    <cfRule type="cellIs" dxfId="12040" priority="5399" stopIfTrue="1" operator="greaterThan">
      <formula>0</formula>
    </cfRule>
    <cfRule type="cellIs" dxfId="12039" priority="5400" stopIfTrue="1" operator="greaterThan">
      <formula>0</formula>
    </cfRule>
  </conditionalFormatting>
  <conditionalFormatting sqref="AF109">
    <cfRule type="cellIs" dxfId="12038" priority="5395" stopIfTrue="1" operator="greaterThan">
      <formula>0</formula>
    </cfRule>
    <cfRule type="cellIs" dxfId="12037" priority="5396" stopIfTrue="1" operator="greaterThan">
      <formula>0</formula>
    </cfRule>
    <cfRule type="cellIs" dxfId="12036" priority="5397" stopIfTrue="1" operator="greaterThan">
      <formula>0</formula>
    </cfRule>
  </conditionalFormatting>
  <conditionalFormatting sqref="AF104:AF105">
    <cfRule type="cellIs" dxfId="12035" priority="5392" stopIfTrue="1" operator="greaterThan">
      <formula>0</formula>
    </cfRule>
    <cfRule type="cellIs" dxfId="12034" priority="5393" stopIfTrue="1" operator="greaterThan">
      <formula>0</formula>
    </cfRule>
    <cfRule type="cellIs" dxfId="12033" priority="5394" stopIfTrue="1" operator="greaterThan">
      <formula>0</formula>
    </cfRule>
  </conditionalFormatting>
  <conditionalFormatting sqref="AF106">
    <cfRule type="cellIs" dxfId="12032" priority="5389" stopIfTrue="1" operator="greaterThan">
      <formula>0</formula>
    </cfRule>
    <cfRule type="cellIs" dxfId="12031" priority="5390" stopIfTrue="1" operator="greaterThan">
      <formula>0</formula>
    </cfRule>
    <cfRule type="cellIs" dxfId="12030" priority="5391" stopIfTrue="1" operator="greaterThan">
      <formula>0</formula>
    </cfRule>
  </conditionalFormatting>
  <conditionalFormatting sqref="AF102">
    <cfRule type="cellIs" dxfId="12029" priority="5386" stopIfTrue="1" operator="greaterThan">
      <formula>0</formula>
    </cfRule>
    <cfRule type="cellIs" dxfId="12028" priority="5387" stopIfTrue="1" operator="greaterThan">
      <formula>0</formula>
    </cfRule>
    <cfRule type="cellIs" dxfId="12027" priority="5388" stopIfTrue="1" operator="greaterThan">
      <formula>0</formula>
    </cfRule>
  </conditionalFormatting>
  <conditionalFormatting sqref="AF103">
    <cfRule type="cellIs" dxfId="12026" priority="5383" stopIfTrue="1" operator="greaterThan">
      <formula>0</formula>
    </cfRule>
    <cfRule type="cellIs" dxfId="12025" priority="5384" stopIfTrue="1" operator="greaterThan">
      <formula>0</formula>
    </cfRule>
    <cfRule type="cellIs" dxfId="12024" priority="5385" stopIfTrue="1" operator="greaterThan">
      <formula>0</formula>
    </cfRule>
  </conditionalFormatting>
  <conditionalFormatting sqref="AE157">
    <cfRule type="cellIs" dxfId="12023" priority="5308" stopIfTrue="1" operator="greaterThan">
      <formula>0</formula>
    </cfRule>
    <cfRule type="cellIs" dxfId="12022" priority="5309" stopIfTrue="1" operator="greaterThan">
      <formula>0</formula>
    </cfRule>
    <cfRule type="cellIs" dxfId="12021" priority="5310" stopIfTrue="1" operator="greaterThan">
      <formula>0</formula>
    </cfRule>
  </conditionalFormatting>
  <conditionalFormatting sqref="AE154:AE155">
    <cfRule type="cellIs" dxfId="12020" priority="5302" stopIfTrue="1" operator="greaterThan">
      <formula>0</formula>
    </cfRule>
    <cfRule type="cellIs" dxfId="12019" priority="5303" stopIfTrue="1" operator="greaterThan">
      <formula>0</formula>
    </cfRule>
    <cfRule type="cellIs" dxfId="12018" priority="5304" stopIfTrue="1" operator="greaterThan">
      <formula>0</formula>
    </cfRule>
  </conditionalFormatting>
  <conditionalFormatting sqref="AE156">
    <cfRule type="cellIs" dxfId="12017" priority="5299" stopIfTrue="1" operator="greaterThan">
      <formula>0</formula>
    </cfRule>
    <cfRule type="cellIs" dxfId="12016" priority="5300" stopIfTrue="1" operator="greaterThan">
      <formula>0</formula>
    </cfRule>
    <cfRule type="cellIs" dxfId="12015" priority="5301" stopIfTrue="1" operator="greaterThan">
      <formula>0</formula>
    </cfRule>
  </conditionalFormatting>
  <conditionalFormatting sqref="AE151:AE152">
    <cfRule type="cellIs" dxfId="12014" priority="5296" stopIfTrue="1" operator="greaterThan">
      <formula>0</formula>
    </cfRule>
    <cfRule type="cellIs" dxfId="12013" priority="5297" stopIfTrue="1" operator="greaterThan">
      <formula>0</formula>
    </cfRule>
    <cfRule type="cellIs" dxfId="12012" priority="5298" stopIfTrue="1" operator="greaterThan">
      <formula>0</formula>
    </cfRule>
  </conditionalFormatting>
  <conditionalFormatting sqref="AE153">
    <cfRule type="cellIs" dxfId="12011" priority="5293" stopIfTrue="1" operator="greaterThan">
      <formula>0</formula>
    </cfRule>
    <cfRule type="cellIs" dxfId="12010" priority="5294" stopIfTrue="1" operator="greaterThan">
      <formula>0</formula>
    </cfRule>
    <cfRule type="cellIs" dxfId="12009" priority="5295" stopIfTrue="1" operator="greaterThan">
      <formula>0</formula>
    </cfRule>
  </conditionalFormatting>
  <conditionalFormatting sqref="AE148:AE149">
    <cfRule type="cellIs" dxfId="12008" priority="5290" stopIfTrue="1" operator="greaterThan">
      <formula>0</formula>
    </cfRule>
    <cfRule type="cellIs" dxfId="12007" priority="5291" stopIfTrue="1" operator="greaterThan">
      <formula>0</formula>
    </cfRule>
    <cfRule type="cellIs" dxfId="12006" priority="5292" stopIfTrue="1" operator="greaterThan">
      <formula>0</formula>
    </cfRule>
  </conditionalFormatting>
  <conditionalFormatting sqref="AE150">
    <cfRule type="cellIs" dxfId="12005" priority="5287" stopIfTrue="1" operator="greaterThan">
      <formula>0</formula>
    </cfRule>
    <cfRule type="cellIs" dxfId="12004" priority="5288" stopIfTrue="1" operator="greaterThan">
      <formula>0</formula>
    </cfRule>
    <cfRule type="cellIs" dxfId="12003" priority="5289" stopIfTrue="1" operator="greaterThan">
      <formula>0</formula>
    </cfRule>
  </conditionalFormatting>
  <conditionalFormatting sqref="AE145:AE146">
    <cfRule type="cellIs" dxfId="12002" priority="5284" stopIfTrue="1" operator="greaterThan">
      <formula>0</formula>
    </cfRule>
    <cfRule type="cellIs" dxfId="12001" priority="5285" stopIfTrue="1" operator="greaterThan">
      <formula>0</formula>
    </cfRule>
    <cfRule type="cellIs" dxfId="12000" priority="5286" stopIfTrue="1" operator="greaterThan">
      <formula>0</formula>
    </cfRule>
  </conditionalFormatting>
  <conditionalFormatting sqref="AE147">
    <cfRule type="cellIs" dxfId="11999" priority="5281" stopIfTrue="1" operator="greaterThan">
      <formula>0</formula>
    </cfRule>
    <cfRule type="cellIs" dxfId="11998" priority="5282" stopIfTrue="1" operator="greaterThan">
      <formula>0</formula>
    </cfRule>
    <cfRule type="cellIs" dxfId="11997" priority="5283" stopIfTrue="1" operator="greaterThan">
      <formula>0</formula>
    </cfRule>
  </conditionalFormatting>
  <conditionalFormatting sqref="AE142:AE143">
    <cfRule type="cellIs" dxfId="11996" priority="5278" stopIfTrue="1" operator="greaterThan">
      <formula>0</formula>
    </cfRule>
    <cfRule type="cellIs" dxfId="11995" priority="5279" stopIfTrue="1" operator="greaterThan">
      <formula>0</formula>
    </cfRule>
    <cfRule type="cellIs" dxfId="11994" priority="5280" stopIfTrue="1" operator="greaterThan">
      <formula>0</formula>
    </cfRule>
  </conditionalFormatting>
  <conditionalFormatting sqref="AE144">
    <cfRule type="cellIs" dxfId="11993" priority="5275" stopIfTrue="1" operator="greaterThan">
      <formula>0</formula>
    </cfRule>
    <cfRule type="cellIs" dxfId="11992" priority="5276" stopIfTrue="1" operator="greaterThan">
      <formula>0</formula>
    </cfRule>
    <cfRule type="cellIs" dxfId="11991" priority="5277" stopIfTrue="1" operator="greaterThan">
      <formula>0</formula>
    </cfRule>
  </conditionalFormatting>
  <conditionalFormatting sqref="AE139:AE140">
    <cfRule type="cellIs" dxfId="11990" priority="5272" stopIfTrue="1" operator="greaterThan">
      <formula>0</formula>
    </cfRule>
    <cfRule type="cellIs" dxfId="11989" priority="5273" stopIfTrue="1" operator="greaterThan">
      <formula>0</formula>
    </cfRule>
    <cfRule type="cellIs" dxfId="11988" priority="5274" stopIfTrue="1" operator="greaterThan">
      <formula>0</formula>
    </cfRule>
  </conditionalFormatting>
  <conditionalFormatting sqref="AE141">
    <cfRule type="cellIs" dxfId="11987" priority="5269" stopIfTrue="1" operator="greaterThan">
      <formula>0</formula>
    </cfRule>
    <cfRule type="cellIs" dxfId="11986" priority="5270" stopIfTrue="1" operator="greaterThan">
      <formula>0</formula>
    </cfRule>
    <cfRule type="cellIs" dxfId="11985" priority="5271" stopIfTrue="1" operator="greaterThan">
      <formula>0</formula>
    </cfRule>
  </conditionalFormatting>
  <conditionalFormatting sqref="AE136:AE137">
    <cfRule type="cellIs" dxfId="11984" priority="5266" stopIfTrue="1" operator="greaterThan">
      <formula>0</formula>
    </cfRule>
    <cfRule type="cellIs" dxfId="11983" priority="5267" stopIfTrue="1" operator="greaterThan">
      <formula>0</formula>
    </cfRule>
    <cfRule type="cellIs" dxfId="11982" priority="5268" stopIfTrue="1" operator="greaterThan">
      <formula>0</formula>
    </cfRule>
  </conditionalFormatting>
  <conditionalFormatting sqref="AE138">
    <cfRule type="cellIs" dxfId="11981" priority="5263" stopIfTrue="1" operator="greaterThan">
      <formula>0</formula>
    </cfRule>
    <cfRule type="cellIs" dxfId="11980" priority="5264" stopIfTrue="1" operator="greaterThan">
      <formula>0</formula>
    </cfRule>
    <cfRule type="cellIs" dxfId="11979" priority="5265" stopIfTrue="1" operator="greaterThan">
      <formula>0</formula>
    </cfRule>
  </conditionalFormatting>
  <conditionalFormatting sqref="AE133:AE134">
    <cfRule type="cellIs" dxfId="11978" priority="5260" stopIfTrue="1" operator="greaterThan">
      <formula>0</formula>
    </cfRule>
    <cfRule type="cellIs" dxfId="11977" priority="5261" stopIfTrue="1" operator="greaterThan">
      <formula>0</formula>
    </cfRule>
    <cfRule type="cellIs" dxfId="11976" priority="5262" stopIfTrue="1" operator="greaterThan">
      <formula>0</formula>
    </cfRule>
  </conditionalFormatting>
  <conditionalFormatting sqref="AE135">
    <cfRule type="cellIs" dxfId="11975" priority="5257" stopIfTrue="1" operator="greaterThan">
      <formula>0</formula>
    </cfRule>
    <cfRule type="cellIs" dxfId="11974" priority="5258" stopIfTrue="1" operator="greaterThan">
      <formula>0</formula>
    </cfRule>
    <cfRule type="cellIs" dxfId="11973" priority="5259" stopIfTrue="1" operator="greaterThan">
      <formula>0</formula>
    </cfRule>
  </conditionalFormatting>
  <conditionalFormatting sqref="AE132">
    <cfRule type="cellIs" dxfId="11972" priority="5254" stopIfTrue="1" operator="greaterThan">
      <formula>0</formula>
    </cfRule>
    <cfRule type="cellIs" dxfId="11971" priority="5255" stopIfTrue="1" operator="greaterThan">
      <formula>0</formula>
    </cfRule>
    <cfRule type="cellIs" dxfId="11970" priority="5256" stopIfTrue="1" operator="greaterThan">
      <formula>0</formula>
    </cfRule>
  </conditionalFormatting>
  <conditionalFormatting sqref="AE129:AE130">
    <cfRule type="cellIs" dxfId="11969" priority="5251" stopIfTrue="1" operator="greaterThan">
      <formula>0</formula>
    </cfRule>
    <cfRule type="cellIs" dxfId="11968" priority="5252" stopIfTrue="1" operator="greaterThan">
      <formula>0</formula>
    </cfRule>
    <cfRule type="cellIs" dxfId="11967" priority="5253" stopIfTrue="1" operator="greaterThan">
      <formula>0</formula>
    </cfRule>
  </conditionalFormatting>
  <conditionalFormatting sqref="AE126:AE127">
    <cfRule type="cellIs" dxfId="11966" priority="5248" stopIfTrue="1" operator="greaterThan">
      <formula>0</formula>
    </cfRule>
    <cfRule type="cellIs" dxfId="11965" priority="5249" stopIfTrue="1" operator="greaterThan">
      <formula>0</formula>
    </cfRule>
    <cfRule type="cellIs" dxfId="11964" priority="5250" stopIfTrue="1" operator="greaterThan">
      <formula>0</formula>
    </cfRule>
  </conditionalFormatting>
  <conditionalFormatting sqref="AE128">
    <cfRule type="cellIs" dxfId="11963" priority="5245" stopIfTrue="1" operator="greaterThan">
      <formula>0</formula>
    </cfRule>
    <cfRule type="cellIs" dxfId="11962" priority="5246" stopIfTrue="1" operator="greaterThan">
      <formula>0</formula>
    </cfRule>
    <cfRule type="cellIs" dxfId="11961" priority="5247" stopIfTrue="1" operator="greaterThan">
      <formula>0</formula>
    </cfRule>
  </conditionalFormatting>
  <conditionalFormatting sqref="AE123:AE124">
    <cfRule type="cellIs" dxfId="11960" priority="5242" stopIfTrue="1" operator="greaterThan">
      <formula>0</formula>
    </cfRule>
    <cfRule type="cellIs" dxfId="11959" priority="5243" stopIfTrue="1" operator="greaterThan">
      <formula>0</formula>
    </cfRule>
    <cfRule type="cellIs" dxfId="11958" priority="5244" stopIfTrue="1" operator="greaterThan">
      <formula>0</formula>
    </cfRule>
  </conditionalFormatting>
  <conditionalFormatting sqref="AE125">
    <cfRule type="cellIs" dxfId="11957" priority="5239" stopIfTrue="1" operator="greaterThan">
      <formula>0</formula>
    </cfRule>
    <cfRule type="cellIs" dxfId="11956" priority="5240" stopIfTrue="1" operator="greaterThan">
      <formula>0</formula>
    </cfRule>
    <cfRule type="cellIs" dxfId="11955" priority="5241" stopIfTrue="1" operator="greaterThan">
      <formula>0</formula>
    </cfRule>
  </conditionalFormatting>
  <conditionalFormatting sqref="AE120:AE121">
    <cfRule type="cellIs" dxfId="11954" priority="5236" stopIfTrue="1" operator="greaterThan">
      <formula>0</formula>
    </cfRule>
    <cfRule type="cellIs" dxfId="11953" priority="5237" stopIfTrue="1" operator="greaterThan">
      <formula>0</formula>
    </cfRule>
    <cfRule type="cellIs" dxfId="11952" priority="5238" stopIfTrue="1" operator="greaterThan">
      <formula>0</formula>
    </cfRule>
  </conditionalFormatting>
  <conditionalFormatting sqref="AE122">
    <cfRule type="cellIs" dxfId="11951" priority="5233" stopIfTrue="1" operator="greaterThan">
      <formula>0</formula>
    </cfRule>
    <cfRule type="cellIs" dxfId="11950" priority="5234" stopIfTrue="1" operator="greaterThan">
      <formula>0</formula>
    </cfRule>
    <cfRule type="cellIs" dxfId="11949" priority="5235" stopIfTrue="1" operator="greaterThan">
      <formula>0</formula>
    </cfRule>
  </conditionalFormatting>
  <conditionalFormatting sqref="AE117:AE118">
    <cfRule type="cellIs" dxfId="11948" priority="5230" stopIfTrue="1" operator="greaterThan">
      <formula>0</formula>
    </cfRule>
    <cfRule type="cellIs" dxfId="11947" priority="5231" stopIfTrue="1" operator="greaterThan">
      <formula>0</formula>
    </cfRule>
    <cfRule type="cellIs" dxfId="11946" priority="5232" stopIfTrue="1" operator="greaterThan">
      <formula>0</formula>
    </cfRule>
  </conditionalFormatting>
  <conditionalFormatting sqref="AE119">
    <cfRule type="cellIs" dxfId="11945" priority="5227" stopIfTrue="1" operator="greaterThan">
      <formula>0</formula>
    </cfRule>
    <cfRule type="cellIs" dxfId="11944" priority="5228" stopIfTrue="1" operator="greaterThan">
      <formula>0</formula>
    </cfRule>
    <cfRule type="cellIs" dxfId="11943" priority="5229" stopIfTrue="1" operator="greaterThan">
      <formula>0</formula>
    </cfRule>
  </conditionalFormatting>
  <conditionalFormatting sqref="AE116">
    <cfRule type="cellIs" dxfId="11942" priority="5224" stopIfTrue="1" operator="greaterThan">
      <formula>0</formula>
    </cfRule>
    <cfRule type="cellIs" dxfId="11941" priority="5225" stopIfTrue="1" operator="greaterThan">
      <formula>0</formula>
    </cfRule>
    <cfRule type="cellIs" dxfId="11940" priority="5226" stopIfTrue="1" operator="greaterThan">
      <formula>0</formula>
    </cfRule>
  </conditionalFormatting>
  <conditionalFormatting sqref="AE113:AE114">
    <cfRule type="cellIs" dxfId="11939" priority="5221" stopIfTrue="1" operator="greaterThan">
      <formula>0</formula>
    </cfRule>
    <cfRule type="cellIs" dxfId="11938" priority="5222" stopIfTrue="1" operator="greaterThan">
      <formula>0</formula>
    </cfRule>
    <cfRule type="cellIs" dxfId="11937" priority="5223" stopIfTrue="1" operator="greaterThan">
      <formula>0</formula>
    </cfRule>
  </conditionalFormatting>
  <conditionalFormatting sqref="AE115">
    <cfRule type="cellIs" dxfId="11936" priority="5218" stopIfTrue="1" operator="greaterThan">
      <formula>0</formula>
    </cfRule>
    <cfRule type="cellIs" dxfId="11935" priority="5219" stopIfTrue="1" operator="greaterThan">
      <formula>0</formula>
    </cfRule>
    <cfRule type="cellIs" dxfId="11934" priority="5220" stopIfTrue="1" operator="greaterThan">
      <formula>0</formula>
    </cfRule>
  </conditionalFormatting>
  <conditionalFormatting sqref="AE110:AE111">
    <cfRule type="cellIs" dxfId="11933" priority="5215" stopIfTrue="1" operator="greaterThan">
      <formula>0</formula>
    </cfRule>
    <cfRule type="cellIs" dxfId="11932" priority="5216" stopIfTrue="1" operator="greaterThan">
      <formula>0</formula>
    </cfRule>
    <cfRule type="cellIs" dxfId="11931" priority="5217" stopIfTrue="1" operator="greaterThan">
      <formula>0</formula>
    </cfRule>
  </conditionalFormatting>
  <conditionalFormatting sqref="AE112">
    <cfRule type="cellIs" dxfId="11930" priority="5212" stopIfTrue="1" operator="greaterThan">
      <formula>0</formula>
    </cfRule>
    <cfRule type="cellIs" dxfId="11929" priority="5213" stopIfTrue="1" operator="greaterThan">
      <formula>0</formula>
    </cfRule>
    <cfRule type="cellIs" dxfId="11928" priority="5214" stopIfTrue="1" operator="greaterThan">
      <formula>0</formula>
    </cfRule>
  </conditionalFormatting>
  <conditionalFormatting sqref="AE107:AE108">
    <cfRule type="cellIs" dxfId="11927" priority="5209" stopIfTrue="1" operator="greaterThan">
      <formula>0</formula>
    </cfRule>
    <cfRule type="cellIs" dxfId="11926" priority="5210" stopIfTrue="1" operator="greaterThan">
      <formula>0</formula>
    </cfRule>
    <cfRule type="cellIs" dxfId="11925" priority="5211" stopIfTrue="1" operator="greaterThan">
      <formula>0</formula>
    </cfRule>
  </conditionalFormatting>
  <conditionalFormatting sqref="AE109">
    <cfRule type="cellIs" dxfId="11924" priority="5206" stopIfTrue="1" operator="greaterThan">
      <formula>0</formula>
    </cfRule>
    <cfRule type="cellIs" dxfId="11923" priority="5207" stopIfTrue="1" operator="greaterThan">
      <formula>0</formula>
    </cfRule>
    <cfRule type="cellIs" dxfId="11922" priority="5208" stopIfTrue="1" operator="greaterThan">
      <formula>0</formula>
    </cfRule>
  </conditionalFormatting>
  <conditionalFormatting sqref="AE104:AE105">
    <cfRule type="cellIs" dxfId="11921" priority="5203" stopIfTrue="1" operator="greaterThan">
      <formula>0</formula>
    </cfRule>
    <cfRule type="cellIs" dxfId="11920" priority="5204" stopIfTrue="1" operator="greaterThan">
      <formula>0</formula>
    </cfRule>
    <cfRule type="cellIs" dxfId="11919" priority="5205" stopIfTrue="1" operator="greaterThan">
      <formula>0</formula>
    </cfRule>
  </conditionalFormatting>
  <conditionalFormatting sqref="AE106">
    <cfRule type="cellIs" dxfId="11918" priority="5200" stopIfTrue="1" operator="greaterThan">
      <formula>0</formula>
    </cfRule>
    <cfRule type="cellIs" dxfId="11917" priority="5201" stopIfTrue="1" operator="greaterThan">
      <formula>0</formula>
    </cfRule>
    <cfRule type="cellIs" dxfId="11916" priority="5202" stopIfTrue="1" operator="greaterThan">
      <formula>0</formula>
    </cfRule>
  </conditionalFormatting>
  <conditionalFormatting sqref="AE102">
    <cfRule type="cellIs" dxfId="11915" priority="5197" stopIfTrue="1" operator="greaterThan">
      <formula>0</formula>
    </cfRule>
    <cfRule type="cellIs" dxfId="11914" priority="5198" stopIfTrue="1" operator="greaterThan">
      <formula>0</formula>
    </cfRule>
    <cfRule type="cellIs" dxfId="11913" priority="5199" stopIfTrue="1" operator="greaterThan">
      <formula>0</formula>
    </cfRule>
  </conditionalFormatting>
  <conditionalFormatting sqref="AE103">
    <cfRule type="cellIs" dxfId="11912" priority="5194" stopIfTrue="1" operator="greaterThan">
      <formula>0</formula>
    </cfRule>
    <cfRule type="cellIs" dxfId="11911" priority="5195" stopIfTrue="1" operator="greaterThan">
      <formula>0</formula>
    </cfRule>
    <cfRule type="cellIs" dxfId="11910" priority="5196" stopIfTrue="1" operator="greaterThan">
      <formula>0</formula>
    </cfRule>
  </conditionalFormatting>
  <conditionalFormatting sqref="AH157">
    <cfRule type="cellIs" dxfId="11909" priority="5119" stopIfTrue="1" operator="greaterThan">
      <formula>0</formula>
    </cfRule>
    <cfRule type="cellIs" dxfId="11908" priority="5120" stopIfTrue="1" operator="greaterThan">
      <formula>0</formula>
    </cfRule>
    <cfRule type="cellIs" dxfId="11907" priority="5121" stopIfTrue="1" operator="greaterThan">
      <formula>0</formula>
    </cfRule>
  </conditionalFormatting>
  <conditionalFormatting sqref="AH154:AH155">
    <cfRule type="cellIs" dxfId="11906" priority="5113" stopIfTrue="1" operator="greaterThan">
      <formula>0</formula>
    </cfRule>
    <cfRule type="cellIs" dxfId="11905" priority="5114" stopIfTrue="1" operator="greaterThan">
      <formula>0</formula>
    </cfRule>
    <cfRule type="cellIs" dxfId="11904" priority="5115" stopIfTrue="1" operator="greaterThan">
      <formula>0</formula>
    </cfRule>
  </conditionalFormatting>
  <conditionalFormatting sqref="AH156">
    <cfRule type="cellIs" dxfId="11903" priority="5110" stopIfTrue="1" operator="greaterThan">
      <formula>0</formula>
    </cfRule>
    <cfRule type="cellIs" dxfId="11902" priority="5111" stopIfTrue="1" operator="greaterThan">
      <formula>0</formula>
    </cfRule>
    <cfRule type="cellIs" dxfId="11901" priority="5112" stopIfTrue="1" operator="greaterThan">
      <formula>0</formula>
    </cfRule>
  </conditionalFormatting>
  <conditionalFormatting sqref="AH151:AH152">
    <cfRule type="cellIs" dxfId="11900" priority="5107" stopIfTrue="1" operator="greaterThan">
      <formula>0</formula>
    </cfRule>
    <cfRule type="cellIs" dxfId="11899" priority="5108" stopIfTrue="1" operator="greaterThan">
      <formula>0</formula>
    </cfRule>
    <cfRule type="cellIs" dxfId="11898" priority="5109" stopIfTrue="1" operator="greaterThan">
      <formula>0</formula>
    </cfRule>
  </conditionalFormatting>
  <conditionalFormatting sqref="AH153">
    <cfRule type="cellIs" dxfId="11897" priority="5104" stopIfTrue="1" operator="greaterThan">
      <formula>0</formula>
    </cfRule>
    <cfRule type="cellIs" dxfId="11896" priority="5105" stopIfTrue="1" operator="greaterThan">
      <formula>0</formula>
    </cfRule>
    <cfRule type="cellIs" dxfId="11895" priority="5106" stopIfTrue="1" operator="greaterThan">
      <formula>0</formula>
    </cfRule>
  </conditionalFormatting>
  <conditionalFormatting sqref="AH148:AH149">
    <cfRule type="cellIs" dxfId="11894" priority="5101" stopIfTrue="1" operator="greaterThan">
      <formula>0</formula>
    </cfRule>
    <cfRule type="cellIs" dxfId="11893" priority="5102" stopIfTrue="1" operator="greaterThan">
      <formula>0</formula>
    </cfRule>
    <cfRule type="cellIs" dxfId="11892" priority="5103" stopIfTrue="1" operator="greaterThan">
      <formula>0</formula>
    </cfRule>
  </conditionalFormatting>
  <conditionalFormatting sqref="AH150">
    <cfRule type="cellIs" dxfId="11891" priority="5098" stopIfTrue="1" operator="greaterThan">
      <formula>0</formula>
    </cfRule>
    <cfRule type="cellIs" dxfId="11890" priority="5099" stopIfTrue="1" operator="greaterThan">
      <formula>0</formula>
    </cfRule>
    <cfRule type="cellIs" dxfId="11889" priority="5100" stopIfTrue="1" operator="greaterThan">
      <formula>0</formula>
    </cfRule>
  </conditionalFormatting>
  <conditionalFormatting sqref="AH145:AH146">
    <cfRule type="cellIs" dxfId="11888" priority="5095" stopIfTrue="1" operator="greaterThan">
      <formula>0</formula>
    </cfRule>
    <cfRule type="cellIs" dxfId="11887" priority="5096" stopIfTrue="1" operator="greaterThan">
      <formula>0</formula>
    </cfRule>
    <cfRule type="cellIs" dxfId="11886" priority="5097" stopIfTrue="1" operator="greaterThan">
      <formula>0</formula>
    </cfRule>
  </conditionalFormatting>
  <conditionalFormatting sqref="AH147">
    <cfRule type="cellIs" dxfId="11885" priority="5092" stopIfTrue="1" operator="greaterThan">
      <formula>0</formula>
    </cfRule>
    <cfRule type="cellIs" dxfId="11884" priority="5093" stopIfTrue="1" operator="greaterThan">
      <formula>0</formula>
    </cfRule>
    <cfRule type="cellIs" dxfId="11883" priority="5094" stopIfTrue="1" operator="greaterThan">
      <formula>0</formula>
    </cfRule>
  </conditionalFormatting>
  <conditionalFormatting sqref="AH142:AH143">
    <cfRule type="cellIs" dxfId="11882" priority="5089" stopIfTrue="1" operator="greaterThan">
      <formula>0</formula>
    </cfRule>
    <cfRule type="cellIs" dxfId="11881" priority="5090" stopIfTrue="1" operator="greaterThan">
      <formula>0</formula>
    </cfRule>
    <cfRule type="cellIs" dxfId="11880" priority="5091" stopIfTrue="1" operator="greaterThan">
      <formula>0</formula>
    </cfRule>
  </conditionalFormatting>
  <conditionalFormatting sqref="AH144">
    <cfRule type="cellIs" dxfId="11879" priority="5086" stopIfTrue="1" operator="greaterThan">
      <formula>0</formula>
    </cfRule>
    <cfRule type="cellIs" dxfId="11878" priority="5087" stopIfTrue="1" operator="greaterThan">
      <formula>0</formula>
    </cfRule>
    <cfRule type="cellIs" dxfId="11877" priority="5088" stopIfTrue="1" operator="greaterThan">
      <formula>0</formula>
    </cfRule>
  </conditionalFormatting>
  <conditionalFormatting sqref="AH139:AH140">
    <cfRule type="cellIs" dxfId="11876" priority="5083" stopIfTrue="1" operator="greaterThan">
      <formula>0</formula>
    </cfRule>
    <cfRule type="cellIs" dxfId="11875" priority="5084" stopIfTrue="1" operator="greaterThan">
      <formula>0</formula>
    </cfRule>
    <cfRule type="cellIs" dxfId="11874" priority="5085" stopIfTrue="1" operator="greaterThan">
      <formula>0</formula>
    </cfRule>
  </conditionalFormatting>
  <conditionalFormatting sqref="AH141">
    <cfRule type="cellIs" dxfId="11873" priority="5080" stopIfTrue="1" operator="greaterThan">
      <formula>0</formula>
    </cfRule>
    <cfRule type="cellIs" dxfId="11872" priority="5081" stopIfTrue="1" operator="greaterThan">
      <formula>0</formula>
    </cfRule>
    <cfRule type="cellIs" dxfId="11871" priority="5082" stopIfTrue="1" operator="greaterThan">
      <formula>0</formula>
    </cfRule>
  </conditionalFormatting>
  <conditionalFormatting sqref="AH136:AH137">
    <cfRule type="cellIs" dxfId="11870" priority="5077" stopIfTrue="1" operator="greaterThan">
      <formula>0</formula>
    </cfRule>
    <cfRule type="cellIs" dxfId="11869" priority="5078" stopIfTrue="1" operator="greaterThan">
      <formula>0</formula>
    </cfRule>
    <cfRule type="cellIs" dxfId="11868" priority="5079" stopIfTrue="1" operator="greaterThan">
      <formula>0</formula>
    </cfRule>
  </conditionalFormatting>
  <conditionalFormatting sqref="AH138">
    <cfRule type="cellIs" dxfId="11867" priority="5074" stopIfTrue="1" operator="greaterThan">
      <formula>0</formula>
    </cfRule>
    <cfRule type="cellIs" dxfId="11866" priority="5075" stopIfTrue="1" operator="greaterThan">
      <formula>0</formula>
    </cfRule>
    <cfRule type="cellIs" dxfId="11865" priority="5076" stopIfTrue="1" operator="greaterThan">
      <formula>0</formula>
    </cfRule>
  </conditionalFormatting>
  <conditionalFormatting sqref="AH133:AH134">
    <cfRule type="cellIs" dxfId="11864" priority="5071" stopIfTrue="1" operator="greaterThan">
      <formula>0</formula>
    </cfRule>
    <cfRule type="cellIs" dxfId="11863" priority="5072" stopIfTrue="1" operator="greaterThan">
      <formula>0</formula>
    </cfRule>
    <cfRule type="cellIs" dxfId="11862" priority="5073" stopIfTrue="1" operator="greaterThan">
      <formula>0</formula>
    </cfRule>
  </conditionalFormatting>
  <conditionalFormatting sqref="AH135">
    <cfRule type="cellIs" dxfId="11861" priority="5068" stopIfTrue="1" operator="greaterThan">
      <formula>0</formula>
    </cfRule>
    <cfRule type="cellIs" dxfId="11860" priority="5069" stopIfTrue="1" operator="greaterThan">
      <formula>0</formula>
    </cfRule>
    <cfRule type="cellIs" dxfId="11859" priority="5070" stopIfTrue="1" operator="greaterThan">
      <formula>0</formula>
    </cfRule>
  </conditionalFormatting>
  <conditionalFormatting sqref="AH132">
    <cfRule type="cellIs" dxfId="11858" priority="5065" stopIfTrue="1" operator="greaterThan">
      <formula>0</formula>
    </cfRule>
    <cfRule type="cellIs" dxfId="11857" priority="5066" stopIfTrue="1" operator="greaterThan">
      <formula>0</formula>
    </cfRule>
    <cfRule type="cellIs" dxfId="11856" priority="5067" stopIfTrue="1" operator="greaterThan">
      <formula>0</formula>
    </cfRule>
  </conditionalFormatting>
  <conditionalFormatting sqref="AH129:AH130">
    <cfRule type="cellIs" dxfId="11855" priority="5062" stopIfTrue="1" operator="greaterThan">
      <formula>0</formula>
    </cfRule>
    <cfRule type="cellIs" dxfId="11854" priority="5063" stopIfTrue="1" operator="greaterThan">
      <formula>0</formula>
    </cfRule>
    <cfRule type="cellIs" dxfId="11853" priority="5064" stopIfTrue="1" operator="greaterThan">
      <formula>0</formula>
    </cfRule>
  </conditionalFormatting>
  <conditionalFormatting sqref="AH126:AH127">
    <cfRule type="cellIs" dxfId="11852" priority="5059" stopIfTrue="1" operator="greaterThan">
      <formula>0</formula>
    </cfRule>
    <cfRule type="cellIs" dxfId="11851" priority="5060" stopIfTrue="1" operator="greaterThan">
      <formula>0</formula>
    </cfRule>
    <cfRule type="cellIs" dxfId="11850" priority="5061" stopIfTrue="1" operator="greaterThan">
      <formula>0</formula>
    </cfRule>
  </conditionalFormatting>
  <conditionalFormatting sqref="AH128">
    <cfRule type="cellIs" dxfId="11849" priority="5056" stopIfTrue="1" operator="greaterThan">
      <formula>0</formula>
    </cfRule>
    <cfRule type="cellIs" dxfId="11848" priority="5057" stopIfTrue="1" operator="greaterThan">
      <formula>0</formula>
    </cfRule>
    <cfRule type="cellIs" dxfId="11847" priority="5058" stopIfTrue="1" operator="greaterThan">
      <formula>0</formula>
    </cfRule>
  </conditionalFormatting>
  <conditionalFormatting sqref="AH123:AH124">
    <cfRule type="cellIs" dxfId="11846" priority="5053" stopIfTrue="1" operator="greaterThan">
      <formula>0</formula>
    </cfRule>
    <cfRule type="cellIs" dxfId="11845" priority="5054" stopIfTrue="1" operator="greaterThan">
      <formula>0</formula>
    </cfRule>
    <cfRule type="cellIs" dxfId="11844" priority="5055" stopIfTrue="1" operator="greaterThan">
      <formula>0</formula>
    </cfRule>
  </conditionalFormatting>
  <conditionalFormatting sqref="AH125">
    <cfRule type="cellIs" dxfId="11843" priority="5050" stopIfTrue="1" operator="greaterThan">
      <formula>0</formula>
    </cfRule>
    <cfRule type="cellIs" dxfId="11842" priority="5051" stopIfTrue="1" operator="greaterThan">
      <formula>0</formula>
    </cfRule>
    <cfRule type="cellIs" dxfId="11841" priority="5052" stopIfTrue="1" operator="greaterThan">
      <formula>0</formula>
    </cfRule>
  </conditionalFormatting>
  <conditionalFormatting sqref="AH120:AH121">
    <cfRule type="cellIs" dxfId="11840" priority="5047" stopIfTrue="1" operator="greaterThan">
      <formula>0</formula>
    </cfRule>
    <cfRule type="cellIs" dxfId="11839" priority="5048" stopIfTrue="1" operator="greaterThan">
      <formula>0</formula>
    </cfRule>
    <cfRule type="cellIs" dxfId="11838" priority="5049" stopIfTrue="1" operator="greaterThan">
      <formula>0</formula>
    </cfRule>
  </conditionalFormatting>
  <conditionalFormatting sqref="AH122">
    <cfRule type="cellIs" dxfId="11837" priority="5044" stopIfTrue="1" operator="greaterThan">
      <formula>0</formula>
    </cfRule>
    <cfRule type="cellIs" dxfId="11836" priority="5045" stopIfTrue="1" operator="greaterThan">
      <formula>0</formula>
    </cfRule>
    <cfRule type="cellIs" dxfId="11835" priority="5046" stopIfTrue="1" operator="greaterThan">
      <formula>0</formula>
    </cfRule>
  </conditionalFormatting>
  <conditionalFormatting sqref="AH117:AH118">
    <cfRule type="cellIs" dxfId="11834" priority="5041" stopIfTrue="1" operator="greaterThan">
      <formula>0</formula>
    </cfRule>
    <cfRule type="cellIs" dxfId="11833" priority="5042" stopIfTrue="1" operator="greaterThan">
      <formula>0</formula>
    </cfRule>
    <cfRule type="cellIs" dxfId="11832" priority="5043" stopIfTrue="1" operator="greaterThan">
      <formula>0</formula>
    </cfRule>
  </conditionalFormatting>
  <conditionalFormatting sqref="AH119">
    <cfRule type="cellIs" dxfId="11831" priority="5038" stopIfTrue="1" operator="greaterThan">
      <formula>0</formula>
    </cfRule>
    <cfRule type="cellIs" dxfId="11830" priority="5039" stopIfTrue="1" operator="greaterThan">
      <formula>0</formula>
    </cfRule>
    <cfRule type="cellIs" dxfId="11829" priority="5040" stopIfTrue="1" operator="greaterThan">
      <formula>0</formula>
    </cfRule>
  </conditionalFormatting>
  <conditionalFormatting sqref="AH116">
    <cfRule type="cellIs" dxfId="11828" priority="5035" stopIfTrue="1" operator="greaterThan">
      <formula>0</formula>
    </cfRule>
    <cfRule type="cellIs" dxfId="11827" priority="5036" stopIfTrue="1" operator="greaterThan">
      <formula>0</formula>
    </cfRule>
    <cfRule type="cellIs" dxfId="11826" priority="5037" stopIfTrue="1" operator="greaterThan">
      <formula>0</formula>
    </cfRule>
  </conditionalFormatting>
  <conditionalFormatting sqref="AH113:AH114">
    <cfRule type="cellIs" dxfId="11825" priority="5032" stopIfTrue="1" operator="greaterThan">
      <formula>0</formula>
    </cfRule>
    <cfRule type="cellIs" dxfId="11824" priority="5033" stopIfTrue="1" operator="greaterThan">
      <formula>0</formula>
    </cfRule>
    <cfRule type="cellIs" dxfId="11823" priority="5034" stopIfTrue="1" operator="greaterThan">
      <formula>0</formula>
    </cfRule>
  </conditionalFormatting>
  <conditionalFormatting sqref="AH115">
    <cfRule type="cellIs" dxfId="11822" priority="5029" stopIfTrue="1" operator="greaterThan">
      <formula>0</formula>
    </cfRule>
    <cfRule type="cellIs" dxfId="11821" priority="5030" stopIfTrue="1" operator="greaterThan">
      <formula>0</formula>
    </cfRule>
    <cfRule type="cellIs" dxfId="11820" priority="5031" stopIfTrue="1" operator="greaterThan">
      <formula>0</formula>
    </cfRule>
  </conditionalFormatting>
  <conditionalFormatting sqref="AH110:AH111">
    <cfRule type="cellIs" dxfId="11819" priority="5026" stopIfTrue="1" operator="greaterThan">
      <formula>0</formula>
    </cfRule>
    <cfRule type="cellIs" dxfId="11818" priority="5027" stopIfTrue="1" operator="greaterThan">
      <formula>0</formula>
    </cfRule>
    <cfRule type="cellIs" dxfId="11817" priority="5028" stopIfTrue="1" operator="greaterThan">
      <formula>0</formula>
    </cfRule>
  </conditionalFormatting>
  <conditionalFormatting sqref="AH112">
    <cfRule type="cellIs" dxfId="11816" priority="5023" stopIfTrue="1" operator="greaterThan">
      <formula>0</formula>
    </cfRule>
    <cfRule type="cellIs" dxfId="11815" priority="5024" stopIfTrue="1" operator="greaterThan">
      <formula>0</formula>
    </cfRule>
    <cfRule type="cellIs" dxfId="11814" priority="5025" stopIfTrue="1" operator="greaterThan">
      <formula>0</formula>
    </cfRule>
  </conditionalFormatting>
  <conditionalFormatting sqref="AH107:AH108">
    <cfRule type="cellIs" dxfId="11813" priority="5020" stopIfTrue="1" operator="greaterThan">
      <formula>0</formula>
    </cfRule>
    <cfRule type="cellIs" dxfId="11812" priority="5021" stopIfTrue="1" operator="greaterThan">
      <formula>0</formula>
    </cfRule>
    <cfRule type="cellIs" dxfId="11811" priority="5022" stopIfTrue="1" operator="greaterThan">
      <formula>0</formula>
    </cfRule>
  </conditionalFormatting>
  <conditionalFormatting sqref="AH109">
    <cfRule type="cellIs" dxfId="11810" priority="5017" stopIfTrue="1" operator="greaterThan">
      <formula>0</formula>
    </cfRule>
    <cfRule type="cellIs" dxfId="11809" priority="5018" stopIfTrue="1" operator="greaterThan">
      <formula>0</formula>
    </cfRule>
    <cfRule type="cellIs" dxfId="11808" priority="5019" stopIfTrue="1" operator="greaterThan">
      <formula>0</formula>
    </cfRule>
  </conditionalFormatting>
  <conditionalFormatting sqref="AH104:AH105">
    <cfRule type="cellIs" dxfId="11807" priority="5014" stopIfTrue="1" operator="greaterThan">
      <formula>0</formula>
    </cfRule>
    <cfRule type="cellIs" dxfId="11806" priority="5015" stopIfTrue="1" operator="greaterThan">
      <formula>0</formula>
    </cfRule>
    <cfRule type="cellIs" dxfId="11805" priority="5016" stopIfTrue="1" operator="greaterThan">
      <formula>0</formula>
    </cfRule>
  </conditionalFormatting>
  <conditionalFormatting sqref="AH106">
    <cfRule type="cellIs" dxfId="11804" priority="5011" stopIfTrue="1" operator="greaterThan">
      <formula>0</formula>
    </cfRule>
    <cfRule type="cellIs" dxfId="11803" priority="5012" stopIfTrue="1" operator="greaterThan">
      <formula>0</formula>
    </cfRule>
    <cfRule type="cellIs" dxfId="11802" priority="5013" stopIfTrue="1" operator="greaterThan">
      <formula>0</formula>
    </cfRule>
  </conditionalFormatting>
  <conditionalFormatting sqref="AH102">
    <cfRule type="cellIs" dxfId="11801" priority="5008" stopIfTrue="1" operator="greaterThan">
      <formula>0</formula>
    </cfRule>
    <cfRule type="cellIs" dxfId="11800" priority="5009" stopIfTrue="1" operator="greaterThan">
      <formula>0</formula>
    </cfRule>
    <cfRule type="cellIs" dxfId="11799" priority="5010" stopIfTrue="1" operator="greaterThan">
      <formula>0</formula>
    </cfRule>
  </conditionalFormatting>
  <conditionalFormatting sqref="AH103">
    <cfRule type="cellIs" dxfId="11798" priority="5005" stopIfTrue="1" operator="greaterThan">
      <formula>0</formula>
    </cfRule>
    <cfRule type="cellIs" dxfId="11797" priority="5006" stopIfTrue="1" operator="greaterThan">
      <formula>0</formula>
    </cfRule>
    <cfRule type="cellIs" dxfId="11796" priority="5007" stopIfTrue="1" operator="greaterThan">
      <formula>0</formula>
    </cfRule>
  </conditionalFormatting>
  <conditionalFormatting sqref="S154:S155">
    <cfRule type="cellIs" dxfId="11795" priority="5002" stopIfTrue="1" operator="greaterThan">
      <formula>0</formula>
    </cfRule>
    <cfRule type="cellIs" dxfId="11794" priority="5003" stopIfTrue="1" operator="greaterThan">
      <formula>0</formula>
    </cfRule>
    <cfRule type="cellIs" dxfId="11793" priority="5004" stopIfTrue="1" operator="greaterThan">
      <formula>0</formula>
    </cfRule>
  </conditionalFormatting>
  <conditionalFormatting sqref="S151:S152">
    <cfRule type="cellIs" dxfId="11792" priority="4999" stopIfTrue="1" operator="greaterThan">
      <formula>0</formula>
    </cfRule>
    <cfRule type="cellIs" dxfId="11791" priority="5000" stopIfTrue="1" operator="greaterThan">
      <formula>0</formula>
    </cfRule>
    <cfRule type="cellIs" dxfId="11790" priority="5001" stopIfTrue="1" operator="greaterThan">
      <formula>0</formula>
    </cfRule>
  </conditionalFormatting>
  <conditionalFormatting sqref="S153">
    <cfRule type="cellIs" dxfId="11789" priority="4996" stopIfTrue="1" operator="greaterThan">
      <formula>0</formula>
    </cfRule>
    <cfRule type="cellIs" dxfId="11788" priority="4997" stopIfTrue="1" operator="greaterThan">
      <formula>0</formula>
    </cfRule>
    <cfRule type="cellIs" dxfId="11787" priority="4998" stopIfTrue="1" operator="greaterThan">
      <formula>0</formula>
    </cfRule>
  </conditionalFormatting>
  <conditionalFormatting sqref="S150">
    <cfRule type="cellIs" dxfId="11786" priority="4993" stopIfTrue="1" operator="greaterThan">
      <formula>0</formula>
    </cfRule>
    <cfRule type="cellIs" dxfId="11785" priority="4994" stopIfTrue="1" operator="greaterThan">
      <formula>0</formula>
    </cfRule>
    <cfRule type="cellIs" dxfId="11784" priority="4995" stopIfTrue="1" operator="greaterThan">
      <formula>0</formula>
    </cfRule>
  </conditionalFormatting>
  <conditionalFormatting sqref="V110:V114">
    <cfRule type="cellIs" dxfId="11783" priority="4990" stopIfTrue="1" operator="greaterThan">
      <formula>0</formula>
    </cfRule>
    <cfRule type="cellIs" dxfId="11782" priority="4991" stopIfTrue="1" operator="greaterThan">
      <formula>0</formula>
    </cfRule>
    <cfRule type="cellIs" dxfId="11781" priority="4992" stopIfTrue="1" operator="greaterThan">
      <formula>0</formula>
    </cfRule>
  </conditionalFormatting>
  <conditionalFormatting sqref="V147:V148">
    <cfRule type="cellIs" dxfId="11780" priority="4987" stopIfTrue="1" operator="greaterThan">
      <formula>0</formula>
    </cfRule>
    <cfRule type="cellIs" dxfId="11779" priority="4988" stopIfTrue="1" operator="greaterThan">
      <formula>0</formula>
    </cfRule>
    <cfRule type="cellIs" dxfId="11778" priority="4989" stopIfTrue="1" operator="greaterThan">
      <formula>0</formula>
    </cfRule>
  </conditionalFormatting>
  <conditionalFormatting sqref="U60:U65 S88:S101 U88:U101 T31:T41 U34:AH34 S60:S65 X88:AH88">
    <cfRule type="cellIs" dxfId="11777" priority="4831" stopIfTrue="1" operator="greaterThan">
      <formula>0</formula>
    </cfRule>
    <cfRule type="cellIs" dxfId="11776" priority="4832" stopIfTrue="1" operator="greaterThan">
      <formula>0</formula>
    </cfRule>
    <cfRule type="cellIs" dxfId="11775" priority="4833" stopIfTrue="1" operator="greaterThan">
      <formula>0</formula>
    </cfRule>
  </conditionalFormatting>
  <conditionalFormatting sqref="S78:W79 Y78:Y79 AB78:AB79">
    <cfRule type="cellIs" dxfId="11774" priority="4789" stopIfTrue="1" operator="greaterThan">
      <formula>0</formula>
    </cfRule>
    <cfRule type="cellIs" dxfId="11773" priority="4790" stopIfTrue="1" operator="greaterThan">
      <formula>0</formula>
    </cfRule>
    <cfRule type="cellIs" dxfId="11772" priority="4791" stopIfTrue="1" operator="greaterThan">
      <formula>0</formula>
    </cfRule>
  </conditionalFormatting>
  <conditionalFormatting sqref="S75:W76 Y75:Y76 AB75:AB76">
    <cfRule type="cellIs" dxfId="11771" priority="4783" stopIfTrue="1" operator="greaterThan">
      <formula>0</formula>
    </cfRule>
    <cfRule type="cellIs" dxfId="11770" priority="4784" stopIfTrue="1" operator="greaterThan">
      <formula>0</formula>
    </cfRule>
    <cfRule type="cellIs" dxfId="11769" priority="4785" stopIfTrue="1" operator="greaterThan">
      <formula>0</formula>
    </cfRule>
  </conditionalFormatting>
  <conditionalFormatting sqref="S77:W77 Y77 AB77">
    <cfRule type="cellIs" dxfId="11768" priority="4780" stopIfTrue="1" operator="greaterThan">
      <formula>0</formula>
    </cfRule>
    <cfRule type="cellIs" dxfId="11767" priority="4781" stopIfTrue="1" operator="greaterThan">
      <formula>0</formula>
    </cfRule>
    <cfRule type="cellIs" dxfId="11766" priority="4782" stopIfTrue="1" operator="greaterThan">
      <formula>0</formula>
    </cfRule>
  </conditionalFormatting>
  <conditionalFormatting sqref="S72:W73 Y72:Y73 AB72:AB73">
    <cfRule type="cellIs" dxfId="11765" priority="4777" stopIfTrue="1" operator="greaterThan">
      <formula>0</formula>
    </cfRule>
    <cfRule type="cellIs" dxfId="11764" priority="4778" stopIfTrue="1" operator="greaterThan">
      <formula>0</formula>
    </cfRule>
    <cfRule type="cellIs" dxfId="11763" priority="4779" stopIfTrue="1" operator="greaterThan">
      <formula>0</formula>
    </cfRule>
  </conditionalFormatting>
  <conditionalFormatting sqref="S74:W74 Y74 AB74">
    <cfRule type="cellIs" dxfId="11762" priority="4774" stopIfTrue="1" operator="greaterThan">
      <formula>0</formula>
    </cfRule>
    <cfRule type="cellIs" dxfId="11761" priority="4775" stopIfTrue="1" operator="greaterThan">
      <formula>0</formula>
    </cfRule>
    <cfRule type="cellIs" dxfId="11760" priority="4776" stopIfTrue="1" operator="greaterThan">
      <formula>0</formula>
    </cfRule>
  </conditionalFormatting>
  <conditionalFormatting sqref="S69:W70 Y69:Y70 AB69:AB70">
    <cfRule type="cellIs" dxfId="11759" priority="4771" stopIfTrue="1" operator="greaterThan">
      <formula>0</formula>
    </cfRule>
    <cfRule type="cellIs" dxfId="11758" priority="4772" stopIfTrue="1" operator="greaterThan">
      <formula>0</formula>
    </cfRule>
    <cfRule type="cellIs" dxfId="11757" priority="4773" stopIfTrue="1" operator="greaterThan">
      <formula>0</formula>
    </cfRule>
  </conditionalFormatting>
  <conditionalFormatting sqref="S71:W71 Y71 AB71">
    <cfRule type="cellIs" dxfId="11756" priority="4768" stopIfTrue="1" operator="greaterThan">
      <formula>0</formula>
    </cfRule>
    <cfRule type="cellIs" dxfId="11755" priority="4769" stopIfTrue="1" operator="greaterThan">
      <formula>0</formula>
    </cfRule>
    <cfRule type="cellIs" dxfId="11754" priority="4770" stopIfTrue="1" operator="greaterThan">
      <formula>0</formula>
    </cfRule>
  </conditionalFormatting>
  <conditionalFormatting sqref="S66:W67 Y66:Y67 AB66:AB67">
    <cfRule type="cellIs" dxfId="11753" priority="4765" stopIfTrue="1" operator="greaterThan">
      <formula>0</formula>
    </cfRule>
    <cfRule type="cellIs" dxfId="11752" priority="4766" stopIfTrue="1" operator="greaterThan">
      <formula>0</formula>
    </cfRule>
    <cfRule type="cellIs" dxfId="11751" priority="4767" stopIfTrue="1" operator="greaterThan">
      <formula>0</formula>
    </cfRule>
  </conditionalFormatting>
  <conditionalFormatting sqref="S68:W68 Y68 AB68">
    <cfRule type="cellIs" dxfId="11750" priority="4762" stopIfTrue="1" operator="greaterThan">
      <formula>0</formula>
    </cfRule>
    <cfRule type="cellIs" dxfId="11749" priority="4763" stopIfTrue="1" operator="greaterThan">
      <formula>0</formula>
    </cfRule>
    <cfRule type="cellIs" dxfId="11748" priority="4764" stopIfTrue="1" operator="greaterThan">
      <formula>0</formula>
    </cfRule>
  </conditionalFormatting>
  <conditionalFormatting sqref="V99:W100 Y99:Y100 AB99:AB100">
    <cfRule type="cellIs" dxfId="11747" priority="4828" stopIfTrue="1" operator="greaterThan">
      <formula>0</formula>
    </cfRule>
    <cfRule type="cellIs" dxfId="11746" priority="4829" stopIfTrue="1" operator="greaterThan">
      <formula>0</formula>
    </cfRule>
    <cfRule type="cellIs" dxfId="11745" priority="4830" stopIfTrue="1" operator="greaterThan">
      <formula>0</formula>
    </cfRule>
  </conditionalFormatting>
  <conditionalFormatting sqref="V63:W64 Y63:Y64 AB63:AB64">
    <cfRule type="cellIs" dxfId="11744" priority="4759" stopIfTrue="1" operator="greaterThan">
      <formula>0</formula>
    </cfRule>
    <cfRule type="cellIs" dxfId="11743" priority="4760" stopIfTrue="1" operator="greaterThan">
      <formula>0</formula>
    </cfRule>
    <cfRule type="cellIs" dxfId="11742" priority="4761" stopIfTrue="1" operator="greaterThan">
      <formula>0</formula>
    </cfRule>
  </conditionalFormatting>
  <conditionalFormatting sqref="V101:W101 Y101 AB101">
    <cfRule type="cellIs" dxfId="11741" priority="4825" stopIfTrue="1" operator="greaterThan">
      <formula>0</formula>
    </cfRule>
    <cfRule type="cellIs" dxfId="11740" priority="4826" stopIfTrue="1" operator="greaterThan">
      <formula>0</formula>
    </cfRule>
    <cfRule type="cellIs" dxfId="11739" priority="4827" stopIfTrue="1" operator="greaterThan">
      <formula>0</formula>
    </cfRule>
  </conditionalFormatting>
  <conditionalFormatting sqref="V65:W65 Y65 AB65">
    <cfRule type="cellIs" dxfId="11738" priority="4756" stopIfTrue="1" operator="greaterThan">
      <formula>0</formula>
    </cfRule>
    <cfRule type="cellIs" dxfId="11737" priority="4757" stopIfTrue="1" operator="greaterThan">
      <formula>0</formula>
    </cfRule>
    <cfRule type="cellIs" dxfId="11736" priority="4758" stopIfTrue="1" operator="greaterThan">
      <formula>0</formula>
    </cfRule>
  </conditionalFormatting>
  <conditionalFormatting sqref="V96:W97 Y96:Y97 AB96:AB97">
    <cfRule type="cellIs" dxfId="11735" priority="4822" stopIfTrue="1" operator="greaterThan">
      <formula>0</formula>
    </cfRule>
    <cfRule type="cellIs" dxfId="11734" priority="4823" stopIfTrue="1" operator="greaterThan">
      <formula>0</formula>
    </cfRule>
    <cfRule type="cellIs" dxfId="11733" priority="4824" stopIfTrue="1" operator="greaterThan">
      <formula>0</formula>
    </cfRule>
  </conditionalFormatting>
  <conditionalFormatting sqref="V60:W61 Y60:Y61 AB60:AB61">
    <cfRule type="cellIs" dxfId="11732" priority="4753" stopIfTrue="1" operator="greaterThan">
      <formula>0</formula>
    </cfRule>
    <cfRule type="cellIs" dxfId="11731" priority="4754" stopIfTrue="1" operator="greaterThan">
      <formula>0</formula>
    </cfRule>
    <cfRule type="cellIs" dxfId="11730" priority="4755" stopIfTrue="1" operator="greaterThan">
      <formula>0</formula>
    </cfRule>
  </conditionalFormatting>
  <conditionalFormatting sqref="V98:W98 Y98 AB98">
    <cfRule type="cellIs" dxfId="11729" priority="4819" stopIfTrue="1" operator="greaterThan">
      <formula>0</formula>
    </cfRule>
    <cfRule type="cellIs" dxfId="11728" priority="4820" stopIfTrue="1" operator="greaterThan">
      <formula>0</formula>
    </cfRule>
    <cfRule type="cellIs" dxfId="11727" priority="4821" stopIfTrue="1" operator="greaterThan">
      <formula>0</formula>
    </cfRule>
  </conditionalFormatting>
  <conditionalFormatting sqref="V62:W62 Y62 AB62">
    <cfRule type="cellIs" dxfId="11726" priority="4750" stopIfTrue="1" operator="greaterThan">
      <formula>0</formula>
    </cfRule>
    <cfRule type="cellIs" dxfId="11725" priority="4751" stopIfTrue="1" operator="greaterThan">
      <formula>0</formula>
    </cfRule>
    <cfRule type="cellIs" dxfId="11724" priority="4752" stopIfTrue="1" operator="greaterThan">
      <formula>0</formula>
    </cfRule>
  </conditionalFormatting>
  <conditionalFormatting sqref="V93:W94 Y93:Y94 AB93:AB94">
    <cfRule type="cellIs" dxfId="11723" priority="4816" stopIfTrue="1" operator="greaterThan">
      <formula>0</formula>
    </cfRule>
    <cfRule type="cellIs" dxfId="11722" priority="4817" stopIfTrue="1" operator="greaterThan">
      <formula>0</formula>
    </cfRule>
    <cfRule type="cellIs" dxfId="11721" priority="4818" stopIfTrue="1" operator="greaterThan">
      <formula>0</formula>
    </cfRule>
  </conditionalFormatting>
  <conditionalFormatting sqref="Y57:Y58 AB57:AB58 T57:W58">
    <cfRule type="cellIs" dxfId="11720" priority="4747" stopIfTrue="1" operator="greaterThan">
      <formula>0</formula>
    </cfRule>
    <cfRule type="cellIs" dxfId="11719" priority="4748" stopIfTrue="1" operator="greaterThan">
      <formula>0</formula>
    </cfRule>
    <cfRule type="cellIs" dxfId="11718" priority="4749" stopIfTrue="1" operator="greaterThan">
      <formula>0</formula>
    </cfRule>
  </conditionalFormatting>
  <conditionalFormatting sqref="V95:W95 Y95 AB95">
    <cfRule type="cellIs" dxfId="11717" priority="4813" stopIfTrue="1" operator="greaterThan">
      <formula>0</formula>
    </cfRule>
    <cfRule type="cellIs" dxfId="11716" priority="4814" stopIfTrue="1" operator="greaterThan">
      <formula>0</formula>
    </cfRule>
    <cfRule type="cellIs" dxfId="11715" priority="4815" stopIfTrue="1" operator="greaterThan">
      <formula>0</formula>
    </cfRule>
  </conditionalFormatting>
  <conditionalFormatting sqref="S59:W59 T60:T65 Y59 AB59">
    <cfRule type="cellIs" dxfId="11714" priority="4744" stopIfTrue="1" operator="greaterThan">
      <formula>0</formula>
    </cfRule>
    <cfRule type="cellIs" dxfId="11713" priority="4745" stopIfTrue="1" operator="greaterThan">
      <formula>0</formula>
    </cfRule>
    <cfRule type="cellIs" dxfId="11712" priority="4746" stopIfTrue="1" operator="greaterThan">
      <formula>0</formula>
    </cfRule>
  </conditionalFormatting>
  <conditionalFormatting sqref="V90:W91 Y90:Y91 AB90:AB91">
    <cfRule type="cellIs" dxfId="11711" priority="4810" stopIfTrue="1" operator="greaterThan">
      <formula>0</formula>
    </cfRule>
    <cfRule type="cellIs" dxfId="11710" priority="4811" stopIfTrue="1" operator="greaterThan">
      <formula>0</formula>
    </cfRule>
    <cfRule type="cellIs" dxfId="11709" priority="4812" stopIfTrue="1" operator="greaterThan">
      <formula>0</formula>
    </cfRule>
  </conditionalFormatting>
  <conditionalFormatting sqref="Y54:Y55 AB54:AB55 T54:W55">
    <cfRule type="cellIs" dxfId="11708" priority="4741" stopIfTrue="1" operator="greaterThan">
      <formula>0</formula>
    </cfRule>
    <cfRule type="cellIs" dxfId="11707" priority="4742" stopIfTrue="1" operator="greaterThan">
      <formula>0</formula>
    </cfRule>
    <cfRule type="cellIs" dxfId="11706" priority="4743" stopIfTrue="1" operator="greaterThan">
      <formula>0</formula>
    </cfRule>
  </conditionalFormatting>
  <conditionalFormatting sqref="V92:W92 Y92 AB92">
    <cfRule type="cellIs" dxfId="11705" priority="4807" stopIfTrue="1" operator="greaterThan">
      <formula>0</formula>
    </cfRule>
    <cfRule type="cellIs" dxfId="11704" priority="4808" stopIfTrue="1" operator="greaterThan">
      <formula>0</formula>
    </cfRule>
    <cfRule type="cellIs" dxfId="11703" priority="4809" stopIfTrue="1" operator="greaterThan">
      <formula>0</formula>
    </cfRule>
  </conditionalFormatting>
  <conditionalFormatting sqref="Y56 AB56 T56:W56">
    <cfRule type="cellIs" dxfId="11702" priority="4738" stopIfTrue="1" operator="greaterThan">
      <formula>0</formula>
    </cfRule>
    <cfRule type="cellIs" dxfId="11701" priority="4739" stopIfTrue="1" operator="greaterThan">
      <formula>0</formula>
    </cfRule>
    <cfRule type="cellIs" dxfId="11700" priority="4740" stopIfTrue="1" operator="greaterThan">
      <formula>0</formula>
    </cfRule>
  </conditionalFormatting>
  <conditionalFormatting sqref="V88:W88 T88:T101">
    <cfRule type="cellIs" dxfId="11699" priority="4804" stopIfTrue="1" operator="greaterThan">
      <formula>0</formula>
    </cfRule>
    <cfRule type="cellIs" dxfId="11698" priority="4805" stopIfTrue="1" operator="greaterThan">
      <formula>0</formula>
    </cfRule>
    <cfRule type="cellIs" dxfId="11697" priority="4806" stopIfTrue="1" operator="greaterThan">
      <formula>0</formula>
    </cfRule>
  </conditionalFormatting>
  <conditionalFormatting sqref="S51:U51 S52:W52 Y51:Y52 AB51:AB52 W51">
    <cfRule type="cellIs" dxfId="11696" priority="4735" stopIfTrue="1" operator="greaterThan">
      <formula>0</formula>
    </cfRule>
    <cfRule type="cellIs" dxfId="11695" priority="4736" stopIfTrue="1" operator="greaterThan">
      <formula>0</formula>
    </cfRule>
    <cfRule type="cellIs" dxfId="11694" priority="4737" stopIfTrue="1" operator="greaterThan">
      <formula>0</formula>
    </cfRule>
  </conditionalFormatting>
  <conditionalFormatting sqref="V89:W89 Y89 AB89">
    <cfRule type="cellIs" dxfId="11693" priority="4801" stopIfTrue="1" operator="greaterThan">
      <formula>0</formula>
    </cfRule>
    <cfRule type="cellIs" dxfId="11692" priority="4802" stopIfTrue="1" operator="greaterThan">
      <formula>0</formula>
    </cfRule>
    <cfRule type="cellIs" dxfId="11691" priority="4803" stopIfTrue="1" operator="greaterThan">
      <formula>0</formula>
    </cfRule>
  </conditionalFormatting>
  <conditionalFormatting sqref="Y53 AB53 T53:W53">
    <cfRule type="cellIs" dxfId="11690" priority="4732" stopIfTrue="1" operator="greaterThan">
      <formula>0</formula>
    </cfRule>
    <cfRule type="cellIs" dxfId="11689" priority="4733" stopIfTrue="1" operator="greaterThan">
      <formula>0</formula>
    </cfRule>
    <cfRule type="cellIs" dxfId="11688" priority="4734" stopIfTrue="1" operator="greaterThan">
      <formula>0</formula>
    </cfRule>
  </conditionalFormatting>
  <conditionalFormatting sqref="S84:W87 Y84:Y87 AB84:AB87">
    <cfRule type="cellIs" dxfId="11687" priority="4798" stopIfTrue="1" operator="greaterThan">
      <formula>0</formula>
    </cfRule>
    <cfRule type="cellIs" dxfId="11686" priority="4799" stopIfTrue="1" operator="greaterThan">
      <formula>0</formula>
    </cfRule>
    <cfRule type="cellIs" dxfId="11685" priority="4800" stopIfTrue="1" operator="greaterThan">
      <formula>0</formula>
    </cfRule>
  </conditionalFormatting>
  <conditionalFormatting sqref="S48:W49 Y48:Y49 AB48:AB49">
    <cfRule type="cellIs" dxfId="11684" priority="4729" stopIfTrue="1" operator="greaterThan">
      <formula>0</formula>
    </cfRule>
    <cfRule type="cellIs" dxfId="11683" priority="4730" stopIfTrue="1" operator="greaterThan">
      <formula>0</formula>
    </cfRule>
    <cfRule type="cellIs" dxfId="11682" priority="4731" stopIfTrue="1" operator="greaterThan">
      <formula>0</formula>
    </cfRule>
  </conditionalFormatting>
  <conditionalFormatting sqref="S50:U50 Y50 AB50 W50">
    <cfRule type="cellIs" dxfId="11681" priority="4726" stopIfTrue="1" operator="greaterThan">
      <formula>0</formula>
    </cfRule>
    <cfRule type="cellIs" dxfId="11680" priority="4727" stopIfTrue="1" operator="greaterThan">
      <formula>0</formula>
    </cfRule>
    <cfRule type="cellIs" dxfId="11679" priority="4728" stopIfTrue="1" operator="greaterThan">
      <formula>0</formula>
    </cfRule>
  </conditionalFormatting>
  <conditionalFormatting sqref="S81:W82 Y81:Y82 AB81:AB82">
    <cfRule type="cellIs" dxfId="11678" priority="4795" stopIfTrue="1" operator="greaterThan">
      <formula>0</formula>
    </cfRule>
    <cfRule type="cellIs" dxfId="11677" priority="4796" stopIfTrue="1" operator="greaterThan">
      <formula>0</formula>
    </cfRule>
    <cfRule type="cellIs" dxfId="11676" priority="4797" stopIfTrue="1" operator="greaterThan">
      <formula>0</formula>
    </cfRule>
  </conditionalFormatting>
  <conditionalFormatting sqref="S45:W46 Y45:Y46 AB45:AB46">
    <cfRule type="cellIs" dxfId="11675" priority="4723" stopIfTrue="1" operator="greaterThan">
      <formula>0</formula>
    </cfRule>
    <cfRule type="cellIs" dxfId="11674" priority="4724" stopIfTrue="1" operator="greaterThan">
      <formula>0</formula>
    </cfRule>
    <cfRule type="cellIs" dxfId="11673" priority="4725" stopIfTrue="1" operator="greaterThan">
      <formula>0</formula>
    </cfRule>
  </conditionalFormatting>
  <conditionalFormatting sqref="S83:W83 Y83 AB83">
    <cfRule type="cellIs" dxfId="11672" priority="4792" stopIfTrue="1" operator="greaterThan">
      <formula>0</formula>
    </cfRule>
    <cfRule type="cellIs" dxfId="11671" priority="4793" stopIfTrue="1" operator="greaterThan">
      <formula>0</formula>
    </cfRule>
    <cfRule type="cellIs" dxfId="11670" priority="4794" stopIfTrue="1" operator="greaterThan">
      <formula>0</formula>
    </cfRule>
  </conditionalFormatting>
  <conditionalFormatting sqref="S47:W47 Y47 AB47">
    <cfRule type="cellIs" dxfId="11669" priority="4720" stopIfTrue="1" operator="greaterThan">
      <formula>0</formula>
    </cfRule>
    <cfRule type="cellIs" dxfId="11668" priority="4721" stopIfTrue="1" operator="greaterThan">
      <formula>0</formula>
    </cfRule>
    <cfRule type="cellIs" dxfId="11667" priority="4722" stopIfTrue="1" operator="greaterThan">
      <formula>0</formula>
    </cfRule>
  </conditionalFormatting>
  <conditionalFormatting sqref="S42:W43 Y42:Y43 AB42:AB43">
    <cfRule type="cellIs" dxfId="11666" priority="4717" stopIfTrue="1" operator="greaterThan">
      <formula>0</formula>
    </cfRule>
    <cfRule type="cellIs" dxfId="11665" priority="4718" stopIfTrue="1" operator="greaterThan">
      <formula>0</formula>
    </cfRule>
    <cfRule type="cellIs" dxfId="11664" priority="4719" stopIfTrue="1" operator="greaterThan">
      <formula>0</formula>
    </cfRule>
  </conditionalFormatting>
  <conditionalFormatting sqref="S80:W80 Y80 AB80">
    <cfRule type="cellIs" dxfId="11663" priority="4786" stopIfTrue="1" operator="greaterThan">
      <formula>0</formula>
    </cfRule>
    <cfRule type="cellIs" dxfId="11662" priority="4787" stopIfTrue="1" operator="greaterThan">
      <formula>0</formula>
    </cfRule>
    <cfRule type="cellIs" dxfId="11661" priority="4788" stopIfTrue="1" operator="greaterThan">
      <formula>0</formula>
    </cfRule>
  </conditionalFormatting>
  <conditionalFormatting sqref="S44:W44 Y44 AB44">
    <cfRule type="cellIs" dxfId="11660" priority="4714" stopIfTrue="1" operator="greaterThan">
      <formula>0</formula>
    </cfRule>
    <cfRule type="cellIs" dxfId="11659" priority="4715" stopIfTrue="1" operator="greaterThan">
      <formula>0</formula>
    </cfRule>
    <cfRule type="cellIs" dxfId="11658" priority="4716" stopIfTrue="1" operator="greaterThan">
      <formula>0</formula>
    </cfRule>
  </conditionalFormatting>
  <conditionalFormatting sqref="S39:S40 V39:W40 Y39:Y40 AB39:AB40">
    <cfRule type="cellIs" dxfId="11657" priority="4711" stopIfTrue="1" operator="greaterThan">
      <formula>0</formula>
    </cfRule>
    <cfRule type="cellIs" dxfId="11656" priority="4712" stopIfTrue="1" operator="greaterThan">
      <formula>0</formula>
    </cfRule>
    <cfRule type="cellIs" dxfId="11655" priority="4713" stopIfTrue="1" operator="greaterThan">
      <formula>0</formula>
    </cfRule>
  </conditionalFormatting>
  <conditionalFormatting sqref="S41 V41:W41 Y41 AB41">
    <cfRule type="cellIs" dxfId="11654" priority="4708" stopIfTrue="1" operator="greaterThan">
      <formula>0</formula>
    </cfRule>
    <cfRule type="cellIs" dxfId="11653" priority="4709" stopIfTrue="1" operator="greaterThan">
      <formula>0</formula>
    </cfRule>
    <cfRule type="cellIs" dxfId="11652" priority="4710" stopIfTrue="1" operator="greaterThan">
      <formula>0</formula>
    </cfRule>
  </conditionalFormatting>
  <conditionalFormatting sqref="S36:S37 V36:W37 Y36:Y37 AB36:AB37">
    <cfRule type="cellIs" dxfId="11651" priority="4705" stopIfTrue="1" operator="greaterThan">
      <formula>0</formula>
    </cfRule>
    <cfRule type="cellIs" dxfId="11650" priority="4706" stopIfTrue="1" operator="greaterThan">
      <formula>0</formula>
    </cfRule>
    <cfRule type="cellIs" dxfId="11649" priority="4707" stopIfTrue="1" operator="greaterThan">
      <formula>0</formula>
    </cfRule>
  </conditionalFormatting>
  <conditionalFormatting sqref="S38 V38:W38 Y38 AB38">
    <cfRule type="cellIs" dxfId="11648" priority="4702" stopIfTrue="1" operator="greaterThan">
      <formula>0</formula>
    </cfRule>
    <cfRule type="cellIs" dxfId="11647" priority="4703" stopIfTrue="1" operator="greaterThan">
      <formula>0</formula>
    </cfRule>
    <cfRule type="cellIs" dxfId="11646" priority="4704" stopIfTrue="1" operator="greaterThan">
      <formula>0</formula>
    </cfRule>
  </conditionalFormatting>
  <conditionalFormatting sqref="S34">
    <cfRule type="cellIs" dxfId="11645" priority="4699" stopIfTrue="1" operator="greaterThan">
      <formula>0</formula>
    </cfRule>
    <cfRule type="cellIs" dxfId="11644" priority="4700" stopIfTrue="1" operator="greaterThan">
      <formula>0</formula>
    </cfRule>
    <cfRule type="cellIs" dxfId="11643" priority="4701" stopIfTrue="1" operator="greaterThan">
      <formula>0</formula>
    </cfRule>
  </conditionalFormatting>
  <conditionalFormatting sqref="S35 V35:W35 Y35 AB35">
    <cfRule type="cellIs" dxfId="11642" priority="4696" stopIfTrue="1" operator="greaterThan">
      <formula>0</formula>
    </cfRule>
    <cfRule type="cellIs" dxfId="11641" priority="4697" stopIfTrue="1" operator="greaterThan">
      <formula>0</formula>
    </cfRule>
    <cfRule type="cellIs" dxfId="11640" priority="4698" stopIfTrue="1" operator="greaterThan">
      <formula>0</formula>
    </cfRule>
  </conditionalFormatting>
  <conditionalFormatting sqref="S32:S33 V32:W33 Y32:Y33 AB32:AB33">
    <cfRule type="cellIs" dxfId="11639" priority="4693" stopIfTrue="1" operator="greaterThan">
      <formula>0</formula>
    </cfRule>
    <cfRule type="cellIs" dxfId="11638" priority="4694" stopIfTrue="1" operator="greaterThan">
      <formula>0</formula>
    </cfRule>
    <cfRule type="cellIs" dxfId="11637" priority="4695" stopIfTrue="1" operator="greaterThan">
      <formula>0</formula>
    </cfRule>
  </conditionalFormatting>
  <conditionalFormatting sqref="S31 V31:W31 Y31 AB31">
    <cfRule type="cellIs" dxfId="11636" priority="4687" stopIfTrue="1" operator="greaterThan">
      <formula>0</formula>
    </cfRule>
    <cfRule type="cellIs" dxfId="11635" priority="4688" stopIfTrue="1" operator="greaterThan">
      <formula>0</formula>
    </cfRule>
    <cfRule type="cellIs" dxfId="11634" priority="4689" stopIfTrue="1" operator="greaterThan">
      <formula>0</formula>
    </cfRule>
  </conditionalFormatting>
  <conditionalFormatting sqref="S26:W27 Y26:Y27 AB26:AB27">
    <cfRule type="cellIs" dxfId="11633" priority="4684" stopIfTrue="1" operator="greaterThan">
      <formula>0</formula>
    </cfRule>
    <cfRule type="cellIs" dxfId="11632" priority="4685" stopIfTrue="1" operator="greaterThan">
      <formula>0</formula>
    </cfRule>
    <cfRule type="cellIs" dxfId="11631" priority="4686" stopIfTrue="1" operator="greaterThan">
      <formula>0</formula>
    </cfRule>
  </conditionalFormatting>
  <conditionalFormatting sqref="S28:W28 Y28 AB28">
    <cfRule type="cellIs" dxfId="11630" priority="4681" stopIfTrue="1" operator="greaterThan">
      <formula>0</formula>
    </cfRule>
    <cfRule type="cellIs" dxfId="11629" priority="4682" stopIfTrue="1" operator="greaterThan">
      <formula>0</formula>
    </cfRule>
    <cfRule type="cellIs" dxfId="11628" priority="4683" stopIfTrue="1" operator="greaterThan">
      <formula>0</formula>
    </cfRule>
  </conditionalFormatting>
  <conditionalFormatting sqref="S23:W24 Y23:Y24 AB23:AB24">
    <cfRule type="cellIs" dxfId="11627" priority="4678" stopIfTrue="1" operator="greaterThan">
      <formula>0</formula>
    </cfRule>
    <cfRule type="cellIs" dxfId="11626" priority="4679" stopIfTrue="1" operator="greaterThan">
      <formula>0</formula>
    </cfRule>
    <cfRule type="cellIs" dxfId="11625" priority="4680" stopIfTrue="1" operator="greaterThan">
      <formula>0</formula>
    </cfRule>
  </conditionalFormatting>
  <conditionalFormatting sqref="S25:W25 Y25 AB25">
    <cfRule type="cellIs" dxfId="11624" priority="4675" stopIfTrue="1" operator="greaterThan">
      <formula>0</formula>
    </cfRule>
    <cfRule type="cellIs" dxfId="11623" priority="4676" stopIfTrue="1" operator="greaterThan">
      <formula>0</formula>
    </cfRule>
    <cfRule type="cellIs" dxfId="11622" priority="4677" stopIfTrue="1" operator="greaterThan">
      <formula>0</formula>
    </cfRule>
  </conditionalFormatting>
  <conditionalFormatting sqref="S20:W21 Y20:Y21 AB20:AB21">
    <cfRule type="cellIs" dxfId="11621" priority="4672" stopIfTrue="1" operator="greaterThan">
      <formula>0</formula>
    </cfRule>
    <cfRule type="cellIs" dxfId="11620" priority="4673" stopIfTrue="1" operator="greaterThan">
      <formula>0</formula>
    </cfRule>
    <cfRule type="cellIs" dxfId="11619" priority="4674" stopIfTrue="1" operator="greaterThan">
      <formula>0</formula>
    </cfRule>
  </conditionalFormatting>
  <conditionalFormatting sqref="S22:W22 Y22 AB22">
    <cfRule type="cellIs" dxfId="11618" priority="4669" stopIfTrue="1" operator="greaterThan">
      <formula>0</formula>
    </cfRule>
    <cfRule type="cellIs" dxfId="11617" priority="4670" stopIfTrue="1" operator="greaterThan">
      <formula>0</formula>
    </cfRule>
    <cfRule type="cellIs" dxfId="11616" priority="4671" stopIfTrue="1" operator="greaterThan">
      <formula>0</formula>
    </cfRule>
  </conditionalFormatting>
  <conditionalFormatting sqref="S16:U17 Y16:Y17 AB16:AB17 W16:W17">
    <cfRule type="cellIs" dxfId="11615" priority="4663" stopIfTrue="1" operator="greaterThan">
      <formula>0</formula>
    </cfRule>
    <cfRule type="cellIs" dxfId="11614" priority="4664" stopIfTrue="1" operator="greaterThan">
      <formula>0</formula>
    </cfRule>
    <cfRule type="cellIs" dxfId="11613" priority="4665" stopIfTrue="1" operator="greaterThan">
      <formula>0</formula>
    </cfRule>
  </conditionalFormatting>
  <conditionalFormatting sqref="S29:W30 Y29:Y30 AB29:AB30">
    <cfRule type="cellIs" dxfId="11612" priority="4690" stopIfTrue="1" operator="greaterThan">
      <formula>0</formula>
    </cfRule>
    <cfRule type="cellIs" dxfId="11611" priority="4691" stopIfTrue="1" operator="greaterThan">
      <formula>0</formula>
    </cfRule>
    <cfRule type="cellIs" dxfId="11610" priority="4692" stopIfTrue="1" operator="greaterThan">
      <formula>0</formula>
    </cfRule>
  </conditionalFormatting>
  <conditionalFormatting sqref="S13:U14 Y13:Y14 AB13:AB14 W13:W14">
    <cfRule type="cellIs" dxfId="11609" priority="4657" stopIfTrue="1" operator="greaterThan">
      <formula>0</formula>
    </cfRule>
    <cfRule type="cellIs" dxfId="11608" priority="4658" stopIfTrue="1" operator="greaterThan">
      <formula>0</formula>
    </cfRule>
    <cfRule type="cellIs" dxfId="11607" priority="4659" stopIfTrue="1" operator="greaterThan">
      <formula>0</formula>
    </cfRule>
  </conditionalFormatting>
  <conditionalFormatting sqref="S15:U15 Y15 AB15 W15">
    <cfRule type="cellIs" dxfId="11606" priority="4654" stopIfTrue="1" operator="greaterThan">
      <formula>0</formula>
    </cfRule>
    <cfRule type="cellIs" dxfId="11605" priority="4655" stopIfTrue="1" operator="greaterThan">
      <formula>0</formula>
    </cfRule>
    <cfRule type="cellIs" dxfId="11604" priority="4656" stopIfTrue="1" operator="greaterThan">
      <formula>0</formula>
    </cfRule>
  </conditionalFormatting>
  <conditionalFormatting sqref="S10:W11 Y10:Y11 AB10:AB11">
    <cfRule type="cellIs" dxfId="11603" priority="4651" stopIfTrue="1" operator="greaterThan">
      <formula>0</formula>
    </cfRule>
    <cfRule type="cellIs" dxfId="11602" priority="4652" stopIfTrue="1" operator="greaterThan">
      <formula>0</formula>
    </cfRule>
    <cfRule type="cellIs" dxfId="11601" priority="4653" stopIfTrue="1" operator="greaterThan">
      <formula>0</formula>
    </cfRule>
  </conditionalFormatting>
  <conditionalFormatting sqref="S12:W12 Y12 AB12">
    <cfRule type="cellIs" dxfId="11600" priority="4648" stopIfTrue="1" operator="greaterThan">
      <formula>0</formula>
    </cfRule>
    <cfRule type="cellIs" dxfId="11599" priority="4649" stopIfTrue="1" operator="greaterThan">
      <formula>0</formula>
    </cfRule>
    <cfRule type="cellIs" dxfId="11598" priority="4650" stopIfTrue="1" operator="greaterThan">
      <formula>0</formula>
    </cfRule>
  </conditionalFormatting>
  <conditionalFormatting sqref="S7:W8 Y7:Y8 AB7:AB8">
    <cfRule type="cellIs" dxfId="11597" priority="4645" stopIfTrue="1" operator="greaterThan">
      <formula>0</formula>
    </cfRule>
    <cfRule type="cellIs" dxfId="11596" priority="4646" stopIfTrue="1" operator="greaterThan">
      <formula>0</formula>
    </cfRule>
    <cfRule type="cellIs" dxfId="11595" priority="4647" stopIfTrue="1" operator="greaterThan">
      <formula>0</formula>
    </cfRule>
  </conditionalFormatting>
  <conditionalFormatting sqref="S9:W9 Y9 AB9">
    <cfRule type="cellIs" dxfId="11594" priority="4642" stopIfTrue="1" operator="greaterThan">
      <formula>0</formula>
    </cfRule>
    <cfRule type="cellIs" dxfId="11593" priority="4643" stopIfTrue="1" operator="greaterThan">
      <formula>0</formula>
    </cfRule>
    <cfRule type="cellIs" dxfId="11592" priority="4644" stopIfTrue="1" operator="greaterThan">
      <formula>0</formula>
    </cfRule>
  </conditionalFormatting>
  <conditionalFormatting sqref="S5:W5 Y5 AB5">
    <cfRule type="cellIs" dxfId="11591" priority="4639" stopIfTrue="1" operator="greaterThan">
      <formula>0</formula>
    </cfRule>
    <cfRule type="cellIs" dxfId="11590" priority="4640" stopIfTrue="1" operator="greaterThan">
      <formula>0</formula>
    </cfRule>
    <cfRule type="cellIs" dxfId="11589" priority="4641" stopIfTrue="1" operator="greaterThan">
      <formula>0</formula>
    </cfRule>
  </conditionalFormatting>
  <conditionalFormatting sqref="S6:W6 Y6 AB6">
    <cfRule type="cellIs" dxfId="11588" priority="4636" stopIfTrue="1" operator="greaterThan">
      <formula>0</formula>
    </cfRule>
    <cfRule type="cellIs" dxfId="11587" priority="4637" stopIfTrue="1" operator="greaterThan">
      <formula>0</formula>
    </cfRule>
    <cfRule type="cellIs" dxfId="11586" priority="4638" stopIfTrue="1" operator="greaterThan">
      <formula>0</formula>
    </cfRule>
  </conditionalFormatting>
  <conditionalFormatting sqref="S19:W19 Y19 AB19">
    <cfRule type="cellIs" dxfId="11585" priority="4666" stopIfTrue="1" operator="greaterThan">
      <formula>0</formula>
    </cfRule>
    <cfRule type="cellIs" dxfId="11584" priority="4667" stopIfTrue="1" operator="greaterThan">
      <formula>0</formula>
    </cfRule>
    <cfRule type="cellIs" dxfId="11583" priority="4668" stopIfTrue="1" operator="greaterThan">
      <formula>0</formula>
    </cfRule>
  </conditionalFormatting>
  <conditionalFormatting sqref="S18:W18 Y18 AB18">
    <cfRule type="cellIs" dxfId="11582" priority="4660" stopIfTrue="1" operator="greaterThan">
      <formula>0</formula>
    </cfRule>
    <cfRule type="cellIs" dxfId="11581" priority="4661" stopIfTrue="1" operator="greaterThan">
      <formula>0</formula>
    </cfRule>
    <cfRule type="cellIs" dxfId="11580" priority="4662" stopIfTrue="1" operator="greaterThan">
      <formula>0</formula>
    </cfRule>
  </conditionalFormatting>
  <conditionalFormatting sqref="U39:U40">
    <cfRule type="cellIs" dxfId="11579" priority="4633" stopIfTrue="1" operator="greaterThan">
      <formula>0</formula>
    </cfRule>
    <cfRule type="cellIs" dxfId="11578" priority="4634" stopIfTrue="1" operator="greaterThan">
      <formula>0</formula>
    </cfRule>
    <cfRule type="cellIs" dxfId="11577" priority="4635" stopIfTrue="1" operator="greaterThan">
      <formula>0</formula>
    </cfRule>
  </conditionalFormatting>
  <conditionalFormatting sqref="U41">
    <cfRule type="cellIs" dxfId="11576" priority="4630" stopIfTrue="1" operator="greaterThan">
      <formula>0</formula>
    </cfRule>
    <cfRule type="cellIs" dxfId="11575" priority="4631" stopIfTrue="1" operator="greaterThan">
      <formula>0</formula>
    </cfRule>
    <cfRule type="cellIs" dxfId="11574" priority="4632" stopIfTrue="1" operator="greaterThan">
      <formula>0</formula>
    </cfRule>
  </conditionalFormatting>
  <conditionalFormatting sqref="U36:U37">
    <cfRule type="cellIs" dxfId="11573" priority="4627" stopIfTrue="1" operator="greaterThan">
      <formula>0</formula>
    </cfRule>
    <cfRule type="cellIs" dxfId="11572" priority="4628" stopIfTrue="1" operator="greaterThan">
      <formula>0</formula>
    </cfRule>
    <cfRule type="cellIs" dxfId="11571" priority="4629" stopIfTrue="1" operator="greaterThan">
      <formula>0</formula>
    </cfRule>
  </conditionalFormatting>
  <conditionalFormatting sqref="U38">
    <cfRule type="cellIs" dxfId="11570" priority="4624" stopIfTrue="1" operator="greaterThan">
      <formula>0</formula>
    </cfRule>
    <cfRule type="cellIs" dxfId="11569" priority="4625" stopIfTrue="1" operator="greaterThan">
      <formula>0</formula>
    </cfRule>
    <cfRule type="cellIs" dxfId="11568" priority="4626" stopIfTrue="1" operator="greaterThan">
      <formula>0</formula>
    </cfRule>
  </conditionalFormatting>
  <conditionalFormatting sqref="U35">
    <cfRule type="cellIs" dxfId="11567" priority="4621" stopIfTrue="1" operator="greaterThan">
      <formula>0</formula>
    </cfRule>
    <cfRule type="cellIs" dxfId="11566" priority="4622" stopIfTrue="1" operator="greaterThan">
      <formula>0</formula>
    </cfRule>
    <cfRule type="cellIs" dxfId="11565" priority="4623" stopIfTrue="1" operator="greaterThan">
      <formula>0</formula>
    </cfRule>
  </conditionalFormatting>
  <conditionalFormatting sqref="U32:U33">
    <cfRule type="cellIs" dxfId="11564" priority="4618" stopIfTrue="1" operator="greaterThan">
      <formula>0</formula>
    </cfRule>
    <cfRule type="cellIs" dxfId="11563" priority="4619" stopIfTrue="1" operator="greaterThan">
      <formula>0</formula>
    </cfRule>
    <cfRule type="cellIs" dxfId="11562" priority="4620" stopIfTrue="1" operator="greaterThan">
      <formula>0</formula>
    </cfRule>
  </conditionalFormatting>
  <conditionalFormatting sqref="U31">
    <cfRule type="cellIs" dxfId="11561" priority="4615" stopIfTrue="1" operator="greaterThan">
      <formula>0</formula>
    </cfRule>
    <cfRule type="cellIs" dxfId="11560" priority="4616" stopIfTrue="1" operator="greaterThan">
      <formula>0</formula>
    </cfRule>
    <cfRule type="cellIs" dxfId="11559" priority="4617" stopIfTrue="1" operator="greaterThan">
      <formula>0</formula>
    </cfRule>
  </conditionalFormatting>
  <conditionalFormatting sqref="X99:X100">
    <cfRule type="cellIs" dxfId="11558" priority="4612" stopIfTrue="1" operator="greaterThan">
      <formula>0</formula>
    </cfRule>
    <cfRule type="cellIs" dxfId="11557" priority="4613" stopIfTrue="1" operator="greaterThan">
      <formula>0</formula>
    </cfRule>
    <cfRule type="cellIs" dxfId="11556" priority="4614" stopIfTrue="1" operator="greaterThan">
      <formula>0</formula>
    </cfRule>
  </conditionalFormatting>
  <conditionalFormatting sqref="X101">
    <cfRule type="cellIs" dxfId="11555" priority="4609" stopIfTrue="1" operator="greaterThan">
      <formula>0</formula>
    </cfRule>
    <cfRule type="cellIs" dxfId="11554" priority="4610" stopIfTrue="1" operator="greaterThan">
      <formula>0</formula>
    </cfRule>
    <cfRule type="cellIs" dxfId="11553" priority="4611" stopIfTrue="1" operator="greaterThan">
      <formula>0</formula>
    </cfRule>
  </conditionalFormatting>
  <conditionalFormatting sqref="X96:X97">
    <cfRule type="cellIs" dxfId="11552" priority="4606" stopIfTrue="1" operator="greaterThan">
      <formula>0</formula>
    </cfRule>
    <cfRule type="cellIs" dxfId="11551" priority="4607" stopIfTrue="1" operator="greaterThan">
      <formula>0</formula>
    </cfRule>
    <cfRule type="cellIs" dxfId="11550" priority="4608" stopIfTrue="1" operator="greaterThan">
      <formula>0</formula>
    </cfRule>
  </conditionalFormatting>
  <conditionalFormatting sqref="X98">
    <cfRule type="cellIs" dxfId="11549" priority="4603" stopIfTrue="1" operator="greaterThan">
      <formula>0</formula>
    </cfRule>
    <cfRule type="cellIs" dxfId="11548" priority="4604" stopIfTrue="1" operator="greaterThan">
      <formula>0</formula>
    </cfRule>
    <cfRule type="cellIs" dxfId="11547" priority="4605" stopIfTrue="1" operator="greaterThan">
      <formula>0</formula>
    </cfRule>
  </conditionalFormatting>
  <conditionalFormatting sqref="X93:X94">
    <cfRule type="cellIs" dxfId="11546" priority="4600" stopIfTrue="1" operator="greaterThan">
      <formula>0</formula>
    </cfRule>
    <cfRule type="cellIs" dxfId="11545" priority="4601" stopIfTrue="1" operator="greaterThan">
      <formula>0</formula>
    </cfRule>
    <cfRule type="cellIs" dxfId="11544" priority="4602" stopIfTrue="1" operator="greaterThan">
      <formula>0</formula>
    </cfRule>
  </conditionalFormatting>
  <conditionalFormatting sqref="X95">
    <cfRule type="cellIs" dxfId="11543" priority="4597" stopIfTrue="1" operator="greaterThan">
      <formula>0</formula>
    </cfRule>
    <cfRule type="cellIs" dxfId="11542" priority="4598" stopIfTrue="1" operator="greaterThan">
      <formula>0</formula>
    </cfRule>
    <cfRule type="cellIs" dxfId="11541" priority="4599" stopIfTrue="1" operator="greaterThan">
      <formula>0</formula>
    </cfRule>
  </conditionalFormatting>
  <conditionalFormatting sqref="X90:X91">
    <cfRule type="cellIs" dxfId="11540" priority="4594" stopIfTrue="1" operator="greaterThan">
      <formula>0</formula>
    </cfRule>
    <cfRule type="cellIs" dxfId="11539" priority="4595" stopIfTrue="1" operator="greaterThan">
      <formula>0</formula>
    </cfRule>
    <cfRule type="cellIs" dxfId="11538" priority="4596" stopIfTrue="1" operator="greaterThan">
      <formula>0</formula>
    </cfRule>
  </conditionalFormatting>
  <conditionalFormatting sqref="X92">
    <cfRule type="cellIs" dxfId="11537" priority="4591" stopIfTrue="1" operator="greaterThan">
      <formula>0</formula>
    </cfRule>
    <cfRule type="cellIs" dxfId="11536" priority="4592" stopIfTrue="1" operator="greaterThan">
      <formula>0</formula>
    </cfRule>
    <cfRule type="cellIs" dxfId="11535" priority="4593" stopIfTrue="1" operator="greaterThan">
      <formula>0</formula>
    </cfRule>
  </conditionalFormatting>
  <conditionalFormatting sqref="X89">
    <cfRule type="cellIs" dxfId="11534" priority="4588" stopIfTrue="1" operator="greaterThan">
      <formula>0</formula>
    </cfRule>
    <cfRule type="cellIs" dxfId="11533" priority="4589" stopIfTrue="1" operator="greaterThan">
      <formula>0</formula>
    </cfRule>
    <cfRule type="cellIs" dxfId="11532" priority="4590" stopIfTrue="1" operator="greaterThan">
      <formula>0</formula>
    </cfRule>
  </conditionalFormatting>
  <conditionalFormatting sqref="X84:X87">
    <cfRule type="cellIs" dxfId="11531" priority="4585" stopIfTrue="1" operator="greaterThan">
      <formula>0</formula>
    </cfRule>
    <cfRule type="cellIs" dxfId="11530" priority="4586" stopIfTrue="1" operator="greaterThan">
      <formula>0</formula>
    </cfRule>
    <cfRule type="cellIs" dxfId="11529" priority="4587" stopIfTrue="1" operator="greaterThan">
      <formula>0</formula>
    </cfRule>
  </conditionalFormatting>
  <conditionalFormatting sqref="X81:X82">
    <cfRule type="cellIs" dxfId="11528" priority="4582" stopIfTrue="1" operator="greaterThan">
      <formula>0</formula>
    </cfRule>
    <cfRule type="cellIs" dxfId="11527" priority="4583" stopIfTrue="1" operator="greaterThan">
      <formula>0</formula>
    </cfRule>
    <cfRule type="cellIs" dxfId="11526" priority="4584" stopIfTrue="1" operator="greaterThan">
      <formula>0</formula>
    </cfRule>
  </conditionalFormatting>
  <conditionalFormatting sqref="X83">
    <cfRule type="cellIs" dxfId="11525" priority="4579" stopIfTrue="1" operator="greaterThan">
      <formula>0</formula>
    </cfRule>
    <cfRule type="cellIs" dxfId="11524" priority="4580" stopIfTrue="1" operator="greaterThan">
      <formula>0</formula>
    </cfRule>
    <cfRule type="cellIs" dxfId="11523" priority="4581" stopIfTrue="1" operator="greaterThan">
      <formula>0</formula>
    </cfRule>
  </conditionalFormatting>
  <conditionalFormatting sqref="X78:X79">
    <cfRule type="cellIs" dxfId="11522" priority="4576" stopIfTrue="1" operator="greaterThan">
      <formula>0</formula>
    </cfRule>
    <cfRule type="cellIs" dxfId="11521" priority="4577" stopIfTrue="1" operator="greaterThan">
      <formula>0</formula>
    </cfRule>
    <cfRule type="cellIs" dxfId="11520" priority="4578" stopIfTrue="1" operator="greaterThan">
      <formula>0</formula>
    </cfRule>
  </conditionalFormatting>
  <conditionalFormatting sqref="X80">
    <cfRule type="cellIs" dxfId="11519" priority="4573" stopIfTrue="1" operator="greaterThan">
      <formula>0</formula>
    </cfRule>
    <cfRule type="cellIs" dxfId="11518" priority="4574" stopIfTrue="1" operator="greaterThan">
      <formula>0</formula>
    </cfRule>
    <cfRule type="cellIs" dxfId="11517" priority="4575" stopIfTrue="1" operator="greaterThan">
      <formula>0</formula>
    </cfRule>
  </conditionalFormatting>
  <conditionalFormatting sqref="X75:X76">
    <cfRule type="cellIs" dxfId="11516" priority="4570" stopIfTrue="1" operator="greaterThan">
      <formula>0</formula>
    </cfRule>
    <cfRule type="cellIs" dxfId="11515" priority="4571" stopIfTrue="1" operator="greaterThan">
      <formula>0</formula>
    </cfRule>
    <cfRule type="cellIs" dxfId="11514" priority="4572" stopIfTrue="1" operator="greaterThan">
      <formula>0</formula>
    </cfRule>
  </conditionalFormatting>
  <conditionalFormatting sqref="X77">
    <cfRule type="cellIs" dxfId="11513" priority="4567" stopIfTrue="1" operator="greaterThan">
      <formula>0</formula>
    </cfRule>
    <cfRule type="cellIs" dxfId="11512" priority="4568" stopIfTrue="1" operator="greaterThan">
      <formula>0</formula>
    </cfRule>
    <cfRule type="cellIs" dxfId="11511" priority="4569" stopIfTrue="1" operator="greaterThan">
      <formula>0</formula>
    </cfRule>
  </conditionalFormatting>
  <conditionalFormatting sqref="X72:X73">
    <cfRule type="cellIs" dxfId="11510" priority="4564" stopIfTrue="1" operator="greaterThan">
      <formula>0</formula>
    </cfRule>
    <cfRule type="cellIs" dxfId="11509" priority="4565" stopIfTrue="1" operator="greaterThan">
      <formula>0</formula>
    </cfRule>
    <cfRule type="cellIs" dxfId="11508" priority="4566" stopIfTrue="1" operator="greaterThan">
      <formula>0</formula>
    </cfRule>
  </conditionalFormatting>
  <conditionalFormatting sqref="X74">
    <cfRule type="cellIs" dxfId="11507" priority="4561" stopIfTrue="1" operator="greaterThan">
      <formula>0</formula>
    </cfRule>
    <cfRule type="cellIs" dxfId="11506" priority="4562" stopIfTrue="1" operator="greaterThan">
      <formula>0</formula>
    </cfRule>
    <cfRule type="cellIs" dxfId="11505" priority="4563" stopIfTrue="1" operator="greaterThan">
      <formula>0</formula>
    </cfRule>
  </conditionalFormatting>
  <conditionalFormatting sqref="X69:X70">
    <cfRule type="cellIs" dxfId="11504" priority="4558" stopIfTrue="1" operator="greaterThan">
      <formula>0</formula>
    </cfRule>
    <cfRule type="cellIs" dxfId="11503" priority="4559" stopIfTrue="1" operator="greaterThan">
      <formula>0</formula>
    </cfRule>
    <cfRule type="cellIs" dxfId="11502" priority="4560" stopIfTrue="1" operator="greaterThan">
      <formula>0</formula>
    </cfRule>
  </conditionalFormatting>
  <conditionalFormatting sqref="X71">
    <cfRule type="cellIs" dxfId="11501" priority="4555" stopIfTrue="1" operator="greaterThan">
      <formula>0</formula>
    </cfRule>
    <cfRule type="cellIs" dxfId="11500" priority="4556" stopIfTrue="1" operator="greaterThan">
      <formula>0</formula>
    </cfRule>
    <cfRule type="cellIs" dxfId="11499" priority="4557" stopIfTrue="1" operator="greaterThan">
      <formula>0</formula>
    </cfRule>
  </conditionalFormatting>
  <conditionalFormatting sqref="X66:X67">
    <cfRule type="cellIs" dxfId="11498" priority="4552" stopIfTrue="1" operator="greaterThan">
      <formula>0</formula>
    </cfRule>
    <cfRule type="cellIs" dxfId="11497" priority="4553" stopIfTrue="1" operator="greaterThan">
      <formula>0</formula>
    </cfRule>
    <cfRule type="cellIs" dxfId="11496" priority="4554" stopIfTrue="1" operator="greaterThan">
      <formula>0</formula>
    </cfRule>
  </conditionalFormatting>
  <conditionalFormatting sqref="X68">
    <cfRule type="cellIs" dxfId="11495" priority="4549" stopIfTrue="1" operator="greaterThan">
      <formula>0</formula>
    </cfRule>
    <cfRule type="cellIs" dxfId="11494" priority="4550" stopIfTrue="1" operator="greaterThan">
      <formula>0</formula>
    </cfRule>
    <cfRule type="cellIs" dxfId="11493" priority="4551" stopIfTrue="1" operator="greaterThan">
      <formula>0</formula>
    </cfRule>
  </conditionalFormatting>
  <conditionalFormatting sqref="X63:X64">
    <cfRule type="cellIs" dxfId="11492" priority="4546" stopIfTrue="1" operator="greaterThan">
      <formula>0</formula>
    </cfRule>
    <cfRule type="cellIs" dxfId="11491" priority="4547" stopIfTrue="1" operator="greaterThan">
      <formula>0</formula>
    </cfRule>
    <cfRule type="cellIs" dxfId="11490" priority="4548" stopIfTrue="1" operator="greaterThan">
      <formula>0</formula>
    </cfRule>
  </conditionalFormatting>
  <conditionalFormatting sqref="X65">
    <cfRule type="cellIs" dxfId="11489" priority="4543" stopIfTrue="1" operator="greaterThan">
      <formula>0</formula>
    </cfRule>
    <cfRule type="cellIs" dxfId="11488" priority="4544" stopIfTrue="1" operator="greaterThan">
      <formula>0</formula>
    </cfRule>
    <cfRule type="cellIs" dxfId="11487" priority="4545" stopIfTrue="1" operator="greaterThan">
      <formula>0</formula>
    </cfRule>
  </conditionalFormatting>
  <conditionalFormatting sqref="X60:X61">
    <cfRule type="cellIs" dxfId="11486" priority="4540" stopIfTrue="1" operator="greaterThan">
      <formula>0</formula>
    </cfRule>
    <cfRule type="cellIs" dxfId="11485" priority="4541" stopIfTrue="1" operator="greaterThan">
      <formula>0</formula>
    </cfRule>
    <cfRule type="cellIs" dxfId="11484" priority="4542" stopIfTrue="1" operator="greaterThan">
      <formula>0</formula>
    </cfRule>
  </conditionalFormatting>
  <conditionalFormatting sqref="X62">
    <cfRule type="cellIs" dxfId="11483" priority="4537" stopIfTrue="1" operator="greaterThan">
      <formula>0</formula>
    </cfRule>
    <cfRule type="cellIs" dxfId="11482" priority="4538" stopIfTrue="1" operator="greaterThan">
      <formula>0</formula>
    </cfRule>
    <cfRule type="cellIs" dxfId="11481" priority="4539" stopIfTrue="1" operator="greaterThan">
      <formula>0</formula>
    </cfRule>
  </conditionalFormatting>
  <conditionalFormatting sqref="X57:X58">
    <cfRule type="cellIs" dxfId="11480" priority="4534" stopIfTrue="1" operator="greaterThan">
      <formula>0</formula>
    </cfRule>
    <cfRule type="cellIs" dxfId="11479" priority="4535" stopIfTrue="1" operator="greaterThan">
      <formula>0</formula>
    </cfRule>
    <cfRule type="cellIs" dxfId="11478" priority="4536" stopIfTrue="1" operator="greaterThan">
      <formula>0</formula>
    </cfRule>
  </conditionalFormatting>
  <conditionalFormatting sqref="X59">
    <cfRule type="cellIs" dxfId="11477" priority="4531" stopIfTrue="1" operator="greaterThan">
      <formula>0</formula>
    </cfRule>
    <cfRule type="cellIs" dxfId="11476" priority="4532" stopIfTrue="1" operator="greaterThan">
      <formula>0</formula>
    </cfRule>
    <cfRule type="cellIs" dxfId="11475" priority="4533" stopIfTrue="1" operator="greaterThan">
      <formula>0</formula>
    </cfRule>
  </conditionalFormatting>
  <conditionalFormatting sqref="X54:X55">
    <cfRule type="cellIs" dxfId="11474" priority="4528" stopIfTrue="1" operator="greaterThan">
      <formula>0</formula>
    </cfRule>
    <cfRule type="cellIs" dxfId="11473" priority="4529" stopIfTrue="1" operator="greaterThan">
      <formula>0</formula>
    </cfRule>
    <cfRule type="cellIs" dxfId="11472" priority="4530" stopIfTrue="1" operator="greaterThan">
      <formula>0</formula>
    </cfRule>
  </conditionalFormatting>
  <conditionalFormatting sqref="X56">
    <cfRule type="cellIs" dxfId="11471" priority="4525" stopIfTrue="1" operator="greaterThan">
      <formula>0</formula>
    </cfRule>
    <cfRule type="cellIs" dxfId="11470" priority="4526" stopIfTrue="1" operator="greaterThan">
      <formula>0</formula>
    </cfRule>
    <cfRule type="cellIs" dxfId="11469" priority="4527" stopIfTrue="1" operator="greaterThan">
      <formula>0</formula>
    </cfRule>
  </conditionalFormatting>
  <conditionalFormatting sqref="X51:X52">
    <cfRule type="cellIs" dxfId="11468" priority="4522" stopIfTrue="1" operator="greaterThan">
      <formula>0</formula>
    </cfRule>
    <cfRule type="cellIs" dxfId="11467" priority="4523" stopIfTrue="1" operator="greaterThan">
      <formula>0</formula>
    </cfRule>
    <cfRule type="cellIs" dxfId="11466" priority="4524" stopIfTrue="1" operator="greaterThan">
      <formula>0</formula>
    </cfRule>
  </conditionalFormatting>
  <conditionalFormatting sqref="X53">
    <cfRule type="cellIs" dxfId="11465" priority="4519" stopIfTrue="1" operator="greaterThan">
      <formula>0</formula>
    </cfRule>
    <cfRule type="cellIs" dxfId="11464" priority="4520" stopIfTrue="1" operator="greaterThan">
      <formula>0</formula>
    </cfRule>
    <cfRule type="cellIs" dxfId="11463" priority="4521" stopIfTrue="1" operator="greaterThan">
      <formula>0</formula>
    </cfRule>
  </conditionalFormatting>
  <conditionalFormatting sqref="X48:X49">
    <cfRule type="cellIs" dxfId="11462" priority="4516" stopIfTrue="1" operator="greaterThan">
      <formula>0</formula>
    </cfRule>
    <cfRule type="cellIs" dxfId="11461" priority="4517" stopIfTrue="1" operator="greaterThan">
      <formula>0</formula>
    </cfRule>
    <cfRule type="cellIs" dxfId="11460" priority="4518" stopIfTrue="1" operator="greaterThan">
      <formula>0</formula>
    </cfRule>
  </conditionalFormatting>
  <conditionalFormatting sqref="X50">
    <cfRule type="cellIs" dxfId="11459" priority="4513" stopIfTrue="1" operator="greaterThan">
      <formula>0</formula>
    </cfRule>
    <cfRule type="cellIs" dxfId="11458" priority="4514" stopIfTrue="1" operator="greaterThan">
      <formula>0</formula>
    </cfRule>
    <cfRule type="cellIs" dxfId="11457" priority="4515" stopIfTrue="1" operator="greaterThan">
      <formula>0</formula>
    </cfRule>
  </conditionalFormatting>
  <conditionalFormatting sqref="X45:X46">
    <cfRule type="cellIs" dxfId="11456" priority="4510" stopIfTrue="1" operator="greaterThan">
      <formula>0</formula>
    </cfRule>
    <cfRule type="cellIs" dxfId="11455" priority="4511" stopIfTrue="1" operator="greaterThan">
      <formula>0</formula>
    </cfRule>
    <cfRule type="cellIs" dxfId="11454" priority="4512" stopIfTrue="1" operator="greaterThan">
      <formula>0</formula>
    </cfRule>
  </conditionalFormatting>
  <conditionalFormatting sqref="X47">
    <cfRule type="cellIs" dxfId="11453" priority="4507" stopIfTrue="1" operator="greaterThan">
      <formula>0</formula>
    </cfRule>
    <cfRule type="cellIs" dxfId="11452" priority="4508" stopIfTrue="1" operator="greaterThan">
      <formula>0</formula>
    </cfRule>
    <cfRule type="cellIs" dxfId="11451" priority="4509" stopIfTrue="1" operator="greaterThan">
      <formula>0</formula>
    </cfRule>
  </conditionalFormatting>
  <conditionalFormatting sqref="X42:X43">
    <cfRule type="cellIs" dxfId="11450" priority="4504" stopIfTrue="1" operator="greaterThan">
      <formula>0</formula>
    </cfRule>
    <cfRule type="cellIs" dxfId="11449" priority="4505" stopIfTrue="1" operator="greaterThan">
      <formula>0</formula>
    </cfRule>
    <cfRule type="cellIs" dxfId="11448" priority="4506" stopIfTrue="1" operator="greaterThan">
      <formula>0</formula>
    </cfRule>
  </conditionalFormatting>
  <conditionalFormatting sqref="X44">
    <cfRule type="cellIs" dxfId="11447" priority="4501" stopIfTrue="1" operator="greaterThan">
      <formula>0</formula>
    </cfRule>
    <cfRule type="cellIs" dxfId="11446" priority="4502" stopIfTrue="1" operator="greaterThan">
      <formula>0</formula>
    </cfRule>
    <cfRule type="cellIs" dxfId="11445" priority="4503" stopIfTrue="1" operator="greaterThan">
      <formula>0</formula>
    </cfRule>
  </conditionalFormatting>
  <conditionalFormatting sqref="X39:X40">
    <cfRule type="cellIs" dxfId="11444" priority="4498" stopIfTrue="1" operator="greaterThan">
      <formula>0</formula>
    </cfRule>
    <cfRule type="cellIs" dxfId="11443" priority="4499" stopIfTrue="1" operator="greaterThan">
      <formula>0</formula>
    </cfRule>
    <cfRule type="cellIs" dxfId="11442" priority="4500" stopIfTrue="1" operator="greaterThan">
      <formula>0</formula>
    </cfRule>
  </conditionalFormatting>
  <conditionalFormatting sqref="X41">
    <cfRule type="cellIs" dxfId="11441" priority="4495" stopIfTrue="1" operator="greaterThan">
      <formula>0</formula>
    </cfRule>
    <cfRule type="cellIs" dxfId="11440" priority="4496" stopIfTrue="1" operator="greaterThan">
      <formula>0</formula>
    </cfRule>
    <cfRule type="cellIs" dxfId="11439" priority="4497" stopIfTrue="1" operator="greaterThan">
      <formula>0</formula>
    </cfRule>
  </conditionalFormatting>
  <conditionalFormatting sqref="X36:X37">
    <cfRule type="cellIs" dxfId="11438" priority="4492" stopIfTrue="1" operator="greaterThan">
      <formula>0</formula>
    </cfRule>
    <cfRule type="cellIs" dxfId="11437" priority="4493" stopIfTrue="1" operator="greaterThan">
      <formula>0</formula>
    </cfRule>
    <cfRule type="cellIs" dxfId="11436" priority="4494" stopIfTrue="1" operator="greaterThan">
      <formula>0</formula>
    </cfRule>
  </conditionalFormatting>
  <conditionalFormatting sqref="X38">
    <cfRule type="cellIs" dxfId="11435" priority="4489" stopIfTrue="1" operator="greaterThan">
      <formula>0</formula>
    </cfRule>
    <cfRule type="cellIs" dxfId="11434" priority="4490" stopIfTrue="1" operator="greaterThan">
      <formula>0</formula>
    </cfRule>
    <cfRule type="cellIs" dxfId="11433" priority="4491" stopIfTrue="1" operator="greaterThan">
      <formula>0</formula>
    </cfRule>
  </conditionalFormatting>
  <conditionalFormatting sqref="X35">
    <cfRule type="cellIs" dxfId="11432" priority="4486" stopIfTrue="1" operator="greaterThan">
      <formula>0</formula>
    </cfRule>
    <cfRule type="cellIs" dxfId="11431" priority="4487" stopIfTrue="1" operator="greaterThan">
      <formula>0</formula>
    </cfRule>
    <cfRule type="cellIs" dxfId="11430" priority="4488" stopIfTrue="1" operator="greaterThan">
      <formula>0</formula>
    </cfRule>
  </conditionalFormatting>
  <conditionalFormatting sqref="X32:X33">
    <cfRule type="cellIs" dxfId="11429" priority="4483" stopIfTrue="1" operator="greaterThan">
      <formula>0</formula>
    </cfRule>
    <cfRule type="cellIs" dxfId="11428" priority="4484" stopIfTrue="1" operator="greaterThan">
      <formula>0</formula>
    </cfRule>
    <cfRule type="cellIs" dxfId="11427" priority="4485" stopIfTrue="1" operator="greaterThan">
      <formula>0</formula>
    </cfRule>
  </conditionalFormatting>
  <conditionalFormatting sqref="X29:X30">
    <cfRule type="cellIs" dxfId="11426" priority="4480" stopIfTrue="1" operator="greaterThan">
      <formula>0</formula>
    </cfRule>
    <cfRule type="cellIs" dxfId="11425" priority="4481" stopIfTrue="1" operator="greaterThan">
      <formula>0</formula>
    </cfRule>
    <cfRule type="cellIs" dxfId="11424" priority="4482" stopIfTrue="1" operator="greaterThan">
      <formula>0</formula>
    </cfRule>
  </conditionalFormatting>
  <conditionalFormatting sqref="X31">
    <cfRule type="cellIs" dxfId="11423" priority="4477" stopIfTrue="1" operator="greaterThan">
      <formula>0</formula>
    </cfRule>
    <cfRule type="cellIs" dxfId="11422" priority="4478" stopIfTrue="1" operator="greaterThan">
      <formula>0</formula>
    </cfRule>
    <cfRule type="cellIs" dxfId="11421" priority="4479" stopIfTrue="1" operator="greaterThan">
      <formula>0</formula>
    </cfRule>
  </conditionalFormatting>
  <conditionalFormatting sqref="X26:X27">
    <cfRule type="cellIs" dxfId="11420" priority="4474" stopIfTrue="1" operator="greaterThan">
      <formula>0</formula>
    </cfRule>
    <cfRule type="cellIs" dxfId="11419" priority="4475" stopIfTrue="1" operator="greaterThan">
      <formula>0</formula>
    </cfRule>
    <cfRule type="cellIs" dxfId="11418" priority="4476" stopIfTrue="1" operator="greaterThan">
      <formula>0</formula>
    </cfRule>
  </conditionalFormatting>
  <conditionalFormatting sqref="X28">
    <cfRule type="cellIs" dxfId="11417" priority="4471" stopIfTrue="1" operator="greaterThan">
      <formula>0</formula>
    </cfRule>
    <cfRule type="cellIs" dxfId="11416" priority="4472" stopIfTrue="1" operator="greaterThan">
      <formula>0</formula>
    </cfRule>
    <cfRule type="cellIs" dxfId="11415" priority="4473" stopIfTrue="1" operator="greaterThan">
      <formula>0</formula>
    </cfRule>
  </conditionalFormatting>
  <conditionalFormatting sqref="X23:X24">
    <cfRule type="cellIs" dxfId="11414" priority="4468" stopIfTrue="1" operator="greaterThan">
      <formula>0</formula>
    </cfRule>
    <cfRule type="cellIs" dxfId="11413" priority="4469" stopIfTrue="1" operator="greaterThan">
      <formula>0</formula>
    </cfRule>
    <cfRule type="cellIs" dxfId="11412" priority="4470" stopIfTrue="1" operator="greaterThan">
      <formula>0</formula>
    </cfRule>
  </conditionalFormatting>
  <conditionalFormatting sqref="X25">
    <cfRule type="cellIs" dxfId="11411" priority="4465" stopIfTrue="1" operator="greaterThan">
      <formula>0</formula>
    </cfRule>
    <cfRule type="cellIs" dxfId="11410" priority="4466" stopIfTrue="1" operator="greaterThan">
      <formula>0</formula>
    </cfRule>
    <cfRule type="cellIs" dxfId="11409" priority="4467" stopIfTrue="1" operator="greaterThan">
      <formula>0</formula>
    </cfRule>
  </conditionalFormatting>
  <conditionalFormatting sqref="X20:X21">
    <cfRule type="cellIs" dxfId="11408" priority="4462" stopIfTrue="1" operator="greaterThan">
      <formula>0</formula>
    </cfRule>
    <cfRule type="cellIs" dxfId="11407" priority="4463" stopIfTrue="1" operator="greaterThan">
      <formula>0</formula>
    </cfRule>
    <cfRule type="cellIs" dxfId="11406" priority="4464" stopIfTrue="1" operator="greaterThan">
      <formula>0</formula>
    </cfRule>
  </conditionalFormatting>
  <conditionalFormatting sqref="X22">
    <cfRule type="cellIs" dxfId="11405" priority="4459" stopIfTrue="1" operator="greaterThan">
      <formula>0</formula>
    </cfRule>
    <cfRule type="cellIs" dxfId="11404" priority="4460" stopIfTrue="1" operator="greaterThan">
      <formula>0</formula>
    </cfRule>
    <cfRule type="cellIs" dxfId="11403" priority="4461" stopIfTrue="1" operator="greaterThan">
      <formula>0</formula>
    </cfRule>
  </conditionalFormatting>
  <conditionalFormatting sqref="X19">
    <cfRule type="cellIs" dxfId="11402" priority="4456" stopIfTrue="1" operator="greaterThan">
      <formula>0</formula>
    </cfRule>
    <cfRule type="cellIs" dxfId="11401" priority="4457" stopIfTrue="1" operator="greaterThan">
      <formula>0</formula>
    </cfRule>
    <cfRule type="cellIs" dxfId="11400" priority="4458" stopIfTrue="1" operator="greaterThan">
      <formula>0</formula>
    </cfRule>
  </conditionalFormatting>
  <conditionalFormatting sqref="X16:X17">
    <cfRule type="cellIs" dxfId="11399" priority="4453" stopIfTrue="1" operator="greaterThan">
      <formula>0</formula>
    </cfRule>
    <cfRule type="cellIs" dxfId="11398" priority="4454" stopIfTrue="1" operator="greaterThan">
      <formula>0</formula>
    </cfRule>
    <cfRule type="cellIs" dxfId="11397" priority="4455" stopIfTrue="1" operator="greaterThan">
      <formula>0</formula>
    </cfRule>
  </conditionalFormatting>
  <conditionalFormatting sqref="X18">
    <cfRule type="cellIs" dxfId="11396" priority="4450" stopIfTrue="1" operator="greaterThan">
      <formula>0</formula>
    </cfRule>
    <cfRule type="cellIs" dxfId="11395" priority="4451" stopIfTrue="1" operator="greaterThan">
      <formula>0</formula>
    </cfRule>
    <cfRule type="cellIs" dxfId="11394" priority="4452" stopIfTrue="1" operator="greaterThan">
      <formula>0</formula>
    </cfRule>
  </conditionalFormatting>
  <conditionalFormatting sqref="X13:X14">
    <cfRule type="cellIs" dxfId="11393" priority="4447" stopIfTrue="1" operator="greaterThan">
      <formula>0</formula>
    </cfRule>
    <cfRule type="cellIs" dxfId="11392" priority="4448" stopIfTrue="1" operator="greaterThan">
      <formula>0</formula>
    </cfRule>
    <cfRule type="cellIs" dxfId="11391" priority="4449" stopIfTrue="1" operator="greaterThan">
      <formula>0</formula>
    </cfRule>
  </conditionalFormatting>
  <conditionalFormatting sqref="X15">
    <cfRule type="cellIs" dxfId="11390" priority="4444" stopIfTrue="1" operator="greaterThan">
      <formula>0</formula>
    </cfRule>
    <cfRule type="cellIs" dxfId="11389" priority="4445" stopIfTrue="1" operator="greaterThan">
      <formula>0</formula>
    </cfRule>
    <cfRule type="cellIs" dxfId="11388" priority="4446" stopIfTrue="1" operator="greaterThan">
      <formula>0</formula>
    </cfRule>
  </conditionalFormatting>
  <conditionalFormatting sqref="X10:X11">
    <cfRule type="cellIs" dxfId="11387" priority="4441" stopIfTrue="1" operator="greaterThan">
      <formula>0</formula>
    </cfRule>
    <cfRule type="cellIs" dxfId="11386" priority="4442" stopIfTrue="1" operator="greaterThan">
      <formula>0</formula>
    </cfRule>
    <cfRule type="cellIs" dxfId="11385" priority="4443" stopIfTrue="1" operator="greaterThan">
      <formula>0</formula>
    </cfRule>
  </conditionalFormatting>
  <conditionalFormatting sqref="X12">
    <cfRule type="cellIs" dxfId="11384" priority="4438" stopIfTrue="1" operator="greaterThan">
      <formula>0</formula>
    </cfRule>
    <cfRule type="cellIs" dxfId="11383" priority="4439" stopIfTrue="1" operator="greaterThan">
      <formula>0</formula>
    </cfRule>
    <cfRule type="cellIs" dxfId="11382" priority="4440" stopIfTrue="1" operator="greaterThan">
      <formula>0</formula>
    </cfRule>
  </conditionalFormatting>
  <conditionalFormatting sqref="X7:X8">
    <cfRule type="cellIs" dxfId="11381" priority="4435" stopIfTrue="1" operator="greaterThan">
      <formula>0</formula>
    </cfRule>
    <cfRule type="cellIs" dxfId="11380" priority="4436" stopIfTrue="1" operator="greaterThan">
      <formula>0</formula>
    </cfRule>
    <cfRule type="cellIs" dxfId="11379" priority="4437" stopIfTrue="1" operator="greaterThan">
      <formula>0</formula>
    </cfRule>
  </conditionalFormatting>
  <conditionalFormatting sqref="X9">
    <cfRule type="cellIs" dxfId="11378" priority="4432" stopIfTrue="1" operator="greaterThan">
      <formula>0</formula>
    </cfRule>
    <cfRule type="cellIs" dxfId="11377" priority="4433" stopIfTrue="1" operator="greaterThan">
      <formula>0</formula>
    </cfRule>
    <cfRule type="cellIs" dxfId="11376" priority="4434" stopIfTrue="1" operator="greaterThan">
      <formula>0</formula>
    </cfRule>
  </conditionalFormatting>
  <conditionalFormatting sqref="X5">
    <cfRule type="cellIs" dxfId="11375" priority="4429" stopIfTrue="1" operator="greaterThan">
      <formula>0</formula>
    </cfRule>
    <cfRule type="cellIs" dxfId="11374" priority="4430" stopIfTrue="1" operator="greaterThan">
      <formula>0</formula>
    </cfRule>
    <cfRule type="cellIs" dxfId="11373" priority="4431" stopIfTrue="1" operator="greaterThan">
      <formula>0</formula>
    </cfRule>
  </conditionalFormatting>
  <conditionalFormatting sqref="X6">
    <cfRule type="cellIs" dxfId="11372" priority="4426" stopIfTrue="1" operator="greaterThan">
      <formula>0</formula>
    </cfRule>
    <cfRule type="cellIs" dxfId="11371" priority="4427" stopIfTrue="1" operator="greaterThan">
      <formula>0</formula>
    </cfRule>
    <cfRule type="cellIs" dxfId="11370" priority="4428" stopIfTrue="1" operator="greaterThan">
      <formula>0</formula>
    </cfRule>
  </conditionalFormatting>
  <conditionalFormatting sqref="AA99:AA100">
    <cfRule type="cellIs" dxfId="11369" priority="4423" stopIfTrue="1" operator="greaterThan">
      <formula>0</formula>
    </cfRule>
    <cfRule type="cellIs" dxfId="11368" priority="4424" stopIfTrue="1" operator="greaterThan">
      <formula>0</formula>
    </cfRule>
    <cfRule type="cellIs" dxfId="11367" priority="4425" stopIfTrue="1" operator="greaterThan">
      <formula>0</formula>
    </cfRule>
  </conditionalFormatting>
  <conditionalFormatting sqref="AA101">
    <cfRule type="cellIs" dxfId="11366" priority="4420" stopIfTrue="1" operator="greaterThan">
      <formula>0</formula>
    </cfRule>
    <cfRule type="cellIs" dxfId="11365" priority="4421" stopIfTrue="1" operator="greaterThan">
      <formula>0</formula>
    </cfRule>
    <cfRule type="cellIs" dxfId="11364" priority="4422" stopIfTrue="1" operator="greaterThan">
      <formula>0</formula>
    </cfRule>
  </conditionalFormatting>
  <conditionalFormatting sqref="AA96:AA97">
    <cfRule type="cellIs" dxfId="11363" priority="4417" stopIfTrue="1" operator="greaterThan">
      <formula>0</formula>
    </cfRule>
    <cfRule type="cellIs" dxfId="11362" priority="4418" stopIfTrue="1" operator="greaterThan">
      <formula>0</formula>
    </cfRule>
    <cfRule type="cellIs" dxfId="11361" priority="4419" stopIfTrue="1" operator="greaterThan">
      <formula>0</formula>
    </cfRule>
  </conditionalFormatting>
  <conditionalFormatting sqref="AA98">
    <cfRule type="cellIs" dxfId="11360" priority="4414" stopIfTrue="1" operator="greaterThan">
      <formula>0</formula>
    </cfRule>
    <cfRule type="cellIs" dxfId="11359" priority="4415" stopIfTrue="1" operator="greaterThan">
      <formula>0</formula>
    </cfRule>
    <cfRule type="cellIs" dxfId="11358" priority="4416" stopIfTrue="1" operator="greaterThan">
      <formula>0</formula>
    </cfRule>
  </conditionalFormatting>
  <conditionalFormatting sqref="AA93:AA94">
    <cfRule type="cellIs" dxfId="11357" priority="4411" stopIfTrue="1" operator="greaterThan">
      <formula>0</formula>
    </cfRule>
    <cfRule type="cellIs" dxfId="11356" priority="4412" stopIfTrue="1" operator="greaterThan">
      <formula>0</formula>
    </cfRule>
    <cfRule type="cellIs" dxfId="11355" priority="4413" stopIfTrue="1" operator="greaterThan">
      <formula>0</formula>
    </cfRule>
  </conditionalFormatting>
  <conditionalFormatting sqref="AA95">
    <cfRule type="cellIs" dxfId="11354" priority="4408" stopIfTrue="1" operator="greaterThan">
      <formula>0</formula>
    </cfRule>
    <cfRule type="cellIs" dxfId="11353" priority="4409" stopIfTrue="1" operator="greaterThan">
      <formula>0</formula>
    </cfRule>
    <cfRule type="cellIs" dxfId="11352" priority="4410" stopIfTrue="1" operator="greaterThan">
      <formula>0</formula>
    </cfRule>
  </conditionalFormatting>
  <conditionalFormatting sqref="AA90:AA91">
    <cfRule type="cellIs" dxfId="11351" priority="4405" stopIfTrue="1" operator="greaterThan">
      <formula>0</formula>
    </cfRule>
    <cfRule type="cellIs" dxfId="11350" priority="4406" stopIfTrue="1" operator="greaterThan">
      <formula>0</formula>
    </cfRule>
    <cfRule type="cellIs" dxfId="11349" priority="4407" stopIfTrue="1" operator="greaterThan">
      <formula>0</formula>
    </cfRule>
  </conditionalFormatting>
  <conditionalFormatting sqref="AA92">
    <cfRule type="cellIs" dxfId="11348" priority="4402" stopIfTrue="1" operator="greaterThan">
      <formula>0</formula>
    </cfRule>
    <cfRule type="cellIs" dxfId="11347" priority="4403" stopIfTrue="1" operator="greaterThan">
      <formula>0</formula>
    </cfRule>
    <cfRule type="cellIs" dxfId="11346" priority="4404" stopIfTrue="1" operator="greaterThan">
      <formula>0</formula>
    </cfRule>
  </conditionalFormatting>
  <conditionalFormatting sqref="AA89">
    <cfRule type="cellIs" dxfId="11345" priority="4399" stopIfTrue="1" operator="greaterThan">
      <formula>0</formula>
    </cfRule>
    <cfRule type="cellIs" dxfId="11344" priority="4400" stopIfTrue="1" operator="greaterThan">
      <formula>0</formula>
    </cfRule>
    <cfRule type="cellIs" dxfId="11343" priority="4401" stopIfTrue="1" operator="greaterThan">
      <formula>0</formula>
    </cfRule>
  </conditionalFormatting>
  <conditionalFormatting sqref="AA84:AA87">
    <cfRule type="cellIs" dxfId="11342" priority="4396" stopIfTrue="1" operator="greaterThan">
      <formula>0</formula>
    </cfRule>
    <cfRule type="cellIs" dxfId="11341" priority="4397" stopIfTrue="1" operator="greaterThan">
      <formula>0</formula>
    </cfRule>
    <cfRule type="cellIs" dxfId="11340" priority="4398" stopIfTrue="1" operator="greaterThan">
      <formula>0</formula>
    </cfRule>
  </conditionalFormatting>
  <conditionalFormatting sqref="AA81:AA82">
    <cfRule type="cellIs" dxfId="11339" priority="4393" stopIfTrue="1" operator="greaterThan">
      <formula>0</formula>
    </cfRule>
    <cfRule type="cellIs" dxfId="11338" priority="4394" stopIfTrue="1" operator="greaterThan">
      <formula>0</formula>
    </cfRule>
    <cfRule type="cellIs" dxfId="11337" priority="4395" stopIfTrue="1" operator="greaterThan">
      <formula>0</formula>
    </cfRule>
  </conditionalFormatting>
  <conditionalFormatting sqref="AA83">
    <cfRule type="cellIs" dxfId="11336" priority="4390" stopIfTrue="1" operator="greaterThan">
      <formula>0</formula>
    </cfRule>
    <cfRule type="cellIs" dxfId="11335" priority="4391" stopIfTrue="1" operator="greaterThan">
      <formula>0</formula>
    </cfRule>
    <cfRule type="cellIs" dxfId="11334" priority="4392" stopIfTrue="1" operator="greaterThan">
      <formula>0</formula>
    </cfRule>
  </conditionalFormatting>
  <conditionalFormatting sqref="AA78:AA79">
    <cfRule type="cellIs" dxfId="11333" priority="4387" stopIfTrue="1" operator="greaterThan">
      <formula>0</formula>
    </cfRule>
    <cfRule type="cellIs" dxfId="11332" priority="4388" stopIfTrue="1" operator="greaterThan">
      <formula>0</formula>
    </cfRule>
    <cfRule type="cellIs" dxfId="11331" priority="4389" stopIfTrue="1" operator="greaterThan">
      <formula>0</formula>
    </cfRule>
  </conditionalFormatting>
  <conditionalFormatting sqref="AA80">
    <cfRule type="cellIs" dxfId="11330" priority="4384" stopIfTrue="1" operator="greaterThan">
      <formula>0</formula>
    </cfRule>
    <cfRule type="cellIs" dxfId="11329" priority="4385" stopIfTrue="1" operator="greaterThan">
      <formula>0</formula>
    </cfRule>
    <cfRule type="cellIs" dxfId="11328" priority="4386" stopIfTrue="1" operator="greaterThan">
      <formula>0</formula>
    </cfRule>
  </conditionalFormatting>
  <conditionalFormatting sqref="AA75:AA76">
    <cfRule type="cellIs" dxfId="11327" priority="4381" stopIfTrue="1" operator="greaterThan">
      <formula>0</formula>
    </cfRule>
    <cfRule type="cellIs" dxfId="11326" priority="4382" stopIfTrue="1" operator="greaterThan">
      <formula>0</formula>
    </cfRule>
    <cfRule type="cellIs" dxfId="11325" priority="4383" stopIfTrue="1" operator="greaterThan">
      <formula>0</formula>
    </cfRule>
  </conditionalFormatting>
  <conditionalFormatting sqref="AA77">
    <cfRule type="cellIs" dxfId="11324" priority="4378" stopIfTrue="1" operator="greaterThan">
      <formula>0</formula>
    </cfRule>
    <cfRule type="cellIs" dxfId="11323" priority="4379" stopIfTrue="1" operator="greaterThan">
      <formula>0</formula>
    </cfRule>
    <cfRule type="cellIs" dxfId="11322" priority="4380" stopIfTrue="1" operator="greaterThan">
      <formula>0</formula>
    </cfRule>
  </conditionalFormatting>
  <conditionalFormatting sqref="AA72:AA73">
    <cfRule type="cellIs" dxfId="11321" priority="4375" stopIfTrue="1" operator="greaterThan">
      <formula>0</formula>
    </cfRule>
    <cfRule type="cellIs" dxfId="11320" priority="4376" stopIfTrue="1" operator="greaterThan">
      <formula>0</formula>
    </cfRule>
    <cfRule type="cellIs" dxfId="11319" priority="4377" stopIfTrue="1" operator="greaterThan">
      <formula>0</formula>
    </cfRule>
  </conditionalFormatting>
  <conditionalFormatting sqref="AA74">
    <cfRule type="cellIs" dxfId="11318" priority="4372" stopIfTrue="1" operator="greaterThan">
      <formula>0</formula>
    </cfRule>
    <cfRule type="cellIs" dxfId="11317" priority="4373" stopIfTrue="1" operator="greaterThan">
      <formula>0</formula>
    </cfRule>
    <cfRule type="cellIs" dxfId="11316" priority="4374" stopIfTrue="1" operator="greaterThan">
      <formula>0</formula>
    </cfRule>
  </conditionalFormatting>
  <conditionalFormatting sqref="AA69:AA70">
    <cfRule type="cellIs" dxfId="11315" priority="4369" stopIfTrue="1" operator="greaterThan">
      <formula>0</formula>
    </cfRule>
    <cfRule type="cellIs" dxfId="11314" priority="4370" stopIfTrue="1" operator="greaterThan">
      <formula>0</formula>
    </cfRule>
    <cfRule type="cellIs" dxfId="11313" priority="4371" stopIfTrue="1" operator="greaterThan">
      <formula>0</formula>
    </cfRule>
  </conditionalFormatting>
  <conditionalFormatting sqref="AA71">
    <cfRule type="cellIs" dxfId="11312" priority="4366" stopIfTrue="1" operator="greaterThan">
      <formula>0</formula>
    </cfRule>
    <cfRule type="cellIs" dxfId="11311" priority="4367" stopIfTrue="1" operator="greaterThan">
      <formula>0</formula>
    </cfRule>
    <cfRule type="cellIs" dxfId="11310" priority="4368" stopIfTrue="1" operator="greaterThan">
      <formula>0</formula>
    </cfRule>
  </conditionalFormatting>
  <conditionalFormatting sqref="AA66:AA67">
    <cfRule type="cellIs" dxfId="11309" priority="4363" stopIfTrue="1" operator="greaterThan">
      <formula>0</formula>
    </cfRule>
    <cfRule type="cellIs" dxfId="11308" priority="4364" stopIfTrue="1" operator="greaterThan">
      <formula>0</formula>
    </cfRule>
    <cfRule type="cellIs" dxfId="11307" priority="4365" stopIfTrue="1" operator="greaterThan">
      <formula>0</formula>
    </cfRule>
  </conditionalFormatting>
  <conditionalFormatting sqref="AA68">
    <cfRule type="cellIs" dxfId="11306" priority="4360" stopIfTrue="1" operator="greaterThan">
      <formula>0</formula>
    </cfRule>
    <cfRule type="cellIs" dxfId="11305" priority="4361" stopIfTrue="1" operator="greaterThan">
      <formula>0</formula>
    </cfRule>
    <cfRule type="cellIs" dxfId="11304" priority="4362" stopIfTrue="1" operator="greaterThan">
      <formula>0</formula>
    </cfRule>
  </conditionalFormatting>
  <conditionalFormatting sqref="AA63:AA64">
    <cfRule type="cellIs" dxfId="11303" priority="4357" stopIfTrue="1" operator="greaterThan">
      <formula>0</formula>
    </cfRule>
    <cfRule type="cellIs" dxfId="11302" priority="4358" stopIfTrue="1" operator="greaterThan">
      <formula>0</formula>
    </cfRule>
    <cfRule type="cellIs" dxfId="11301" priority="4359" stopIfTrue="1" operator="greaterThan">
      <formula>0</formula>
    </cfRule>
  </conditionalFormatting>
  <conditionalFormatting sqref="AA65">
    <cfRule type="cellIs" dxfId="11300" priority="4354" stopIfTrue="1" operator="greaterThan">
      <formula>0</formula>
    </cfRule>
    <cfRule type="cellIs" dxfId="11299" priority="4355" stopIfTrue="1" operator="greaterThan">
      <formula>0</formula>
    </cfRule>
    <cfRule type="cellIs" dxfId="11298" priority="4356" stopIfTrue="1" operator="greaterThan">
      <formula>0</formula>
    </cfRule>
  </conditionalFormatting>
  <conditionalFormatting sqref="AA60:AA61">
    <cfRule type="cellIs" dxfId="11297" priority="4351" stopIfTrue="1" operator="greaterThan">
      <formula>0</formula>
    </cfRule>
    <cfRule type="cellIs" dxfId="11296" priority="4352" stopIfTrue="1" operator="greaterThan">
      <formula>0</formula>
    </cfRule>
    <cfRule type="cellIs" dxfId="11295" priority="4353" stopIfTrue="1" operator="greaterThan">
      <formula>0</formula>
    </cfRule>
  </conditionalFormatting>
  <conditionalFormatting sqref="AA62">
    <cfRule type="cellIs" dxfId="11294" priority="4348" stopIfTrue="1" operator="greaterThan">
      <formula>0</formula>
    </cfRule>
    <cfRule type="cellIs" dxfId="11293" priority="4349" stopIfTrue="1" operator="greaterThan">
      <formula>0</formula>
    </cfRule>
    <cfRule type="cellIs" dxfId="11292" priority="4350" stopIfTrue="1" operator="greaterThan">
      <formula>0</formula>
    </cfRule>
  </conditionalFormatting>
  <conditionalFormatting sqref="AA57:AA58">
    <cfRule type="cellIs" dxfId="11291" priority="4345" stopIfTrue="1" operator="greaterThan">
      <formula>0</formula>
    </cfRule>
    <cfRule type="cellIs" dxfId="11290" priority="4346" stopIfTrue="1" operator="greaterThan">
      <formula>0</formula>
    </cfRule>
    <cfRule type="cellIs" dxfId="11289" priority="4347" stopIfTrue="1" operator="greaterThan">
      <formula>0</formula>
    </cfRule>
  </conditionalFormatting>
  <conditionalFormatting sqref="AA59">
    <cfRule type="cellIs" dxfId="11288" priority="4342" stopIfTrue="1" operator="greaterThan">
      <formula>0</formula>
    </cfRule>
    <cfRule type="cellIs" dxfId="11287" priority="4343" stopIfTrue="1" operator="greaterThan">
      <formula>0</formula>
    </cfRule>
    <cfRule type="cellIs" dxfId="11286" priority="4344" stopIfTrue="1" operator="greaterThan">
      <formula>0</formula>
    </cfRule>
  </conditionalFormatting>
  <conditionalFormatting sqref="AA54:AA55">
    <cfRule type="cellIs" dxfId="11285" priority="4339" stopIfTrue="1" operator="greaterThan">
      <formula>0</formula>
    </cfRule>
    <cfRule type="cellIs" dxfId="11284" priority="4340" stopIfTrue="1" operator="greaterThan">
      <formula>0</formula>
    </cfRule>
    <cfRule type="cellIs" dxfId="11283" priority="4341" stopIfTrue="1" operator="greaterThan">
      <formula>0</formula>
    </cfRule>
  </conditionalFormatting>
  <conditionalFormatting sqref="AA56">
    <cfRule type="cellIs" dxfId="11282" priority="4336" stopIfTrue="1" operator="greaterThan">
      <formula>0</formula>
    </cfRule>
    <cfRule type="cellIs" dxfId="11281" priority="4337" stopIfTrue="1" operator="greaterThan">
      <formula>0</formula>
    </cfRule>
    <cfRule type="cellIs" dxfId="11280" priority="4338" stopIfTrue="1" operator="greaterThan">
      <formula>0</formula>
    </cfRule>
  </conditionalFormatting>
  <conditionalFormatting sqref="AA51:AA52">
    <cfRule type="cellIs" dxfId="11279" priority="4333" stopIfTrue="1" operator="greaterThan">
      <formula>0</formula>
    </cfRule>
    <cfRule type="cellIs" dxfId="11278" priority="4334" stopIfTrue="1" operator="greaterThan">
      <formula>0</formula>
    </cfRule>
    <cfRule type="cellIs" dxfId="11277" priority="4335" stopIfTrue="1" operator="greaterThan">
      <formula>0</formula>
    </cfRule>
  </conditionalFormatting>
  <conditionalFormatting sqref="AA53">
    <cfRule type="cellIs" dxfId="11276" priority="4330" stopIfTrue="1" operator="greaterThan">
      <formula>0</formula>
    </cfRule>
    <cfRule type="cellIs" dxfId="11275" priority="4331" stopIfTrue="1" operator="greaterThan">
      <formula>0</formula>
    </cfRule>
    <cfRule type="cellIs" dxfId="11274" priority="4332" stopIfTrue="1" operator="greaterThan">
      <formula>0</formula>
    </cfRule>
  </conditionalFormatting>
  <conditionalFormatting sqref="AA48:AA49">
    <cfRule type="cellIs" dxfId="11273" priority="4327" stopIfTrue="1" operator="greaterThan">
      <formula>0</formula>
    </cfRule>
    <cfRule type="cellIs" dxfId="11272" priority="4328" stopIfTrue="1" operator="greaterThan">
      <formula>0</formula>
    </cfRule>
    <cfRule type="cellIs" dxfId="11271" priority="4329" stopIfTrue="1" operator="greaterThan">
      <formula>0</formula>
    </cfRule>
  </conditionalFormatting>
  <conditionalFormatting sqref="AA50">
    <cfRule type="cellIs" dxfId="11270" priority="4324" stopIfTrue="1" operator="greaterThan">
      <formula>0</formula>
    </cfRule>
    <cfRule type="cellIs" dxfId="11269" priority="4325" stopIfTrue="1" operator="greaterThan">
      <formula>0</formula>
    </cfRule>
    <cfRule type="cellIs" dxfId="11268" priority="4326" stopIfTrue="1" operator="greaterThan">
      <formula>0</formula>
    </cfRule>
  </conditionalFormatting>
  <conditionalFormatting sqref="AA45:AA46">
    <cfRule type="cellIs" dxfId="11267" priority="4321" stopIfTrue="1" operator="greaterThan">
      <formula>0</formula>
    </cfRule>
    <cfRule type="cellIs" dxfId="11266" priority="4322" stopIfTrue="1" operator="greaterThan">
      <formula>0</formula>
    </cfRule>
    <cfRule type="cellIs" dxfId="11265" priority="4323" stopIfTrue="1" operator="greaterThan">
      <formula>0</formula>
    </cfRule>
  </conditionalFormatting>
  <conditionalFormatting sqref="AA47">
    <cfRule type="cellIs" dxfId="11264" priority="4318" stopIfTrue="1" operator="greaterThan">
      <formula>0</formula>
    </cfRule>
    <cfRule type="cellIs" dxfId="11263" priority="4319" stopIfTrue="1" operator="greaterThan">
      <formula>0</formula>
    </cfRule>
    <cfRule type="cellIs" dxfId="11262" priority="4320" stopIfTrue="1" operator="greaterThan">
      <formula>0</formula>
    </cfRule>
  </conditionalFormatting>
  <conditionalFormatting sqref="AA42:AA43">
    <cfRule type="cellIs" dxfId="11261" priority="4315" stopIfTrue="1" operator="greaterThan">
      <formula>0</formula>
    </cfRule>
    <cfRule type="cellIs" dxfId="11260" priority="4316" stopIfTrue="1" operator="greaterThan">
      <formula>0</formula>
    </cfRule>
    <cfRule type="cellIs" dxfId="11259" priority="4317" stopIfTrue="1" operator="greaterThan">
      <formula>0</formula>
    </cfRule>
  </conditionalFormatting>
  <conditionalFormatting sqref="AA44">
    <cfRule type="cellIs" dxfId="11258" priority="4312" stopIfTrue="1" operator="greaterThan">
      <formula>0</formula>
    </cfRule>
    <cfRule type="cellIs" dxfId="11257" priority="4313" stopIfTrue="1" operator="greaterThan">
      <formula>0</formula>
    </cfRule>
    <cfRule type="cellIs" dxfId="11256" priority="4314" stopIfTrue="1" operator="greaterThan">
      <formula>0</formula>
    </cfRule>
  </conditionalFormatting>
  <conditionalFormatting sqref="AA39:AA40">
    <cfRule type="cellIs" dxfId="11255" priority="4309" stopIfTrue="1" operator="greaterThan">
      <formula>0</formula>
    </cfRule>
    <cfRule type="cellIs" dxfId="11254" priority="4310" stopIfTrue="1" operator="greaterThan">
      <formula>0</formula>
    </cfRule>
    <cfRule type="cellIs" dxfId="11253" priority="4311" stopIfTrue="1" operator="greaterThan">
      <formula>0</formula>
    </cfRule>
  </conditionalFormatting>
  <conditionalFormatting sqref="AA41">
    <cfRule type="cellIs" dxfId="11252" priority="4306" stopIfTrue="1" operator="greaterThan">
      <formula>0</formula>
    </cfRule>
    <cfRule type="cellIs" dxfId="11251" priority="4307" stopIfTrue="1" operator="greaterThan">
      <formula>0</formula>
    </cfRule>
    <cfRule type="cellIs" dxfId="11250" priority="4308" stopIfTrue="1" operator="greaterThan">
      <formula>0</formula>
    </cfRule>
  </conditionalFormatting>
  <conditionalFormatting sqref="AA36:AA37">
    <cfRule type="cellIs" dxfId="11249" priority="4303" stopIfTrue="1" operator="greaterThan">
      <formula>0</formula>
    </cfRule>
    <cfRule type="cellIs" dxfId="11248" priority="4304" stopIfTrue="1" operator="greaterThan">
      <formula>0</formula>
    </cfRule>
    <cfRule type="cellIs" dxfId="11247" priority="4305" stopIfTrue="1" operator="greaterThan">
      <formula>0</formula>
    </cfRule>
  </conditionalFormatting>
  <conditionalFormatting sqref="AA38">
    <cfRule type="cellIs" dxfId="11246" priority="4300" stopIfTrue="1" operator="greaterThan">
      <formula>0</formula>
    </cfRule>
    <cfRule type="cellIs" dxfId="11245" priority="4301" stopIfTrue="1" operator="greaterThan">
      <formula>0</formula>
    </cfRule>
    <cfRule type="cellIs" dxfId="11244" priority="4302" stopIfTrue="1" operator="greaterThan">
      <formula>0</formula>
    </cfRule>
  </conditionalFormatting>
  <conditionalFormatting sqref="AA35">
    <cfRule type="cellIs" dxfId="11243" priority="4297" stopIfTrue="1" operator="greaterThan">
      <formula>0</formula>
    </cfRule>
    <cfRule type="cellIs" dxfId="11242" priority="4298" stopIfTrue="1" operator="greaterThan">
      <formula>0</formula>
    </cfRule>
    <cfRule type="cellIs" dxfId="11241" priority="4299" stopIfTrue="1" operator="greaterThan">
      <formula>0</formula>
    </cfRule>
  </conditionalFormatting>
  <conditionalFormatting sqref="AA32">
    <cfRule type="cellIs" dxfId="11240" priority="4294" stopIfTrue="1" operator="greaterThan">
      <formula>0</formula>
    </cfRule>
    <cfRule type="cellIs" dxfId="11239" priority="4295" stopIfTrue="1" operator="greaterThan">
      <formula>0</formula>
    </cfRule>
    <cfRule type="cellIs" dxfId="11238" priority="4296" stopIfTrue="1" operator="greaterThan">
      <formula>0</formula>
    </cfRule>
  </conditionalFormatting>
  <conditionalFormatting sqref="AA29:AA30">
    <cfRule type="cellIs" dxfId="11237" priority="4291" stopIfTrue="1" operator="greaterThan">
      <formula>0</formula>
    </cfRule>
    <cfRule type="cellIs" dxfId="11236" priority="4292" stopIfTrue="1" operator="greaterThan">
      <formula>0</formula>
    </cfRule>
    <cfRule type="cellIs" dxfId="11235" priority="4293" stopIfTrue="1" operator="greaterThan">
      <formula>0</formula>
    </cfRule>
  </conditionalFormatting>
  <conditionalFormatting sqref="AA31">
    <cfRule type="cellIs" dxfId="11234" priority="4288" stopIfTrue="1" operator="greaterThan">
      <formula>0</formula>
    </cfRule>
    <cfRule type="cellIs" dxfId="11233" priority="4289" stopIfTrue="1" operator="greaterThan">
      <formula>0</formula>
    </cfRule>
    <cfRule type="cellIs" dxfId="11232" priority="4290" stopIfTrue="1" operator="greaterThan">
      <formula>0</formula>
    </cfRule>
  </conditionalFormatting>
  <conditionalFormatting sqref="AA26:AA27">
    <cfRule type="cellIs" dxfId="11231" priority="4285" stopIfTrue="1" operator="greaterThan">
      <formula>0</formula>
    </cfRule>
    <cfRule type="cellIs" dxfId="11230" priority="4286" stopIfTrue="1" operator="greaterThan">
      <formula>0</formula>
    </cfRule>
    <cfRule type="cellIs" dxfId="11229" priority="4287" stopIfTrue="1" operator="greaterThan">
      <formula>0</formula>
    </cfRule>
  </conditionalFormatting>
  <conditionalFormatting sqref="AA28">
    <cfRule type="cellIs" dxfId="11228" priority="4282" stopIfTrue="1" operator="greaterThan">
      <formula>0</formula>
    </cfRule>
    <cfRule type="cellIs" dxfId="11227" priority="4283" stopIfTrue="1" operator="greaterThan">
      <formula>0</formula>
    </cfRule>
    <cfRule type="cellIs" dxfId="11226" priority="4284" stopIfTrue="1" operator="greaterThan">
      <formula>0</formula>
    </cfRule>
  </conditionalFormatting>
  <conditionalFormatting sqref="AA23:AA24">
    <cfRule type="cellIs" dxfId="11225" priority="4279" stopIfTrue="1" operator="greaterThan">
      <formula>0</formula>
    </cfRule>
    <cfRule type="cellIs" dxfId="11224" priority="4280" stopIfTrue="1" operator="greaterThan">
      <formula>0</formula>
    </cfRule>
    <cfRule type="cellIs" dxfId="11223" priority="4281" stopIfTrue="1" operator="greaterThan">
      <formula>0</formula>
    </cfRule>
  </conditionalFormatting>
  <conditionalFormatting sqref="AA25">
    <cfRule type="cellIs" dxfId="11222" priority="4276" stopIfTrue="1" operator="greaterThan">
      <formula>0</formula>
    </cfRule>
    <cfRule type="cellIs" dxfId="11221" priority="4277" stopIfTrue="1" operator="greaterThan">
      <formula>0</formula>
    </cfRule>
    <cfRule type="cellIs" dxfId="11220" priority="4278" stopIfTrue="1" operator="greaterThan">
      <formula>0</formula>
    </cfRule>
  </conditionalFormatting>
  <conditionalFormatting sqref="AA20:AA21">
    <cfRule type="cellIs" dxfId="11219" priority="4273" stopIfTrue="1" operator="greaterThan">
      <formula>0</formula>
    </cfRule>
    <cfRule type="cellIs" dxfId="11218" priority="4274" stopIfTrue="1" operator="greaterThan">
      <formula>0</formula>
    </cfRule>
    <cfRule type="cellIs" dxfId="11217" priority="4275" stopIfTrue="1" operator="greaterThan">
      <formula>0</formula>
    </cfRule>
  </conditionalFormatting>
  <conditionalFormatting sqref="AA22">
    <cfRule type="cellIs" dxfId="11216" priority="4270" stopIfTrue="1" operator="greaterThan">
      <formula>0</formula>
    </cfRule>
    <cfRule type="cellIs" dxfId="11215" priority="4271" stopIfTrue="1" operator="greaterThan">
      <formula>0</formula>
    </cfRule>
    <cfRule type="cellIs" dxfId="11214" priority="4272" stopIfTrue="1" operator="greaterThan">
      <formula>0</formula>
    </cfRule>
  </conditionalFormatting>
  <conditionalFormatting sqref="AA19">
    <cfRule type="cellIs" dxfId="11213" priority="4267" stopIfTrue="1" operator="greaterThan">
      <formula>0</formula>
    </cfRule>
    <cfRule type="cellIs" dxfId="11212" priority="4268" stopIfTrue="1" operator="greaterThan">
      <formula>0</formula>
    </cfRule>
    <cfRule type="cellIs" dxfId="11211" priority="4269" stopIfTrue="1" operator="greaterThan">
      <formula>0</formula>
    </cfRule>
  </conditionalFormatting>
  <conditionalFormatting sqref="AA16:AA17">
    <cfRule type="cellIs" dxfId="11210" priority="4264" stopIfTrue="1" operator="greaterThan">
      <formula>0</formula>
    </cfRule>
    <cfRule type="cellIs" dxfId="11209" priority="4265" stopIfTrue="1" operator="greaterThan">
      <formula>0</formula>
    </cfRule>
    <cfRule type="cellIs" dxfId="11208" priority="4266" stopIfTrue="1" operator="greaterThan">
      <formula>0</formula>
    </cfRule>
  </conditionalFormatting>
  <conditionalFormatting sqref="AA18">
    <cfRule type="cellIs" dxfId="11207" priority="4261" stopIfTrue="1" operator="greaterThan">
      <formula>0</formula>
    </cfRule>
    <cfRule type="cellIs" dxfId="11206" priority="4262" stopIfTrue="1" operator="greaterThan">
      <formula>0</formula>
    </cfRule>
    <cfRule type="cellIs" dxfId="11205" priority="4263" stopIfTrue="1" operator="greaterThan">
      <formula>0</formula>
    </cfRule>
  </conditionalFormatting>
  <conditionalFormatting sqref="AA13:AA14">
    <cfRule type="cellIs" dxfId="11204" priority="4258" stopIfTrue="1" operator="greaterThan">
      <formula>0</formula>
    </cfRule>
    <cfRule type="cellIs" dxfId="11203" priority="4259" stopIfTrue="1" operator="greaterThan">
      <formula>0</formula>
    </cfRule>
    <cfRule type="cellIs" dxfId="11202" priority="4260" stopIfTrue="1" operator="greaterThan">
      <formula>0</formula>
    </cfRule>
  </conditionalFormatting>
  <conditionalFormatting sqref="AA15">
    <cfRule type="cellIs" dxfId="11201" priority="4255" stopIfTrue="1" operator="greaterThan">
      <formula>0</formula>
    </cfRule>
    <cfRule type="cellIs" dxfId="11200" priority="4256" stopIfTrue="1" operator="greaterThan">
      <formula>0</formula>
    </cfRule>
    <cfRule type="cellIs" dxfId="11199" priority="4257" stopIfTrue="1" operator="greaterThan">
      <formula>0</formula>
    </cfRule>
  </conditionalFormatting>
  <conditionalFormatting sqref="AA10:AA11">
    <cfRule type="cellIs" dxfId="11198" priority="4252" stopIfTrue="1" operator="greaterThan">
      <formula>0</formula>
    </cfRule>
    <cfRule type="cellIs" dxfId="11197" priority="4253" stopIfTrue="1" operator="greaterThan">
      <formula>0</formula>
    </cfRule>
    <cfRule type="cellIs" dxfId="11196" priority="4254" stopIfTrue="1" operator="greaterThan">
      <formula>0</formula>
    </cfRule>
  </conditionalFormatting>
  <conditionalFormatting sqref="AA12">
    <cfRule type="cellIs" dxfId="11195" priority="4249" stopIfTrue="1" operator="greaterThan">
      <formula>0</formula>
    </cfRule>
    <cfRule type="cellIs" dxfId="11194" priority="4250" stopIfTrue="1" operator="greaterThan">
      <formula>0</formula>
    </cfRule>
    <cfRule type="cellIs" dxfId="11193" priority="4251" stopIfTrue="1" operator="greaterThan">
      <formula>0</formula>
    </cfRule>
  </conditionalFormatting>
  <conditionalFormatting sqref="AA7:AA8">
    <cfRule type="cellIs" dxfId="11192" priority="4246" stopIfTrue="1" operator="greaterThan">
      <formula>0</formula>
    </cfRule>
    <cfRule type="cellIs" dxfId="11191" priority="4247" stopIfTrue="1" operator="greaterThan">
      <formula>0</formula>
    </cfRule>
    <cfRule type="cellIs" dxfId="11190" priority="4248" stopIfTrue="1" operator="greaterThan">
      <formula>0</formula>
    </cfRule>
  </conditionalFormatting>
  <conditionalFormatting sqref="AA9">
    <cfRule type="cellIs" dxfId="11189" priority="4243" stopIfTrue="1" operator="greaterThan">
      <formula>0</formula>
    </cfRule>
    <cfRule type="cellIs" dxfId="11188" priority="4244" stopIfTrue="1" operator="greaterThan">
      <formula>0</formula>
    </cfRule>
    <cfRule type="cellIs" dxfId="11187" priority="4245" stopIfTrue="1" operator="greaterThan">
      <formula>0</formula>
    </cfRule>
  </conditionalFormatting>
  <conditionalFormatting sqref="AA5">
    <cfRule type="cellIs" dxfId="11186" priority="4240" stopIfTrue="1" operator="greaterThan">
      <formula>0</formula>
    </cfRule>
    <cfRule type="cellIs" dxfId="11185" priority="4241" stopIfTrue="1" operator="greaterThan">
      <formula>0</formula>
    </cfRule>
    <cfRule type="cellIs" dxfId="11184" priority="4242" stopIfTrue="1" operator="greaterThan">
      <formula>0</formula>
    </cfRule>
  </conditionalFormatting>
  <conditionalFormatting sqref="AA6">
    <cfRule type="cellIs" dxfId="11183" priority="4237" stopIfTrue="1" operator="greaterThan">
      <formula>0</formula>
    </cfRule>
    <cfRule type="cellIs" dxfId="11182" priority="4238" stopIfTrue="1" operator="greaterThan">
      <formula>0</formula>
    </cfRule>
    <cfRule type="cellIs" dxfId="11181" priority="4239" stopIfTrue="1" operator="greaterThan">
      <formula>0</formula>
    </cfRule>
  </conditionalFormatting>
  <conditionalFormatting sqref="Z99:Z100">
    <cfRule type="cellIs" dxfId="11180" priority="4234" stopIfTrue="1" operator="greaterThan">
      <formula>0</formula>
    </cfRule>
    <cfRule type="cellIs" dxfId="11179" priority="4235" stopIfTrue="1" operator="greaterThan">
      <formula>0</formula>
    </cfRule>
    <cfRule type="cellIs" dxfId="11178" priority="4236" stopIfTrue="1" operator="greaterThan">
      <formula>0</formula>
    </cfRule>
  </conditionalFormatting>
  <conditionalFormatting sqref="Z101">
    <cfRule type="cellIs" dxfId="11177" priority="4231" stopIfTrue="1" operator="greaterThan">
      <formula>0</formula>
    </cfRule>
    <cfRule type="cellIs" dxfId="11176" priority="4232" stopIfTrue="1" operator="greaterThan">
      <formula>0</formula>
    </cfRule>
    <cfRule type="cellIs" dxfId="11175" priority="4233" stopIfTrue="1" operator="greaterThan">
      <formula>0</formula>
    </cfRule>
  </conditionalFormatting>
  <conditionalFormatting sqref="Z96:Z97">
    <cfRule type="cellIs" dxfId="11174" priority="4228" stopIfTrue="1" operator="greaterThan">
      <formula>0</formula>
    </cfRule>
    <cfRule type="cellIs" dxfId="11173" priority="4229" stopIfTrue="1" operator="greaterThan">
      <formula>0</formula>
    </cfRule>
    <cfRule type="cellIs" dxfId="11172" priority="4230" stopIfTrue="1" operator="greaterThan">
      <formula>0</formula>
    </cfRule>
  </conditionalFormatting>
  <conditionalFormatting sqref="Z98">
    <cfRule type="cellIs" dxfId="11171" priority="4225" stopIfTrue="1" operator="greaterThan">
      <formula>0</formula>
    </cfRule>
    <cfRule type="cellIs" dxfId="11170" priority="4226" stopIfTrue="1" operator="greaterThan">
      <formula>0</formula>
    </cfRule>
    <cfRule type="cellIs" dxfId="11169" priority="4227" stopIfTrue="1" operator="greaterThan">
      <formula>0</formula>
    </cfRule>
  </conditionalFormatting>
  <conditionalFormatting sqref="Z93:Z94">
    <cfRule type="cellIs" dxfId="11168" priority="4222" stopIfTrue="1" operator="greaterThan">
      <formula>0</formula>
    </cfRule>
    <cfRule type="cellIs" dxfId="11167" priority="4223" stopIfTrue="1" operator="greaterThan">
      <formula>0</formula>
    </cfRule>
    <cfRule type="cellIs" dxfId="11166" priority="4224" stopIfTrue="1" operator="greaterThan">
      <formula>0</formula>
    </cfRule>
  </conditionalFormatting>
  <conditionalFormatting sqref="Z95">
    <cfRule type="cellIs" dxfId="11165" priority="4219" stopIfTrue="1" operator="greaterThan">
      <formula>0</formula>
    </cfRule>
    <cfRule type="cellIs" dxfId="11164" priority="4220" stopIfTrue="1" operator="greaterThan">
      <formula>0</formula>
    </cfRule>
    <cfRule type="cellIs" dxfId="11163" priority="4221" stopIfTrue="1" operator="greaterThan">
      <formula>0</formula>
    </cfRule>
  </conditionalFormatting>
  <conditionalFormatting sqref="Z90:Z91">
    <cfRule type="cellIs" dxfId="11162" priority="4216" stopIfTrue="1" operator="greaterThan">
      <formula>0</formula>
    </cfRule>
    <cfRule type="cellIs" dxfId="11161" priority="4217" stopIfTrue="1" operator="greaterThan">
      <formula>0</formula>
    </cfRule>
    <cfRule type="cellIs" dxfId="11160" priority="4218" stopIfTrue="1" operator="greaterThan">
      <formula>0</formula>
    </cfRule>
  </conditionalFormatting>
  <conditionalFormatting sqref="Z92">
    <cfRule type="cellIs" dxfId="11159" priority="4213" stopIfTrue="1" operator="greaterThan">
      <formula>0</formula>
    </cfRule>
    <cfRule type="cellIs" dxfId="11158" priority="4214" stopIfTrue="1" operator="greaterThan">
      <formula>0</formula>
    </cfRule>
    <cfRule type="cellIs" dxfId="11157" priority="4215" stopIfTrue="1" operator="greaterThan">
      <formula>0</formula>
    </cfRule>
  </conditionalFormatting>
  <conditionalFormatting sqref="Z89">
    <cfRule type="cellIs" dxfId="11156" priority="4210" stopIfTrue="1" operator="greaterThan">
      <formula>0</formula>
    </cfRule>
    <cfRule type="cellIs" dxfId="11155" priority="4211" stopIfTrue="1" operator="greaterThan">
      <formula>0</formula>
    </cfRule>
    <cfRule type="cellIs" dxfId="11154" priority="4212" stopIfTrue="1" operator="greaterThan">
      <formula>0</formula>
    </cfRule>
  </conditionalFormatting>
  <conditionalFormatting sqref="Z84:Z87">
    <cfRule type="cellIs" dxfId="11153" priority="4207" stopIfTrue="1" operator="greaterThan">
      <formula>0</formula>
    </cfRule>
    <cfRule type="cellIs" dxfId="11152" priority="4208" stopIfTrue="1" operator="greaterThan">
      <formula>0</formula>
    </cfRule>
    <cfRule type="cellIs" dxfId="11151" priority="4209" stopIfTrue="1" operator="greaterThan">
      <formula>0</formula>
    </cfRule>
  </conditionalFormatting>
  <conditionalFormatting sqref="Z81:Z82">
    <cfRule type="cellIs" dxfId="11150" priority="4204" stopIfTrue="1" operator="greaterThan">
      <formula>0</formula>
    </cfRule>
    <cfRule type="cellIs" dxfId="11149" priority="4205" stopIfTrue="1" operator="greaterThan">
      <formula>0</formula>
    </cfRule>
    <cfRule type="cellIs" dxfId="11148" priority="4206" stopIfTrue="1" operator="greaterThan">
      <formula>0</formula>
    </cfRule>
  </conditionalFormatting>
  <conditionalFormatting sqref="Z83">
    <cfRule type="cellIs" dxfId="11147" priority="4201" stopIfTrue="1" operator="greaterThan">
      <formula>0</formula>
    </cfRule>
    <cfRule type="cellIs" dxfId="11146" priority="4202" stopIfTrue="1" operator="greaterThan">
      <formula>0</formula>
    </cfRule>
    <cfRule type="cellIs" dxfId="11145" priority="4203" stopIfTrue="1" operator="greaterThan">
      <formula>0</formula>
    </cfRule>
  </conditionalFormatting>
  <conditionalFormatting sqref="Z78:Z79">
    <cfRule type="cellIs" dxfId="11144" priority="4198" stopIfTrue="1" operator="greaterThan">
      <formula>0</formula>
    </cfRule>
    <cfRule type="cellIs" dxfId="11143" priority="4199" stopIfTrue="1" operator="greaterThan">
      <formula>0</formula>
    </cfRule>
    <cfRule type="cellIs" dxfId="11142" priority="4200" stopIfTrue="1" operator="greaterThan">
      <formula>0</formula>
    </cfRule>
  </conditionalFormatting>
  <conditionalFormatting sqref="Z80">
    <cfRule type="cellIs" dxfId="11141" priority="4195" stopIfTrue="1" operator="greaterThan">
      <formula>0</formula>
    </cfRule>
    <cfRule type="cellIs" dxfId="11140" priority="4196" stopIfTrue="1" operator="greaterThan">
      <formula>0</formula>
    </cfRule>
    <cfRule type="cellIs" dxfId="11139" priority="4197" stopIfTrue="1" operator="greaterThan">
      <formula>0</formula>
    </cfRule>
  </conditionalFormatting>
  <conditionalFormatting sqref="Z75:Z76">
    <cfRule type="cellIs" dxfId="11138" priority="4192" stopIfTrue="1" operator="greaterThan">
      <formula>0</formula>
    </cfRule>
    <cfRule type="cellIs" dxfId="11137" priority="4193" stopIfTrue="1" operator="greaterThan">
      <formula>0</formula>
    </cfRule>
    <cfRule type="cellIs" dxfId="11136" priority="4194" stopIfTrue="1" operator="greaterThan">
      <formula>0</formula>
    </cfRule>
  </conditionalFormatting>
  <conditionalFormatting sqref="Z77">
    <cfRule type="cellIs" dxfId="11135" priority="4189" stopIfTrue="1" operator="greaterThan">
      <formula>0</formula>
    </cfRule>
    <cfRule type="cellIs" dxfId="11134" priority="4190" stopIfTrue="1" operator="greaterThan">
      <formula>0</formula>
    </cfRule>
    <cfRule type="cellIs" dxfId="11133" priority="4191" stopIfTrue="1" operator="greaterThan">
      <formula>0</formula>
    </cfRule>
  </conditionalFormatting>
  <conditionalFormatting sqref="Z72:Z73">
    <cfRule type="cellIs" dxfId="11132" priority="4186" stopIfTrue="1" operator="greaterThan">
      <formula>0</formula>
    </cfRule>
    <cfRule type="cellIs" dxfId="11131" priority="4187" stopIfTrue="1" operator="greaterThan">
      <formula>0</formula>
    </cfRule>
    <cfRule type="cellIs" dxfId="11130" priority="4188" stopIfTrue="1" operator="greaterThan">
      <formula>0</formula>
    </cfRule>
  </conditionalFormatting>
  <conditionalFormatting sqref="Z74">
    <cfRule type="cellIs" dxfId="11129" priority="4183" stopIfTrue="1" operator="greaterThan">
      <formula>0</formula>
    </cfRule>
    <cfRule type="cellIs" dxfId="11128" priority="4184" stopIfTrue="1" operator="greaterThan">
      <formula>0</formula>
    </cfRule>
    <cfRule type="cellIs" dxfId="11127" priority="4185" stopIfTrue="1" operator="greaterThan">
      <formula>0</formula>
    </cfRule>
  </conditionalFormatting>
  <conditionalFormatting sqref="Z69:Z70">
    <cfRule type="cellIs" dxfId="11126" priority="4180" stopIfTrue="1" operator="greaterThan">
      <formula>0</formula>
    </cfRule>
    <cfRule type="cellIs" dxfId="11125" priority="4181" stopIfTrue="1" operator="greaterThan">
      <formula>0</formula>
    </cfRule>
    <cfRule type="cellIs" dxfId="11124" priority="4182" stopIfTrue="1" operator="greaterThan">
      <formula>0</formula>
    </cfRule>
  </conditionalFormatting>
  <conditionalFormatting sqref="Z71">
    <cfRule type="cellIs" dxfId="11123" priority="4177" stopIfTrue="1" operator="greaterThan">
      <formula>0</formula>
    </cfRule>
    <cfRule type="cellIs" dxfId="11122" priority="4178" stopIfTrue="1" operator="greaterThan">
      <formula>0</formula>
    </cfRule>
    <cfRule type="cellIs" dxfId="11121" priority="4179" stopIfTrue="1" operator="greaterThan">
      <formula>0</formula>
    </cfRule>
  </conditionalFormatting>
  <conditionalFormatting sqref="Z66:Z67">
    <cfRule type="cellIs" dxfId="11120" priority="4174" stopIfTrue="1" operator="greaterThan">
      <formula>0</formula>
    </cfRule>
    <cfRule type="cellIs" dxfId="11119" priority="4175" stopIfTrue="1" operator="greaterThan">
      <formula>0</formula>
    </cfRule>
    <cfRule type="cellIs" dxfId="11118" priority="4176" stopIfTrue="1" operator="greaterThan">
      <formula>0</formula>
    </cfRule>
  </conditionalFormatting>
  <conditionalFormatting sqref="Z68">
    <cfRule type="cellIs" dxfId="11117" priority="4171" stopIfTrue="1" operator="greaterThan">
      <formula>0</formula>
    </cfRule>
    <cfRule type="cellIs" dxfId="11116" priority="4172" stopIfTrue="1" operator="greaterThan">
      <formula>0</formula>
    </cfRule>
    <cfRule type="cellIs" dxfId="11115" priority="4173" stopIfTrue="1" operator="greaterThan">
      <formula>0</formula>
    </cfRule>
  </conditionalFormatting>
  <conditionalFormatting sqref="Z63:Z64">
    <cfRule type="cellIs" dxfId="11114" priority="4168" stopIfTrue="1" operator="greaterThan">
      <formula>0</formula>
    </cfRule>
    <cfRule type="cellIs" dxfId="11113" priority="4169" stopIfTrue="1" operator="greaterThan">
      <formula>0</formula>
    </cfRule>
    <cfRule type="cellIs" dxfId="11112" priority="4170" stopIfTrue="1" operator="greaterThan">
      <formula>0</formula>
    </cfRule>
  </conditionalFormatting>
  <conditionalFormatting sqref="Z65">
    <cfRule type="cellIs" dxfId="11111" priority="4165" stopIfTrue="1" operator="greaterThan">
      <formula>0</formula>
    </cfRule>
    <cfRule type="cellIs" dxfId="11110" priority="4166" stopIfTrue="1" operator="greaterThan">
      <formula>0</formula>
    </cfRule>
    <cfRule type="cellIs" dxfId="11109" priority="4167" stopIfTrue="1" operator="greaterThan">
      <formula>0</formula>
    </cfRule>
  </conditionalFormatting>
  <conditionalFormatting sqref="Z60:Z61">
    <cfRule type="cellIs" dxfId="11108" priority="4162" stopIfTrue="1" operator="greaterThan">
      <formula>0</formula>
    </cfRule>
    <cfRule type="cellIs" dxfId="11107" priority="4163" stopIfTrue="1" operator="greaterThan">
      <formula>0</formula>
    </cfRule>
    <cfRule type="cellIs" dxfId="11106" priority="4164" stopIfTrue="1" operator="greaterThan">
      <formula>0</formula>
    </cfRule>
  </conditionalFormatting>
  <conditionalFormatting sqref="Z62">
    <cfRule type="cellIs" dxfId="11105" priority="4159" stopIfTrue="1" operator="greaterThan">
      <formula>0</formula>
    </cfRule>
    <cfRule type="cellIs" dxfId="11104" priority="4160" stopIfTrue="1" operator="greaterThan">
      <formula>0</formula>
    </cfRule>
    <cfRule type="cellIs" dxfId="11103" priority="4161" stopIfTrue="1" operator="greaterThan">
      <formula>0</formula>
    </cfRule>
  </conditionalFormatting>
  <conditionalFormatting sqref="Z57:Z58">
    <cfRule type="cellIs" dxfId="11102" priority="4156" stopIfTrue="1" operator="greaterThan">
      <formula>0</formula>
    </cfRule>
    <cfRule type="cellIs" dxfId="11101" priority="4157" stopIfTrue="1" operator="greaterThan">
      <formula>0</formula>
    </cfRule>
    <cfRule type="cellIs" dxfId="11100" priority="4158" stopIfTrue="1" operator="greaterThan">
      <formula>0</formula>
    </cfRule>
  </conditionalFormatting>
  <conditionalFormatting sqref="Z59">
    <cfRule type="cellIs" dxfId="11099" priority="4153" stopIfTrue="1" operator="greaterThan">
      <formula>0</formula>
    </cfRule>
    <cfRule type="cellIs" dxfId="11098" priority="4154" stopIfTrue="1" operator="greaterThan">
      <formula>0</formula>
    </cfRule>
    <cfRule type="cellIs" dxfId="11097" priority="4155" stopIfTrue="1" operator="greaterThan">
      <formula>0</formula>
    </cfRule>
  </conditionalFormatting>
  <conditionalFormatting sqref="Z54:Z55">
    <cfRule type="cellIs" dxfId="11096" priority="4150" stopIfTrue="1" operator="greaterThan">
      <formula>0</formula>
    </cfRule>
    <cfRule type="cellIs" dxfId="11095" priority="4151" stopIfTrue="1" operator="greaterThan">
      <formula>0</formula>
    </cfRule>
    <cfRule type="cellIs" dxfId="11094" priority="4152" stopIfTrue="1" operator="greaterThan">
      <formula>0</formula>
    </cfRule>
  </conditionalFormatting>
  <conditionalFormatting sqref="Z56">
    <cfRule type="cellIs" dxfId="11093" priority="4147" stopIfTrue="1" operator="greaterThan">
      <formula>0</formula>
    </cfRule>
    <cfRule type="cellIs" dxfId="11092" priority="4148" stopIfTrue="1" operator="greaterThan">
      <formula>0</formula>
    </cfRule>
    <cfRule type="cellIs" dxfId="11091" priority="4149" stopIfTrue="1" operator="greaterThan">
      <formula>0</formula>
    </cfRule>
  </conditionalFormatting>
  <conditionalFormatting sqref="Z51:Z52">
    <cfRule type="cellIs" dxfId="11090" priority="4144" stopIfTrue="1" operator="greaterThan">
      <formula>0</formula>
    </cfRule>
    <cfRule type="cellIs" dxfId="11089" priority="4145" stopIfTrue="1" operator="greaterThan">
      <formula>0</formula>
    </cfRule>
    <cfRule type="cellIs" dxfId="11088" priority="4146" stopIfTrue="1" operator="greaterThan">
      <formula>0</formula>
    </cfRule>
  </conditionalFormatting>
  <conditionalFormatting sqref="Z53">
    <cfRule type="cellIs" dxfId="11087" priority="4141" stopIfTrue="1" operator="greaterThan">
      <formula>0</formula>
    </cfRule>
    <cfRule type="cellIs" dxfId="11086" priority="4142" stopIfTrue="1" operator="greaterThan">
      <formula>0</formula>
    </cfRule>
    <cfRule type="cellIs" dxfId="11085" priority="4143" stopIfTrue="1" operator="greaterThan">
      <formula>0</formula>
    </cfRule>
  </conditionalFormatting>
  <conditionalFormatting sqref="Z48:Z49">
    <cfRule type="cellIs" dxfId="11084" priority="4138" stopIfTrue="1" operator="greaterThan">
      <formula>0</formula>
    </cfRule>
    <cfRule type="cellIs" dxfId="11083" priority="4139" stopIfTrue="1" operator="greaterThan">
      <formula>0</formula>
    </cfRule>
    <cfRule type="cellIs" dxfId="11082" priority="4140" stopIfTrue="1" operator="greaterThan">
      <formula>0</formula>
    </cfRule>
  </conditionalFormatting>
  <conditionalFormatting sqref="Z50">
    <cfRule type="cellIs" dxfId="11081" priority="4135" stopIfTrue="1" operator="greaterThan">
      <formula>0</formula>
    </cfRule>
    <cfRule type="cellIs" dxfId="11080" priority="4136" stopIfTrue="1" operator="greaterThan">
      <formula>0</formula>
    </cfRule>
    <cfRule type="cellIs" dxfId="11079" priority="4137" stopIfTrue="1" operator="greaterThan">
      <formula>0</formula>
    </cfRule>
  </conditionalFormatting>
  <conditionalFormatting sqref="Z45:Z46">
    <cfRule type="cellIs" dxfId="11078" priority="4132" stopIfTrue="1" operator="greaterThan">
      <formula>0</formula>
    </cfRule>
    <cfRule type="cellIs" dxfId="11077" priority="4133" stopIfTrue="1" operator="greaterThan">
      <formula>0</formula>
    </cfRule>
    <cfRule type="cellIs" dxfId="11076" priority="4134" stopIfTrue="1" operator="greaterThan">
      <formula>0</formula>
    </cfRule>
  </conditionalFormatting>
  <conditionalFormatting sqref="Z47">
    <cfRule type="cellIs" dxfId="11075" priority="4129" stopIfTrue="1" operator="greaterThan">
      <formula>0</formula>
    </cfRule>
    <cfRule type="cellIs" dxfId="11074" priority="4130" stopIfTrue="1" operator="greaterThan">
      <formula>0</formula>
    </cfRule>
    <cfRule type="cellIs" dxfId="11073" priority="4131" stopIfTrue="1" operator="greaterThan">
      <formula>0</formula>
    </cfRule>
  </conditionalFormatting>
  <conditionalFormatting sqref="Z42:Z43">
    <cfRule type="cellIs" dxfId="11072" priority="4126" stopIfTrue="1" operator="greaterThan">
      <formula>0</formula>
    </cfRule>
    <cfRule type="cellIs" dxfId="11071" priority="4127" stopIfTrue="1" operator="greaterThan">
      <formula>0</formula>
    </cfRule>
    <cfRule type="cellIs" dxfId="11070" priority="4128" stopIfTrue="1" operator="greaterThan">
      <formula>0</formula>
    </cfRule>
  </conditionalFormatting>
  <conditionalFormatting sqref="Z44">
    <cfRule type="cellIs" dxfId="11069" priority="4123" stopIfTrue="1" operator="greaterThan">
      <formula>0</formula>
    </cfRule>
    <cfRule type="cellIs" dxfId="11068" priority="4124" stopIfTrue="1" operator="greaterThan">
      <formula>0</formula>
    </cfRule>
    <cfRule type="cellIs" dxfId="11067" priority="4125" stopIfTrue="1" operator="greaterThan">
      <formula>0</formula>
    </cfRule>
  </conditionalFormatting>
  <conditionalFormatting sqref="Z39:Z40">
    <cfRule type="cellIs" dxfId="11066" priority="4120" stopIfTrue="1" operator="greaterThan">
      <formula>0</formula>
    </cfRule>
    <cfRule type="cellIs" dxfId="11065" priority="4121" stopIfTrue="1" operator="greaterThan">
      <formula>0</formula>
    </cfRule>
    <cfRule type="cellIs" dxfId="11064" priority="4122" stopIfTrue="1" operator="greaterThan">
      <formula>0</formula>
    </cfRule>
  </conditionalFormatting>
  <conditionalFormatting sqref="Z41">
    <cfRule type="cellIs" dxfId="11063" priority="4117" stopIfTrue="1" operator="greaterThan">
      <formula>0</formula>
    </cfRule>
    <cfRule type="cellIs" dxfId="11062" priority="4118" stopIfTrue="1" operator="greaterThan">
      <formula>0</formula>
    </cfRule>
    <cfRule type="cellIs" dxfId="11061" priority="4119" stopIfTrue="1" operator="greaterThan">
      <formula>0</formula>
    </cfRule>
  </conditionalFormatting>
  <conditionalFormatting sqref="Z36:Z37">
    <cfRule type="cellIs" dxfId="11060" priority="4114" stopIfTrue="1" operator="greaterThan">
      <formula>0</formula>
    </cfRule>
    <cfRule type="cellIs" dxfId="11059" priority="4115" stopIfTrue="1" operator="greaterThan">
      <formula>0</formula>
    </cfRule>
    <cfRule type="cellIs" dxfId="11058" priority="4116" stopIfTrue="1" operator="greaterThan">
      <formula>0</formula>
    </cfRule>
  </conditionalFormatting>
  <conditionalFormatting sqref="Z38">
    <cfRule type="cellIs" dxfId="11057" priority="4111" stopIfTrue="1" operator="greaterThan">
      <formula>0</formula>
    </cfRule>
    <cfRule type="cellIs" dxfId="11056" priority="4112" stopIfTrue="1" operator="greaterThan">
      <formula>0</formula>
    </cfRule>
    <cfRule type="cellIs" dxfId="11055" priority="4113" stopIfTrue="1" operator="greaterThan">
      <formula>0</formula>
    </cfRule>
  </conditionalFormatting>
  <conditionalFormatting sqref="Z35">
    <cfRule type="cellIs" dxfId="11054" priority="4108" stopIfTrue="1" operator="greaterThan">
      <formula>0</formula>
    </cfRule>
    <cfRule type="cellIs" dxfId="11053" priority="4109" stopIfTrue="1" operator="greaterThan">
      <formula>0</formula>
    </cfRule>
    <cfRule type="cellIs" dxfId="11052" priority="4110" stopIfTrue="1" operator="greaterThan">
      <formula>0</formula>
    </cfRule>
  </conditionalFormatting>
  <conditionalFormatting sqref="Z32:Z33">
    <cfRule type="cellIs" dxfId="11051" priority="4105" stopIfTrue="1" operator="greaterThan">
      <formula>0</formula>
    </cfRule>
    <cfRule type="cellIs" dxfId="11050" priority="4106" stopIfTrue="1" operator="greaterThan">
      <formula>0</formula>
    </cfRule>
    <cfRule type="cellIs" dxfId="11049" priority="4107" stopIfTrue="1" operator="greaterThan">
      <formula>0</formula>
    </cfRule>
  </conditionalFormatting>
  <conditionalFormatting sqref="Z29:Z30">
    <cfRule type="cellIs" dxfId="11048" priority="4102" stopIfTrue="1" operator="greaterThan">
      <formula>0</formula>
    </cfRule>
    <cfRule type="cellIs" dxfId="11047" priority="4103" stopIfTrue="1" operator="greaterThan">
      <formula>0</formula>
    </cfRule>
    <cfRule type="cellIs" dxfId="11046" priority="4104" stopIfTrue="1" operator="greaterThan">
      <formula>0</formula>
    </cfRule>
  </conditionalFormatting>
  <conditionalFormatting sqref="Z31">
    <cfRule type="cellIs" dxfId="11045" priority="4099" stopIfTrue="1" operator="greaterThan">
      <formula>0</formula>
    </cfRule>
    <cfRule type="cellIs" dxfId="11044" priority="4100" stopIfTrue="1" operator="greaterThan">
      <formula>0</formula>
    </cfRule>
    <cfRule type="cellIs" dxfId="11043" priority="4101" stopIfTrue="1" operator="greaterThan">
      <formula>0</formula>
    </cfRule>
  </conditionalFormatting>
  <conditionalFormatting sqref="Z26:Z27">
    <cfRule type="cellIs" dxfId="11042" priority="4096" stopIfTrue="1" operator="greaterThan">
      <formula>0</formula>
    </cfRule>
    <cfRule type="cellIs" dxfId="11041" priority="4097" stopIfTrue="1" operator="greaterThan">
      <formula>0</formula>
    </cfRule>
    <cfRule type="cellIs" dxfId="11040" priority="4098" stopIfTrue="1" operator="greaterThan">
      <formula>0</formula>
    </cfRule>
  </conditionalFormatting>
  <conditionalFormatting sqref="Z28">
    <cfRule type="cellIs" dxfId="11039" priority="4093" stopIfTrue="1" operator="greaterThan">
      <formula>0</formula>
    </cfRule>
    <cfRule type="cellIs" dxfId="11038" priority="4094" stopIfTrue="1" operator="greaterThan">
      <formula>0</formula>
    </cfRule>
    <cfRule type="cellIs" dxfId="11037" priority="4095" stopIfTrue="1" operator="greaterThan">
      <formula>0</formula>
    </cfRule>
  </conditionalFormatting>
  <conditionalFormatting sqref="Z23:Z24">
    <cfRule type="cellIs" dxfId="11036" priority="4090" stopIfTrue="1" operator="greaterThan">
      <formula>0</formula>
    </cfRule>
    <cfRule type="cellIs" dxfId="11035" priority="4091" stopIfTrue="1" operator="greaterThan">
      <formula>0</formula>
    </cfRule>
    <cfRule type="cellIs" dxfId="11034" priority="4092" stopIfTrue="1" operator="greaterThan">
      <formula>0</formula>
    </cfRule>
  </conditionalFormatting>
  <conditionalFormatting sqref="Z25">
    <cfRule type="cellIs" dxfId="11033" priority="4087" stopIfTrue="1" operator="greaterThan">
      <formula>0</formula>
    </cfRule>
    <cfRule type="cellIs" dxfId="11032" priority="4088" stopIfTrue="1" operator="greaterThan">
      <formula>0</formula>
    </cfRule>
    <cfRule type="cellIs" dxfId="11031" priority="4089" stopIfTrue="1" operator="greaterThan">
      <formula>0</formula>
    </cfRule>
  </conditionalFormatting>
  <conditionalFormatting sqref="Z20:Z21">
    <cfRule type="cellIs" dxfId="11030" priority="4084" stopIfTrue="1" operator="greaterThan">
      <formula>0</formula>
    </cfRule>
    <cfRule type="cellIs" dxfId="11029" priority="4085" stopIfTrue="1" operator="greaterThan">
      <formula>0</formula>
    </cfRule>
    <cfRule type="cellIs" dxfId="11028" priority="4086" stopIfTrue="1" operator="greaterThan">
      <formula>0</formula>
    </cfRule>
  </conditionalFormatting>
  <conditionalFormatting sqref="Z22">
    <cfRule type="cellIs" dxfId="11027" priority="4081" stopIfTrue="1" operator="greaterThan">
      <formula>0</formula>
    </cfRule>
    <cfRule type="cellIs" dxfId="11026" priority="4082" stopIfTrue="1" operator="greaterThan">
      <formula>0</formula>
    </cfRule>
    <cfRule type="cellIs" dxfId="11025" priority="4083" stopIfTrue="1" operator="greaterThan">
      <formula>0</formula>
    </cfRule>
  </conditionalFormatting>
  <conditionalFormatting sqref="Z19">
    <cfRule type="cellIs" dxfId="11024" priority="4078" stopIfTrue="1" operator="greaterThan">
      <formula>0</formula>
    </cfRule>
    <cfRule type="cellIs" dxfId="11023" priority="4079" stopIfTrue="1" operator="greaterThan">
      <formula>0</formula>
    </cfRule>
    <cfRule type="cellIs" dxfId="11022" priority="4080" stopIfTrue="1" operator="greaterThan">
      <formula>0</formula>
    </cfRule>
  </conditionalFormatting>
  <conditionalFormatting sqref="Z16:Z17">
    <cfRule type="cellIs" dxfId="11021" priority="4075" stopIfTrue="1" operator="greaterThan">
      <formula>0</formula>
    </cfRule>
    <cfRule type="cellIs" dxfId="11020" priority="4076" stopIfTrue="1" operator="greaterThan">
      <formula>0</formula>
    </cfRule>
    <cfRule type="cellIs" dxfId="11019" priority="4077" stopIfTrue="1" operator="greaterThan">
      <formula>0</formula>
    </cfRule>
  </conditionalFormatting>
  <conditionalFormatting sqref="Z18">
    <cfRule type="cellIs" dxfId="11018" priority="4072" stopIfTrue="1" operator="greaterThan">
      <formula>0</formula>
    </cfRule>
    <cfRule type="cellIs" dxfId="11017" priority="4073" stopIfTrue="1" operator="greaterThan">
      <formula>0</formula>
    </cfRule>
    <cfRule type="cellIs" dxfId="11016" priority="4074" stopIfTrue="1" operator="greaterThan">
      <formula>0</formula>
    </cfRule>
  </conditionalFormatting>
  <conditionalFormatting sqref="Z13:Z14">
    <cfRule type="cellIs" dxfId="11015" priority="4069" stopIfTrue="1" operator="greaterThan">
      <formula>0</formula>
    </cfRule>
    <cfRule type="cellIs" dxfId="11014" priority="4070" stopIfTrue="1" operator="greaterThan">
      <formula>0</formula>
    </cfRule>
    <cfRule type="cellIs" dxfId="11013" priority="4071" stopIfTrue="1" operator="greaterThan">
      <formula>0</formula>
    </cfRule>
  </conditionalFormatting>
  <conditionalFormatting sqref="Z15">
    <cfRule type="cellIs" dxfId="11012" priority="4066" stopIfTrue="1" operator="greaterThan">
      <formula>0</formula>
    </cfRule>
    <cfRule type="cellIs" dxfId="11011" priority="4067" stopIfTrue="1" operator="greaterThan">
      <formula>0</formula>
    </cfRule>
    <cfRule type="cellIs" dxfId="11010" priority="4068" stopIfTrue="1" operator="greaterThan">
      <formula>0</formula>
    </cfRule>
  </conditionalFormatting>
  <conditionalFormatting sqref="Z10:Z11">
    <cfRule type="cellIs" dxfId="11009" priority="4063" stopIfTrue="1" operator="greaterThan">
      <formula>0</formula>
    </cfRule>
    <cfRule type="cellIs" dxfId="11008" priority="4064" stopIfTrue="1" operator="greaterThan">
      <formula>0</formula>
    </cfRule>
    <cfRule type="cellIs" dxfId="11007" priority="4065" stopIfTrue="1" operator="greaterThan">
      <formula>0</formula>
    </cfRule>
  </conditionalFormatting>
  <conditionalFormatting sqref="Z12">
    <cfRule type="cellIs" dxfId="11006" priority="4060" stopIfTrue="1" operator="greaterThan">
      <formula>0</formula>
    </cfRule>
    <cfRule type="cellIs" dxfId="11005" priority="4061" stopIfTrue="1" operator="greaterThan">
      <formula>0</formula>
    </cfRule>
    <cfRule type="cellIs" dxfId="11004" priority="4062" stopIfTrue="1" operator="greaterThan">
      <formula>0</formula>
    </cfRule>
  </conditionalFormatting>
  <conditionalFormatting sqref="Z7:Z8">
    <cfRule type="cellIs" dxfId="11003" priority="4057" stopIfTrue="1" operator="greaterThan">
      <formula>0</formula>
    </cfRule>
    <cfRule type="cellIs" dxfId="11002" priority="4058" stopIfTrue="1" operator="greaterThan">
      <formula>0</formula>
    </cfRule>
    <cfRule type="cellIs" dxfId="11001" priority="4059" stopIfTrue="1" operator="greaterThan">
      <formula>0</formula>
    </cfRule>
  </conditionalFormatting>
  <conditionalFormatting sqref="Z9">
    <cfRule type="cellIs" dxfId="11000" priority="4054" stopIfTrue="1" operator="greaterThan">
      <formula>0</formula>
    </cfRule>
    <cfRule type="cellIs" dxfId="10999" priority="4055" stopIfTrue="1" operator="greaterThan">
      <formula>0</formula>
    </cfRule>
    <cfRule type="cellIs" dxfId="10998" priority="4056" stopIfTrue="1" operator="greaterThan">
      <formula>0</formula>
    </cfRule>
  </conditionalFormatting>
  <conditionalFormatting sqref="Z5">
    <cfRule type="cellIs" dxfId="10997" priority="4051" stopIfTrue="1" operator="greaterThan">
      <formula>0</formula>
    </cfRule>
    <cfRule type="cellIs" dxfId="10996" priority="4052" stopIfTrue="1" operator="greaterThan">
      <formula>0</formula>
    </cfRule>
    <cfRule type="cellIs" dxfId="10995" priority="4053" stopIfTrue="1" operator="greaterThan">
      <formula>0</formula>
    </cfRule>
  </conditionalFormatting>
  <conditionalFormatting sqref="Z6">
    <cfRule type="cellIs" dxfId="10994" priority="4048" stopIfTrue="1" operator="greaterThan">
      <formula>0</formula>
    </cfRule>
    <cfRule type="cellIs" dxfId="10993" priority="4049" stopIfTrue="1" operator="greaterThan">
      <formula>0</formula>
    </cfRule>
    <cfRule type="cellIs" dxfId="10992" priority="4050" stopIfTrue="1" operator="greaterThan">
      <formula>0</formula>
    </cfRule>
  </conditionalFormatting>
  <conditionalFormatting sqref="AA33">
    <cfRule type="cellIs" dxfId="10991" priority="4045" stopIfTrue="1" operator="greaterThan">
      <formula>0</formula>
    </cfRule>
    <cfRule type="cellIs" dxfId="10990" priority="4046" stopIfTrue="1" operator="greaterThan">
      <formula>0</formula>
    </cfRule>
    <cfRule type="cellIs" dxfId="10989" priority="4047" stopIfTrue="1" operator="greaterThan">
      <formula>0</formula>
    </cfRule>
  </conditionalFormatting>
  <conditionalFormatting sqref="AD99:AD100">
    <cfRule type="cellIs" dxfId="10988" priority="4042" stopIfTrue="1" operator="greaterThan">
      <formula>0</formula>
    </cfRule>
    <cfRule type="cellIs" dxfId="10987" priority="4043" stopIfTrue="1" operator="greaterThan">
      <formula>0</formula>
    </cfRule>
    <cfRule type="cellIs" dxfId="10986" priority="4044" stopIfTrue="1" operator="greaterThan">
      <formula>0</formula>
    </cfRule>
  </conditionalFormatting>
  <conditionalFormatting sqref="AD101">
    <cfRule type="cellIs" dxfId="10985" priority="4039" stopIfTrue="1" operator="greaterThan">
      <formula>0</formula>
    </cfRule>
    <cfRule type="cellIs" dxfId="10984" priority="4040" stopIfTrue="1" operator="greaterThan">
      <formula>0</formula>
    </cfRule>
    <cfRule type="cellIs" dxfId="10983" priority="4041" stopIfTrue="1" operator="greaterThan">
      <formula>0</formula>
    </cfRule>
  </conditionalFormatting>
  <conditionalFormatting sqref="AD96:AD97">
    <cfRule type="cellIs" dxfId="10982" priority="4036" stopIfTrue="1" operator="greaterThan">
      <formula>0</formula>
    </cfRule>
    <cfRule type="cellIs" dxfId="10981" priority="4037" stopIfTrue="1" operator="greaterThan">
      <formula>0</formula>
    </cfRule>
    <cfRule type="cellIs" dxfId="10980" priority="4038" stopIfTrue="1" operator="greaterThan">
      <formula>0</formula>
    </cfRule>
  </conditionalFormatting>
  <conditionalFormatting sqref="AD98">
    <cfRule type="cellIs" dxfId="10979" priority="4033" stopIfTrue="1" operator="greaterThan">
      <formula>0</formula>
    </cfRule>
    <cfRule type="cellIs" dxfId="10978" priority="4034" stopIfTrue="1" operator="greaterThan">
      <formula>0</formula>
    </cfRule>
    <cfRule type="cellIs" dxfId="10977" priority="4035" stopIfTrue="1" operator="greaterThan">
      <formula>0</formula>
    </cfRule>
  </conditionalFormatting>
  <conditionalFormatting sqref="AD93:AD94">
    <cfRule type="cellIs" dxfId="10976" priority="4030" stopIfTrue="1" operator="greaterThan">
      <formula>0</formula>
    </cfRule>
    <cfRule type="cellIs" dxfId="10975" priority="4031" stopIfTrue="1" operator="greaterThan">
      <formula>0</formula>
    </cfRule>
    <cfRule type="cellIs" dxfId="10974" priority="4032" stopIfTrue="1" operator="greaterThan">
      <formula>0</formula>
    </cfRule>
  </conditionalFormatting>
  <conditionalFormatting sqref="AD95">
    <cfRule type="cellIs" dxfId="10973" priority="4027" stopIfTrue="1" operator="greaterThan">
      <formula>0</formula>
    </cfRule>
    <cfRule type="cellIs" dxfId="10972" priority="4028" stopIfTrue="1" operator="greaterThan">
      <formula>0</formula>
    </cfRule>
    <cfRule type="cellIs" dxfId="10971" priority="4029" stopIfTrue="1" operator="greaterThan">
      <formula>0</formula>
    </cfRule>
  </conditionalFormatting>
  <conditionalFormatting sqref="AD90:AD91">
    <cfRule type="cellIs" dxfId="10970" priority="4024" stopIfTrue="1" operator="greaterThan">
      <formula>0</formula>
    </cfRule>
    <cfRule type="cellIs" dxfId="10969" priority="4025" stopIfTrue="1" operator="greaterThan">
      <formula>0</formula>
    </cfRule>
    <cfRule type="cellIs" dxfId="10968" priority="4026" stopIfTrue="1" operator="greaterThan">
      <formula>0</formula>
    </cfRule>
  </conditionalFormatting>
  <conditionalFormatting sqref="AD92">
    <cfRule type="cellIs" dxfId="10967" priority="4021" stopIfTrue="1" operator="greaterThan">
      <formula>0</formula>
    </cfRule>
    <cfRule type="cellIs" dxfId="10966" priority="4022" stopIfTrue="1" operator="greaterThan">
      <formula>0</formula>
    </cfRule>
    <cfRule type="cellIs" dxfId="10965" priority="4023" stopIfTrue="1" operator="greaterThan">
      <formula>0</formula>
    </cfRule>
  </conditionalFormatting>
  <conditionalFormatting sqref="AD89">
    <cfRule type="cellIs" dxfId="10964" priority="4018" stopIfTrue="1" operator="greaterThan">
      <formula>0</formula>
    </cfRule>
    <cfRule type="cellIs" dxfId="10963" priority="4019" stopIfTrue="1" operator="greaterThan">
      <formula>0</formula>
    </cfRule>
    <cfRule type="cellIs" dxfId="10962" priority="4020" stopIfTrue="1" operator="greaterThan">
      <formula>0</formula>
    </cfRule>
  </conditionalFormatting>
  <conditionalFormatting sqref="AD84:AD87">
    <cfRule type="cellIs" dxfId="10961" priority="4015" stopIfTrue="1" operator="greaterThan">
      <formula>0</formula>
    </cfRule>
    <cfRule type="cellIs" dxfId="10960" priority="4016" stopIfTrue="1" operator="greaterThan">
      <formula>0</formula>
    </cfRule>
    <cfRule type="cellIs" dxfId="10959" priority="4017" stopIfTrue="1" operator="greaterThan">
      <formula>0</formula>
    </cfRule>
  </conditionalFormatting>
  <conditionalFormatting sqref="AD81:AD82">
    <cfRule type="cellIs" dxfId="10958" priority="4012" stopIfTrue="1" operator="greaterThan">
      <formula>0</formula>
    </cfRule>
    <cfRule type="cellIs" dxfId="10957" priority="4013" stopIfTrue="1" operator="greaterThan">
      <formula>0</formula>
    </cfRule>
    <cfRule type="cellIs" dxfId="10956" priority="4014" stopIfTrue="1" operator="greaterThan">
      <formula>0</formula>
    </cfRule>
  </conditionalFormatting>
  <conditionalFormatting sqref="AD83">
    <cfRule type="cellIs" dxfId="10955" priority="4009" stopIfTrue="1" operator="greaterThan">
      <formula>0</formula>
    </cfRule>
    <cfRule type="cellIs" dxfId="10954" priority="4010" stopIfTrue="1" operator="greaterThan">
      <formula>0</formula>
    </cfRule>
    <cfRule type="cellIs" dxfId="10953" priority="4011" stopIfTrue="1" operator="greaterThan">
      <formula>0</formula>
    </cfRule>
  </conditionalFormatting>
  <conditionalFormatting sqref="AD78:AD79">
    <cfRule type="cellIs" dxfId="10952" priority="4006" stopIfTrue="1" operator="greaterThan">
      <formula>0</formula>
    </cfRule>
    <cfRule type="cellIs" dxfId="10951" priority="4007" stopIfTrue="1" operator="greaterThan">
      <formula>0</formula>
    </cfRule>
    <cfRule type="cellIs" dxfId="10950" priority="4008" stopIfTrue="1" operator="greaterThan">
      <formula>0</formula>
    </cfRule>
  </conditionalFormatting>
  <conditionalFormatting sqref="AD80">
    <cfRule type="cellIs" dxfId="10949" priority="4003" stopIfTrue="1" operator="greaterThan">
      <formula>0</formula>
    </cfRule>
    <cfRule type="cellIs" dxfId="10948" priority="4004" stopIfTrue="1" operator="greaterThan">
      <formula>0</formula>
    </cfRule>
    <cfRule type="cellIs" dxfId="10947" priority="4005" stopIfTrue="1" operator="greaterThan">
      <formula>0</formula>
    </cfRule>
  </conditionalFormatting>
  <conditionalFormatting sqref="AD75:AD76">
    <cfRule type="cellIs" dxfId="10946" priority="4000" stopIfTrue="1" operator="greaterThan">
      <formula>0</formula>
    </cfRule>
    <cfRule type="cellIs" dxfId="10945" priority="4001" stopIfTrue="1" operator="greaterThan">
      <formula>0</formula>
    </cfRule>
    <cfRule type="cellIs" dxfId="10944" priority="4002" stopIfTrue="1" operator="greaterThan">
      <formula>0</formula>
    </cfRule>
  </conditionalFormatting>
  <conditionalFormatting sqref="AD77">
    <cfRule type="cellIs" dxfId="10943" priority="3997" stopIfTrue="1" operator="greaterThan">
      <formula>0</formula>
    </cfRule>
    <cfRule type="cellIs" dxfId="10942" priority="3998" stopIfTrue="1" operator="greaterThan">
      <formula>0</formula>
    </cfRule>
    <cfRule type="cellIs" dxfId="10941" priority="3999" stopIfTrue="1" operator="greaterThan">
      <formula>0</formula>
    </cfRule>
  </conditionalFormatting>
  <conditionalFormatting sqref="AD72:AD73">
    <cfRule type="cellIs" dxfId="10940" priority="3994" stopIfTrue="1" operator="greaterThan">
      <formula>0</formula>
    </cfRule>
    <cfRule type="cellIs" dxfId="10939" priority="3995" stopIfTrue="1" operator="greaterThan">
      <formula>0</formula>
    </cfRule>
    <cfRule type="cellIs" dxfId="10938" priority="3996" stopIfTrue="1" operator="greaterThan">
      <formula>0</formula>
    </cfRule>
  </conditionalFormatting>
  <conditionalFormatting sqref="AD74">
    <cfRule type="cellIs" dxfId="10937" priority="3991" stopIfTrue="1" operator="greaterThan">
      <formula>0</formula>
    </cfRule>
    <cfRule type="cellIs" dxfId="10936" priority="3992" stopIfTrue="1" operator="greaterThan">
      <formula>0</formula>
    </cfRule>
    <cfRule type="cellIs" dxfId="10935" priority="3993" stopIfTrue="1" operator="greaterThan">
      <formula>0</formula>
    </cfRule>
  </conditionalFormatting>
  <conditionalFormatting sqref="AD69:AD70">
    <cfRule type="cellIs" dxfId="10934" priority="3988" stopIfTrue="1" operator="greaterThan">
      <formula>0</formula>
    </cfRule>
    <cfRule type="cellIs" dxfId="10933" priority="3989" stopIfTrue="1" operator="greaterThan">
      <formula>0</formula>
    </cfRule>
    <cfRule type="cellIs" dxfId="10932" priority="3990" stopIfTrue="1" operator="greaterThan">
      <formula>0</formula>
    </cfRule>
  </conditionalFormatting>
  <conditionalFormatting sqref="AD71">
    <cfRule type="cellIs" dxfId="10931" priority="3985" stopIfTrue="1" operator="greaterThan">
      <formula>0</formula>
    </cfRule>
    <cfRule type="cellIs" dxfId="10930" priority="3986" stopIfTrue="1" operator="greaterThan">
      <formula>0</formula>
    </cfRule>
    <cfRule type="cellIs" dxfId="10929" priority="3987" stopIfTrue="1" operator="greaterThan">
      <formula>0</formula>
    </cfRule>
  </conditionalFormatting>
  <conditionalFormatting sqref="AD66:AD67">
    <cfRule type="cellIs" dxfId="10928" priority="3982" stopIfTrue="1" operator="greaterThan">
      <formula>0</formula>
    </cfRule>
    <cfRule type="cellIs" dxfId="10927" priority="3983" stopIfTrue="1" operator="greaterThan">
      <formula>0</formula>
    </cfRule>
    <cfRule type="cellIs" dxfId="10926" priority="3984" stopIfTrue="1" operator="greaterThan">
      <formula>0</formula>
    </cfRule>
  </conditionalFormatting>
  <conditionalFormatting sqref="AD68">
    <cfRule type="cellIs" dxfId="10925" priority="3979" stopIfTrue="1" operator="greaterThan">
      <formula>0</formula>
    </cfRule>
    <cfRule type="cellIs" dxfId="10924" priority="3980" stopIfTrue="1" operator="greaterThan">
      <formula>0</formula>
    </cfRule>
    <cfRule type="cellIs" dxfId="10923" priority="3981" stopIfTrue="1" operator="greaterThan">
      <formula>0</formula>
    </cfRule>
  </conditionalFormatting>
  <conditionalFormatting sqref="AD63:AD64">
    <cfRule type="cellIs" dxfId="10922" priority="3976" stopIfTrue="1" operator="greaterThan">
      <formula>0</formula>
    </cfRule>
    <cfRule type="cellIs" dxfId="10921" priority="3977" stopIfTrue="1" operator="greaterThan">
      <formula>0</formula>
    </cfRule>
    <cfRule type="cellIs" dxfId="10920" priority="3978" stopIfTrue="1" operator="greaterThan">
      <formula>0</formula>
    </cfRule>
  </conditionalFormatting>
  <conditionalFormatting sqref="AD65">
    <cfRule type="cellIs" dxfId="10919" priority="3973" stopIfTrue="1" operator="greaterThan">
      <formula>0</formula>
    </cfRule>
    <cfRule type="cellIs" dxfId="10918" priority="3974" stopIfTrue="1" operator="greaterThan">
      <formula>0</formula>
    </cfRule>
    <cfRule type="cellIs" dxfId="10917" priority="3975" stopIfTrue="1" operator="greaterThan">
      <formula>0</formula>
    </cfRule>
  </conditionalFormatting>
  <conditionalFormatting sqref="AD60:AD61">
    <cfRule type="cellIs" dxfId="10916" priority="3970" stopIfTrue="1" operator="greaterThan">
      <formula>0</formula>
    </cfRule>
    <cfRule type="cellIs" dxfId="10915" priority="3971" stopIfTrue="1" operator="greaterThan">
      <formula>0</formula>
    </cfRule>
    <cfRule type="cellIs" dxfId="10914" priority="3972" stopIfTrue="1" operator="greaterThan">
      <formula>0</formula>
    </cfRule>
  </conditionalFormatting>
  <conditionalFormatting sqref="AD62">
    <cfRule type="cellIs" dxfId="10913" priority="3967" stopIfTrue="1" operator="greaterThan">
      <formula>0</formula>
    </cfRule>
    <cfRule type="cellIs" dxfId="10912" priority="3968" stopIfTrue="1" operator="greaterThan">
      <formula>0</formula>
    </cfRule>
    <cfRule type="cellIs" dxfId="10911" priority="3969" stopIfTrue="1" operator="greaterThan">
      <formula>0</formula>
    </cfRule>
  </conditionalFormatting>
  <conditionalFormatting sqref="AD57:AD58">
    <cfRule type="cellIs" dxfId="10910" priority="3964" stopIfTrue="1" operator="greaterThan">
      <formula>0</formula>
    </cfRule>
    <cfRule type="cellIs" dxfId="10909" priority="3965" stopIfTrue="1" operator="greaterThan">
      <formula>0</formula>
    </cfRule>
    <cfRule type="cellIs" dxfId="10908" priority="3966" stopIfTrue="1" operator="greaterThan">
      <formula>0</formula>
    </cfRule>
  </conditionalFormatting>
  <conditionalFormatting sqref="AD59">
    <cfRule type="cellIs" dxfId="10907" priority="3961" stopIfTrue="1" operator="greaterThan">
      <formula>0</formula>
    </cfRule>
    <cfRule type="cellIs" dxfId="10906" priority="3962" stopIfTrue="1" operator="greaterThan">
      <formula>0</formula>
    </cfRule>
    <cfRule type="cellIs" dxfId="10905" priority="3963" stopIfTrue="1" operator="greaterThan">
      <formula>0</formula>
    </cfRule>
  </conditionalFormatting>
  <conditionalFormatting sqref="AD54:AD55">
    <cfRule type="cellIs" dxfId="10904" priority="3958" stopIfTrue="1" operator="greaterThan">
      <formula>0</formula>
    </cfRule>
    <cfRule type="cellIs" dxfId="10903" priority="3959" stopIfTrue="1" operator="greaterThan">
      <formula>0</formula>
    </cfRule>
    <cfRule type="cellIs" dxfId="10902" priority="3960" stopIfTrue="1" operator="greaterThan">
      <formula>0</formula>
    </cfRule>
  </conditionalFormatting>
  <conditionalFormatting sqref="AD56">
    <cfRule type="cellIs" dxfId="10901" priority="3955" stopIfTrue="1" operator="greaterThan">
      <formula>0</formula>
    </cfRule>
    <cfRule type="cellIs" dxfId="10900" priority="3956" stopIfTrue="1" operator="greaterThan">
      <formula>0</formula>
    </cfRule>
    <cfRule type="cellIs" dxfId="10899" priority="3957" stopIfTrue="1" operator="greaterThan">
      <formula>0</formula>
    </cfRule>
  </conditionalFormatting>
  <conditionalFormatting sqref="AD51:AD52">
    <cfRule type="cellIs" dxfId="10898" priority="3952" stopIfTrue="1" operator="greaterThan">
      <formula>0</formula>
    </cfRule>
    <cfRule type="cellIs" dxfId="10897" priority="3953" stopIfTrue="1" operator="greaterThan">
      <formula>0</formula>
    </cfRule>
    <cfRule type="cellIs" dxfId="10896" priority="3954" stopIfTrue="1" operator="greaterThan">
      <formula>0</formula>
    </cfRule>
  </conditionalFormatting>
  <conditionalFormatting sqref="AD53">
    <cfRule type="cellIs" dxfId="10895" priority="3949" stopIfTrue="1" operator="greaterThan">
      <formula>0</formula>
    </cfRule>
    <cfRule type="cellIs" dxfId="10894" priority="3950" stopIfTrue="1" operator="greaterThan">
      <formula>0</formula>
    </cfRule>
    <cfRule type="cellIs" dxfId="10893" priority="3951" stopIfTrue="1" operator="greaterThan">
      <formula>0</formula>
    </cfRule>
  </conditionalFormatting>
  <conditionalFormatting sqref="AD48:AD49">
    <cfRule type="cellIs" dxfId="10892" priority="3946" stopIfTrue="1" operator="greaterThan">
      <formula>0</formula>
    </cfRule>
    <cfRule type="cellIs" dxfId="10891" priority="3947" stopIfTrue="1" operator="greaterThan">
      <formula>0</formula>
    </cfRule>
    <cfRule type="cellIs" dxfId="10890" priority="3948" stopIfTrue="1" operator="greaterThan">
      <formula>0</formula>
    </cfRule>
  </conditionalFormatting>
  <conditionalFormatting sqref="AD50">
    <cfRule type="cellIs" dxfId="10889" priority="3943" stopIfTrue="1" operator="greaterThan">
      <formula>0</formula>
    </cfRule>
    <cfRule type="cellIs" dxfId="10888" priority="3944" stopIfTrue="1" operator="greaterThan">
      <formula>0</formula>
    </cfRule>
    <cfRule type="cellIs" dxfId="10887" priority="3945" stopIfTrue="1" operator="greaterThan">
      <formula>0</formula>
    </cfRule>
  </conditionalFormatting>
  <conditionalFormatting sqref="AD45:AD46">
    <cfRule type="cellIs" dxfId="10886" priority="3940" stopIfTrue="1" operator="greaterThan">
      <formula>0</formula>
    </cfRule>
    <cfRule type="cellIs" dxfId="10885" priority="3941" stopIfTrue="1" operator="greaterThan">
      <formula>0</formula>
    </cfRule>
    <cfRule type="cellIs" dxfId="10884" priority="3942" stopIfTrue="1" operator="greaterThan">
      <formula>0</formula>
    </cfRule>
  </conditionalFormatting>
  <conditionalFormatting sqref="AD47">
    <cfRule type="cellIs" dxfId="10883" priority="3937" stopIfTrue="1" operator="greaterThan">
      <formula>0</formula>
    </cfRule>
    <cfRule type="cellIs" dxfId="10882" priority="3938" stopIfTrue="1" operator="greaterThan">
      <formula>0</formula>
    </cfRule>
    <cfRule type="cellIs" dxfId="10881" priority="3939" stopIfTrue="1" operator="greaterThan">
      <formula>0</formula>
    </cfRule>
  </conditionalFormatting>
  <conditionalFormatting sqref="AD42:AD43">
    <cfRule type="cellIs" dxfId="10880" priority="3934" stopIfTrue="1" operator="greaterThan">
      <formula>0</formula>
    </cfRule>
    <cfRule type="cellIs" dxfId="10879" priority="3935" stopIfTrue="1" operator="greaterThan">
      <formula>0</formula>
    </cfRule>
    <cfRule type="cellIs" dxfId="10878" priority="3936" stopIfTrue="1" operator="greaterThan">
      <formula>0</formula>
    </cfRule>
  </conditionalFormatting>
  <conditionalFormatting sqref="AD44">
    <cfRule type="cellIs" dxfId="10877" priority="3931" stopIfTrue="1" operator="greaterThan">
      <formula>0</formula>
    </cfRule>
    <cfRule type="cellIs" dxfId="10876" priority="3932" stopIfTrue="1" operator="greaterThan">
      <formula>0</formula>
    </cfRule>
    <cfRule type="cellIs" dxfId="10875" priority="3933" stopIfTrue="1" operator="greaterThan">
      <formula>0</formula>
    </cfRule>
  </conditionalFormatting>
  <conditionalFormatting sqref="AD39:AD40">
    <cfRule type="cellIs" dxfId="10874" priority="3928" stopIfTrue="1" operator="greaterThan">
      <formula>0</formula>
    </cfRule>
    <cfRule type="cellIs" dxfId="10873" priority="3929" stopIfTrue="1" operator="greaterThan">
      <formula>0</formula>
    </cfRule>
    <cfRule type="cellIs" dxfId="10872" priority="3930" stopIfTrue="1" operator="greaterThan">
      <formula>0</formula>
    </cfRule>
  </conditionalFormatting>
  <conditionalFormatting sqref="AD41">
    <cfRule type="cellIs" dxfId="10871" priority="3925" stopIfTrue="1" operator="greaterThan">
      <formula>0</formula>
    </cfRule>
    <cfRule type="cellIs" dxfId="10870" priority="3926" stopIfTrue="1" operator="greaterThan">
      <formula>0</formula>
    </cfRule>
    <cfRule type="cellIs" dxfId="10869" priority="3927" stopIfTrue="1" operator="greaterThan">
      <formula>0</formula>
    </cfRule>
  </conditionalFormatting>
  <conditionalFormatting sqref="AD36:AD37">
    <cfRule type="cellIs" dxfId="10868" priority="3922" stopIfTrue="1" operator="greaterThan">
      <formula>0</formula>
    </cfRule>
    <cfRule type="cellIs" dxfId="10867" priority="3923" stopIfTrue="1" operator="greaterThan">
      <formula>0</formula>
    </cfRule>
    <cfRule type="cellIs" dxfId="10866" priority="3924" stopIfTrue="1" operator="greaterThan">
      <formula>0</formula>
    </cfRule>
  </conditionalFormatting>
  <conditionalFormatting sqref="AD38">
    <cfRule type="cellIs" dxfId="10865" priority="3919" stopIfTrue="1" operator="greaterThan">
      <formula>0</formula>
    </cfRule>
    <cfRule type="cellIs" dxfId="10864" priority="3920" stopIfTrue="1" operator="greaterThan">
      <formula>0</formula>
    </cfRule>
    <cfRule type="cellIs" dxfId="10863" priority="3921" stopIfTrue="1" operator="greaterThan">
      <formula>0</formula>
    </cfRule>
  </conditionalFormatting>
  <conditionalFormatting sqref="AD35">
    <cfRule type="cellIs" dxfId="10862" priority="3916" stopIfTrue="1" operator="greaterThan">
      <formula>0</formula>
    </cfRule>
    <cfRule type="cellIs" dxfId="10861" priority="3917" stopIfTrue="1" operator="greaterThan">
      <formula>0</formula>
    </cfRule>
    <cfRule type="cellIs" dxfId="10860" priority="3918" stopIfTrue="1" operator="greaterThan">
      <formula>0</formula>
    </cfRule>
  </conditionalFormatting>
  <conditionalFormatting sqref="AD32:AD33">
    <cfRule type="cellIs" dxfId="10859" priority="3913" stopIfTrue="1" operator="greaterThan">
      <formula>0</formula>
    </cfRule>
    <cfRule type="cellIs" dxfId="10858" priority="3914" stopIfTrue="1" operator="greaterThan">
      <formula>0</formula>
    </cfRule>
    <cfRule type="cellIs" dxfId="10857" priority="3915" stopIfTrue="1" operator="greaterThan">
      <formula>0</formula>
    </cfRule>
  </conditionalFormatting>
  <conditionalFormatting sqref="AD29:AD30">
    <cfRule type="cellIs" dxfId="10856" priority="3910" stopIfTrue="1" operator="greaterThan">
      <formula>0</formula>
    </cfRule>
    <cfRule type="cellIs" dxfId="10855" priority="3911" stopIfTrue="1" operator="greaterThan">
      <formula>0</formula>
    </cfRule>
    <cfRule type="cellIs" dxfId="10854" priority="3912" stopIfTrue="1" operator="greaterThan">
      <formula>0</formula>
    </cfRule>
  </conditionalFormatting>
  <conditionalFormatting sqref="AD31">
    <cfRule type="cellIs" dxfId="10853" priority="3907" stopIfTrue="1" operator="greaterThan">
      <formula>0</formula>
    </cfRule>
    <cfRule type="cellIs" dxfId="10852" priority="3908" stopIfTrue="1" operator="greaterThan">
      <formula>0</formula>
    </cfRule>
    <cfRule type="cellIs" dxfId="10851" priority="3909" stopIfTrue="1" operator="greaterThan">
      <formula>0</formula>
    </cfRule>
  </conditionalFormatting>
  <conditionalFormatting sqref="AD26:AD27">
    <cfRule type="cellIs" dxfId="10850" priority="3904" stopIfTrue="1" operator="greaterThan">
      <formula>0</formula>
    </cfRule>
    <cfRule type="cellIs" dxfId="10849" priority="3905" stopIfTrue="1" operator="greaterThan">
      <formula>0</formula>
    </cfRule>
    <cfRule type="cellIs" dxfId="10848" priority="3906" stopIfTrue="1" operator="greaterThan">
      <formula>0</formula>
    </cfRule>
  </conditionalFormatting>
  <conditionalFormatting sqref="AD28">
    <cfRule type="cellIs" dxfId="10847" priority="3901" stopIfTrue="1" operator="greaterThan">
      <formula>0</formula>
    </cfRule>
    <cfRule type="cellIs" dxfId="10846" priority="3902" stopIfTrue="1" operator="greaterThan">
      <formula>0</formula>
    </cfRule>
    <cfRule type="cellIs" dxfId="10845" priority="3903" stopIfTrue="1" operator="greaterThan">
      <formula>0</formula>
    </cfRule>
  </conditionalFormatting>
  <conditionalFormatting sqref="AD23:AD24">
    <cfRule type="cellIs" dxfId="10844" priority="3898" stopIfTrue="1" operator="greaterThan">
      <formula>0</formula>
    </cfRule>
    <cfRule type="cellIs" dxfId="10843" priority="3899" stopIfTrue="1" operator="greaterThan">
      <formula>0</formula>
    </cfRule>
    <cfRule type="cellIs" dxfId="10842" priority="3900" stopIfTrue="1" operator="greaterThan">
      <formula>0</formula>
    </cfRule>
  </conditionalFormatting>
  <conditionalFormatting sqref="AD25">
    <cfRule type="cellIs" dxfId="10841" priority="3895" stopIfTrue="1" operator="greaterThan">
      <formula>0</formula>
    </cfRule>
    <cfRule type="cellIs" dxfId="10840" priority="3896" stopIfTrue="1" operator="greaterThan">
      <formula>0</formula>
    </cfRule>
    <cfRule type="cellIs" dxfId="10839" priority="3897" stopIfTrue="1" operator="greaterThan">
      <formula>0</formula>
    </cfRule>
  </conditionalFormatting>
  <conditionalFormatting sqref="AD20:AD21">
    <cfRule type="cellIs" dxfId="10838" priority="3892" stopIfTrue="1" operator="greaterThan">
      <formula>0</formula>
    </cfRule>
    <cfRule type="cellIs" dxfId="10837" priority="3893" stopIfTrue="1" operator="greaterThan">
      <formula>0</formula>
    </cfRule>
    <cfRule type="cellIs" dxfId="10836" priority="3894" stopIfTrue="1" operator="greaterThan">
      <formula>0</formula>
    </cfRule>
  </conditionalFormatting>
  <conditionalFormatting sqref="AD22">
    <cfRule type="cellIs" dxfId="10835" priority="3889" stopIfTrue="1" operator="greaterThan">
      <formula>0</formula>
    </cfRule>
    <cfRule type="cellIs" dxfId="10834" priority="3890" stopIfTrue="1" operator="greaterThan">
      <formula>0</formula>
    </cfRule>
    <cfRule type="cellIs" dxfId="10833" priority="3891" stopIfTrue="1" operator="greaterThan">
      <formula>0</formula>
    </cfRule>
  </conditionalFormatting>
  <conditionalFormatting sqref="AD19">
    <cfRule type="cellIs" dxfId="10832" priority="3886" stopIfTrue="1" operator="greaterThan">
      <formula>0</formula>
    </cfRule>
    <cfRule type="cellIs" dxfId="10831" priority="3887" stopIfTrue="1" operator="greaterThan">
      <formula>0</formula>
    </cfRule>
    <cfRule type="cellIs" dxfId="10830" priority="3888" stopIfTrue="1" operator="greaterThan">
      <formula>0</formula>
    </cfRule>
  </conditionalFormatting>
  <conditionalFormatting sqref="AD16:AD17">
    <cfRule type="cellIs" dxfId="10829" priority="3883" stopIfTrue="1" operator="greaterThan">
      <formula>0</formula>
    </cfRule>
    <cfRule type="cellIs" dxfId="10828" priority="3884" stopIfTrue="1" operator="greaterThan">
      <formula>0</formula>
    </cfRule>
    <cfRule type="cellIs" dxfId="10827" priority="3885" stopIfTrue="1" operator="greaterThan">
      <formula>0</formula>
    </cfRule>
  </conditionalFormatting>
  <conditionalFormatting sqref="AD18">
    <cfRule type="cellIs" dxfId="10826" priority="3880" stopIfTrue="1" operator="greaterThan">
      <formula>0</formula>
    </cfRule>
    <cfRule type="cellIs" dxfId="10825" priority="3881" stopIfTrue="1" operator="greaterThan">
      <formula>0</formula>
    </cfRule>
    <cfRule type="cellIs" dxfId="10824" priority="3882" stopIfTrue="1" operator="greaterThan">
      <formula>0</formula>
    </cfRule>
  </conditionalFormatting>
  <conditionalFormatting sqref="AD13:AD14">
    <cfRule type="cellIs" dxfId="10823" priority="3877" stopIfTrue="1" operator="greaterThan">
      <formula>0</formula>
    </cfRule>
    <cfRule type="cellIs" dxfId="10822" priority="3878" stopIfTrue="1" operator="greaterThan">
      <formula>0</formula>
    </cfRule>
    <cfRule type="cellIs" dxfId="10821" priority="3879" stopIfTrue="1" operator="greaterThan">
      <formula>0</formula>
    </cfRule>
  </conditionalFormatting>
  <conditionalFormatting sqref="AD15">
    <cfRule type="cellIs" dxfId="10820" priority="3874" stopIfTrue="1" operator="greaterThan">
      <formula>0</formula>
    </cfRule>
    <cfRule type="cellIs" dxfId="10819" priority="3875" stopIfTrue="1" operator="greaterThan">
      <formula>0</formula>
    </cfRule>
    <cfRule type="cellIs" dxfId="10818" priority="3876" stopIfTrue="1" operator="greaterThan">
      <formula>0</formula>
    </cfRule>
  </conditionalFormatting>
  <conditionalFormatting sqref="AD10:AD11">
    <cfRule type="cellIs" dxfId="10817" priority="3871" stopIfTrue="1" operator="greaterThan">
      <formula>0</formula>
    </cfRule>
    <cfRule type="cellIs" dxfId="10816" priority="3872" stopIfTrue="1" operator="greaterThan">
      <formula>0</formula>
    </cfRule>
    <cfRule type="cellIs" dxfId="10815" priority="3873" stopIfTrue="1" operator="greaterThan">
      <formula>0</formula>
    </cfRule>
  </conditionalFormatting>
  <conditionalFormatting sqref="AD12">
    <cfRule type="cellIs" dxfId="10814" priority="3868" stopIfTrue="1" operator="greaterThan">
      <formula>0</formula>
    </cfRule>
    <cfRule type="cellIs" dxfId="10813" priority="3869" stopIfTrue="1" operator="greaterThan">
      <formula>0</formula>
    </cfRule>
    <cfRule type="cellIs" dxfId="10812" priority="3870" stopIfTrue="1" operator="greaterThan">
      <formula>0</formula>
    </cfRule>
  </conditionalFormatting>
  <conditionalFormatting sqref="AD7:AD8">
    <cfRule type="cellIs" dxfId="10811" priority="3865" stopIfTrue="1" operator="greaterThan">
      <formula>0</formula>
    </cfRule>
    <cfRule type="cellIs" dxfId="10810" priority="3866" stopIfTrue="1" operator="greaterThan">
      <formula>0</formula>
    </cfRule>
    <cfRule type="cellIs" dxfId="10809" priority="3867" stopIfTrue="1" operator="greaterThan">
      <formula>0</formula>
    </cfRule>
  </conditionalFormatting>
  <conditionalFormatting sqref="AD9">
    <cfRule type="cellIs" dxfId="10808" priority="3862" stopIfTrue="1" operator="greaterThan">
      <formula>0</formula>
    </cfRule>
    <cfRule type="cellIs" dxfId="10807" priority="3863" stopIfTrue="1" operator="greaterThan">
      <formula>0</formula>
    </cfRule>
    <cfRule type="cellIs" dxfId="10806" priority="3864" stopIfTrue="1" operator="greaterThan">
      <formula>0</formula>
    </cfRule>
  </conditionalFormatting>
  <conditionalFormatting sqref="AD5">
    <cfRule type="cellIs" dxfId="10805" priority="3859" stopIfTrue="1" operator="greaterThan">
      <formula>0</formula>
    </cfRule>
    <cfRule type="cellIs" dxfId="10804" priority="3860" stopIfTrue="1" operator="greaterThan">
      <formula>0</formula>
    </cfRule>
    <cfRule type="cellIs" dxfId="10803" priority="3861" stopIfTrue="1" operator="greaterThan">
      <formula>0</formula>
    </cfRule>
  </conditionalFormatting>
  <conditionalFormatting sqref="AD6">
    <cfRule type="cellIs" dxfId="10802" priority="3856" stopIfTrue="1" operator="greaterThan">
      <formula>0</formula>
    </cfRule>
    <cfRule type="cellIs" dxfId="10801" priority="3857" stopIfTrue="1" operator="greaterThan">
      <formula>0</formula>
    </cfRule>
    <cfRule type="cellIs" dxfId="10800" priority="3858" stopIfTrue="1" operator="greaterThan">
      <formula>0</formula>
    </cfRule>
  </conditionalFormatting>
  <conditionalFormatting sqref="AC99:AC100">
    <cfRule type="cellIs" dxfId="10799" priority="3853" stopIfTrue="1" operator="greaterThan">
      <formula>0</formula>
    </cfRule>
    <cfRule type="cellIs" dxfId="10798" priority="3854" stopIfTrue="1" operator="greaterThan">
      <formula>0</formula>
    </cfRule>
    <cfRule type="cellIs" dxfId="10797" priority="3855" stopIfTrue="1" operator="greaterThan">
      <formula>0</formula>
    </cfRule>
  </conditionalFormatting>
  <conditionalFormatting sqref="AC101">
    <cfRule type="cellIs" dxfId="10796" priority="3850" stopIfTrue="1" operator="greaterThan">
      <formula>0</formula>
    </cfRule>
    <cfRule type="cellIs" dxfId="10795" priority="3851" stopIfTrue="1" operator="greaterThan">
      <formula>0</formula>
    </cfRule>
    <cfRule type="cellIs" dxfId="10794" priority="3852" stopIfTrue="1" operator="greaterThan">
      <formula>0</formula>
    </cfRule>
  </conditionalFormatting>
  <conditionalFormatting sqref="AC96:AC97">
    <cfRule type="cellIs" dxfId="10793" priority="3847" stopIfTrue="1" operator="greaterThan">
      <formula>0</formula>
    </cfRule>
    <cfRule type="cellIs" dxfId="10792" priority="3848" stopIfTrue="1" operator="greaterThan">
      <formula>0</formula>
    </cfRule>
    <cfRule type="cellIs" dxfId="10791" priority="3849" stopIfTrue="1" operator="greaterThan">
      <formula>0</formula>
    </cfRule>
  </conditionalFormatting>
  <conditionalFormatting sqref="AC98">
    <cfRule type="cellIs" dxfId="10790" priority="3844" stopIfTrue="1" operator="greaterThan">
      <formula>0</formula>
    </cfRule>
    <cfRule type="cellIs" dxfId="10789" priority="3845" stopIfTrue="1" operator="greaterThan">
      <formula>0</formula>
    </cfRule>
    <cfRule type="cellIs" dxfId="10788" priority="3846" stopIfTrue="1" operator="greaterThan">
      <formula>0</formula>
    </cfRule>
  </conditionalFormatting>
  <conditionalFormatting sqref="AC93:AC94">
    <cfRule type="cellIs" dxfId="10787" priority="3841" stopIfTrue="1" operator="greaterThan">
      <formula>0</formula>
    </cfRule>
    <cfRule type="cellIs" dxfId="10786" priority="3842" stopIfTrue="1" operator="greaterThan">
      <formula>0</formula>
    </cfRule>
    <cfRule type="cellIs" dxfId="10785" priority="3843" stopIfTrue="1" operator="greaterThan">
      <formula>0</formula>
    </cfRule>
  </conditionalFormatting>
  <conditionalFormatting sqref="AC95">
    <cfRule type="cellIs" dxfId="10784" priority="3838" stopIfTrue="1" operator="greaterThan">
      <formula>0</formula>
    </cfRule>
    <cfRule type="cellIs" dxfId="10783" priority="3839" stopIfTrue="1" operator="greaterThan">
      <formula>0</formula>
    </cfRule>
    <cfRule type="cellIs" dxfId="10782" priority="3840" stopIfTrue="1" operator="greaterThan">
      <formula>0</formula>
    </cfRule>
  </conditionalFormatting>
  <conditionalFormatting sqref="AC90:AC91">
    <cfRule type="cellIs" dxfId="10781" priority="3835" stopIfTrue="1" operator="greaterThan">
      <formula>0</formula>
    </cfRule>
    <cfRule type="cellIs" dxfId="10780" priority="3836" stopIfTrue="1" operator="greaterThan">
      <formula>0</formula>
    </cfRule>
    <cfRule type="cellIs" dxfId="10779" priority="3837" stopIfTrue="1" operator="greaterThan">
      <formula>0</formula>
    </cfRule>
  </conditionalFormatting>
  <conditionalFormatting sqref="AC92">
    <cfRule type="cellIs" dxfId="10778" priority="3832" stopIfTrue="1" operator="greaterThan">
      <formula>0</formula>
    </cfRule>
    <cfRule type="cellIs" dxfId="10777" priority="3833" stopIfTrue="1" operator="greaterThan">
      <formula>0</formula>
    </cfRule>
    <cfRule type="cellIs" dxfId="10776" priority="3834" stopIfTrue="1" operator="greaterThan">
      <formula>0</formula>
    </cfRule>
  </conditionalFormatting>
  <conditionalFormatting sqref="AC89">
    <cfRule type="cellIs" dxfId="10775" priority="3829" stopIfTrue="1" operator="greaterThan">
      <formula>0</formula>
    </cfRule>
    <cfRule type="cellIs" dxfId="10774" priority="3830" stopIfTrue="1" operator="greaterThan">
      <formula>0</formula>
    </cfRule>
    <cfRule type="cellIs" dxfId="10773" priority="3831" stopIfTrue="1" operator="greaterThan">
      <formula>0</formula>
    </cfRule>
  </conditionalFormatting>
  <conditionalFormatting sqref="AC84:AC87">
    <cfRule type="cellIs" dxfId="10772" priority="3826" stopIfTrue="1" operator="greaterThan">
      <formula>0</formula>
    </cfRule>
    <cfRule type="cellIs" dxfId="10771" priority="3827" stopIfTrue="1" operator="greaterThan">
      <formula>0</formula>
    </cfRule>
    <cfRule type="cellIs" dxfId="10770" priority="3828" stopIfTrue="1" operator="greaterThan">
      <formula>0</formula>
    </cfRule>
  </conditionalFormatting>
  <conditionalFormatting sqref="AC81:AC82">
    <cfRule type="cellIs" dxfId="10769" priority="3823" stopIfTrue="1" operator="greaterThan">
      <formula>0</formula>
    </cfRule>
    <cfRule type="cellIs" dxfId="10768" priority="3824" stopIfTrue="1" operator="greaterThan">
      <formula>0</formula>
    </cfRule>
    <cfRule type="cellIs" dxfId="10767" priority="3825" stopIfTrue="1" operator="greaterThan">
      <formula>0</formula>
    </cfRule>
  </conditionalFormatting>
  <conditionalFormatting sqref="AC83">
    <cfRule type="cellIs" dxfId="10766" priority="3820" stopIfTrue="1" operator="greaterThan">
      <formula>0</formula>
    </cfRule>
    <cfRule type="cellIs" dxfId="10765" priority="3821" stopIfTrue="1" operator="greaterThan">
      <formula>0</formula>
    </cfRule>
    <cfRule type="cellIs" dxfId="10764" priority="3822" stopIfTrue="1" operator="greaterThan">
      <formula>0</formula>
    </cfRule>
  </conditionalFormatting>
  <conditionalFormatting sqref="AC78:AC79">
    <cfRule type="cellIs" dxfId="10763" priority="3817" stopIfTrue="1" operator="greaterThan">
      <formula>0</formula>
    </cfRule>
    <cfRule type="cellIs" dxfId="10762" priority="3818" stopIfTrue="1" operator="greaterThan">
      <formula>0</formula>
    </cfRule>
    <cfRule type="cellIs" dxfId="10761" priority="3819" stopIfTrue="1" operator="greaterThan">
      <formula>0</formula>
    </cfRule>
  </conditionalFormatting>
  <conditionalFormatting sqref="AC80">
    <cfRule type="cellIs" dxfId="10760" priority="3814" stopIfTrue="1" operator="greaterThan">
      <formula>0</formula>
    </cfRule>
    <cfRule type="cellIs" dxfId="10759" priority="3815" stopIfTrue="1" operator="greaterThan">
      <formula>0</formula>
    </cfRule>
    <cfRule type="cellIs" dxfId="10758" priority="3816" stopIfTrue="1" operator="greaterThan">
      <formula>0</formula>
    </cfRule>
  </conditionalFormatting>
  <conditionalFormatting sqref="AC75:AC76">
    <cfRule type="cellIs" dxfId="10757" priority="3811" stopIfTrue="1" operator="greaterThan">
      <formula>0</formula>
    </cfRule>
    <cfRule type="cellIs" dxfId="10756" priority="3812" stopIfTrue="1" operator="greaterThan">
      <formula>0</formula>
    </cfRule>
    <cfRule type="cellIs" dxfId="10755" priority="3813" stopIfTrue="1" operator="greaterThan">
      <formula>0</formula>
    </cfRule>
  </conditionalFormatting>
  <conditionalFormatting sqref="AC77">
    <cfRule type="cellIs" dxfId="10754" priority="3808" stopIfTrue="1" operator="greaterThan">
      <formula>0</formula>
    </cfRule>
    <cfRule type="cellIs" dxfId="10753" priority="3809" stopIfTrue="1" operator="greaterThan">
      <formula>0</formula>
    </cfRule>
    <cfRule type="cellIs" dxfId="10752" priority="3810" stopIfTrue="1" operator="greaterThan">
      <formula>0</formula>
    </cfRule>
  </conditionalFormatting>
  <conditionalFormatting sqref="AC72:AC73">
    <cfRule type="cellIs" dxfId="10751" priority="3805" stopIfTrue="1" operator="greaterThan">
      <formula>0</formula>
    </cfRule>
    <cfRule type="cellIs" dxfId="10750" priority="3806" stopIfTrue="1" operator="greaterThan">
      <formula>0</formula>
    </cfRule>
    <cfRule type="cellIs" dxfId="10749" priority="3807" stopIfTrue="1" operator="greaterThan">
      <formula>0</formula>
    </cfRule>
  </conditionalFormatting>
  <conditionalFormatting sqref="AC74">
    <cfRule type="cellIs" dxfId="10748" priority="3802" stopIfTrue="1" operator="greaterThan">
      <formula>0</formula>
    </cfRule>
    <cfRule type="cellIs" dxfId="10747" priority="3803" stopIfTrue="1" operator="greaterThan">
      <formula>0</formula>
    </cfRule>
    <cfRule type="cellIs" dxfId="10746" priority="3804" stopIfTrue="1" operator="greaterThan">
      <formula>0</formula>
    </cfRule>
  </conditionalFormatting>
  <conditionalFormatting sqref="AC69:AC70">
    <cfRule type="cellIs" dxfId="10745" priority="3799" stopIfTrue="1" operator="greaterThan">
      <formula>0</formula>
    </cfRule>
    <cfRule type="cellIs" dxfId="10744" priority="3800" stopIfTrue="1" operator="greaterThan">
      <formula>0</formula>
    </cfRule>
    <cfRule type="cellIs" dxfId="10743" priority="3801" stopIfTrue="1" operator="greaterThan">
      <formula>0</formula>
    </cfRule>
  </conditionalFormatting>
  <conditionalFormatting sqref="AC71">
    <cfRule type="cellIs" dxfId="10742" priority="3796" stopIfTrue="1" operator="greaterThan">
      <formula>0</formula>
    </cfRule>
    <cfRule type="cellIs" dxfId="10741" priority="3797" stopIfTrue="1" operator="greaterThan">
      <formula>0</formula>
    </cfRule>
    <cfRule type="cellIs" dxfId="10740" priority="3798" stopIfTrue="1" operator="greaterThan">
      <formula>0</formula>
    </cfRule>
  </conditionalFormatting>
  <conditionalFormatting sqref="AC66:AC67">
    <cfRule type="cellIs" dxfId="10739" priority="3793" stopIfTrue="1" operator="greaterThan">
      <formula>0</formula>
    </cfRule>
    <cfRule type="cellIs" dxfId="10738" priority="3794" stopIfTrue="1" operator="greaterThan">
      <formula>0</formula>
    </cfRule>
    <cfRule type="cellIs" dxfId="10737" priority="3795" stopIfTrue="1" operator="greaterThan">
      <formula>0</formula>
    </cfRule>
  </conditionalFormatting>
  <conditionalFormatting sqref="AC68">
    <cfRule type="cellIs" dxfId="10736" priority="3790" stopIfTrue="1" operator="greaterThan">
      <formula>0</formula>
    </cfRule>
    <cfRule type="cellIs" dxfId="10735" priority="3791" stopIfTrue="1" operator="greaterThan">
      <formula>0</formula>
    </cfRule>
    <cfRule type="cellIs" dxfId="10734" priority="3792" stopIfTrue="1" operator="greaterThan">
      <formula>0</formula>
    </cfRule>
  </conditionalFormatting>
  <conditionalFormatting sqref="AC63:AC64">
    <cfRule type="cellIs" dxfId="10733" priority="3787" stopIfTrue="1" operator="greaterThan">
      <formula>0</formula>
    </cfRule>
    <cfRule type="cellIs" dxfId="10732" priority="3788" stopIfTrue="1" operator="greaterThan">
      <formula>0</formula>
    </cfRule>
    <cfRule type="cellIs" dxfId="10731" priority="3789" stopIfTrue="1" operator="greaterThan">
      <formula>0</formula>
    </cfRule>
  </conditionalFormatting>
  <conditionalFormatting sqref="AC65">
    <cfRule type="cellIs" dxfId="10730" priority="3784" stopIfTrue="1" operator="greaterThan">
      <formula>0</formula>
    </cfRule>
    <cfRule type="cellIs" dxfId="10729" priority="3785" stopIfTrue="1" operator="greaterThan">
      <formula>0</formula>
    </cfRule>
    <cfRule type="cellIs" dxfId="10728" priority="3786" stopIfTrue="1" operator="greaterThan">
      <formula>0</formula>
    </cfRule>
  </conditionalFormatting>
  <conditionalFormatting sqref="AC60:AC61">
    <cfRule type="cellIs" dxfId="10727" priority="3781" stopIfTrue="1" operator="greaterThan">
      <formula>0</formula>
    </cfRule>
    <cfRule type="cellIs" dxfId="10726" priority="3782" stopIfTrue="1" operator="greaterThan">
      <formula>0</formula>
    </cfRule>
    <cfRule type="cellIs" dxfId="10725" priority="3783" stopIfTrue="1" operator="greaterThan">
      <formula>0</formula>
    </cfRule>
  </conditionalFormatting>
  <conditionalFormatting sqref="AC62">
    <cfRule type="cellIs" dxfId="10724" priority="3778" stopIfTrue="1" operator="greaterThan">
      <formula>0</formula>
    </cfRule>
    <cfRule type="cellIs" dxfId="10723" priority="3779" stopIfTrue="1" operator="greaterThan">
      <formula>0</formula>
    </cfRule>
    <cfRule type="cellIs" dxfId="10722" priority="3780" stopIfTrue="1" operator="greaterThan">
      <formula>0</formula>
    </cfRule>
  </conditionalFormatting>
  <conditionalFormatting sqref="AC57:AC58">
    <cfRule type="cellIs" dxfId="10721" priority="3775" stopIfTrue="1" operator="greaterThan">
      <formula>0</formula>
    </cfRule>
    <cfRule type="cellIs" dxfId="10720" priority="3776" stopIfTrue="1" operator="greaterThan">
      <formula>0</formula>
    </cfRule>
    <cfRule type="cellIs" dxfId="10719" priority="3777" stopIfTrue="1" operator="greaterThan">
      <formula>0</formula>
    </cfRule>
  </conditionalFormatting>
  <conditionalFormatting sqref="AC59">
    <cfRule type="cellIs" dxfId="10718" priority="3772" stopIfTrue="1" operator="greaterThan">
      <formula>0</formula>
    </cfRule>
    <cfRule type="cellIs" dxfId="10717" priority="3773" stopIfTrue="1" operator="greaterThan">
      <formula>0</formula>
    </cfRule>
    <cfRule type="cellIs" dxfId="10716" priority="3774" stopIfTrue="1" operator="greaterThan">
      <formula>0</formula>
    </cfRule>
  </conditionalFormatting>
  <conditionalFormatting sqref="AC54:AC55">
    <cfRule type="cellIs" dxfId="10715" priority="3769" stopIfTrue="1" operator="greaterThan">
      <formula>0</formula>
    </cfRule>
    <cfRule type="cellIs" dxfId="10714" priority="3770" stopIfTrue="1" operator="greaterThan">
      <formula>0</formula>
    </cfRule>
    <cfRule type="cellIs" dxfId="10713" priority="3771" stopIfTrue="1" operator="greaterThan">
      <formula>0</formula>
    </cfRule>
  </conditionalFormatting>
  <conditionalFormatting sqref="AC56">
    <cfRule type="cellIs" dxfId="10712" priority="3766" stopIfTrue="1" operator="greaterThan">
      <formula>0</formula>
    </cfRule>
    <cfRule type="cellIs" dxfId="10711" priority="3767" stopIfTrue="1" operator="greaterThan">
      <formula>0</formula>
    </cfRule>
    <cfRule type="cellIs" dxfId="10710" priority="3768" stopIfTrue="1" operator="greaterThan">
      <formula>0</formula>
    </cfRule>
  </conditionalFormatting>
  <conditionalFormatting sqref="AC51:AC52">
    <cfRule type="cellIs" dxfId="10709" priority="3763" stopIfTrue="1" operator="greaterThan">
      <formula>0</formula>
    </cfRule>
    <cfRule type="cellIs" dxfId="10708" priority="3764" stopIfTrue="1" operator="greaterThan">
      <formula>0</formula>
    </cfRule>
    <cfRule type="cellIs" dxfId="10707" priority="3765" stopIfTrue="1" operator="greaterThan">
      <formula>0</formula>
    </cfRule>
  </conditionalFormatting>
  <conditionalFormatting sqref="AC53">
    <cfRule type="cellIs" dxfId="10706" priority="3760" stopIfTrue="1" operator="greaterThan">
      <formula>0</formula>
    </cfRule>
    <cfRule type="cellIs" dxfId="10705" priority="3761" stopIfTrue="1" operator="greaterThan">
      <formula>0</formula>
    </cfRule>
    <cfRule type="cellIs" dxfId="10704" priority="3762" stopIfTrue="1" operator="greaterThan">
      <formula>0</formula>
    </cfRule>
  </conditionalFormatting>
  <conditionalFormatting sqref="AC48:AC49">
    <cfRule type="cellIs" dxfId="10703" priority="3757" stopIfTrue="1" operator="greaterThan">
      <formula>0</formula>
    </cfRule>
    <cfRule type="cellIs" dxfId="10702" priority="3758" stopIfTrue="1" operator="greaterThan">
      <formula>0</formula>
    </cfRule>
    <cfRule type="cellIs" dxfId="10701" priority="3759" stopIfTrue="1" operator="greaterThan">
      <formula>0</formula>
    </cfRule>
  </conditionalFormatting>
  <conditionalFormatting sqref="AC50">
    <cfRule type="cellIs" dxfId="10700" priority="3754" stopIfTrue="1" operator="greaterThan">
      <formula>0</formula>
    </cfRule>
    <cfRule type="cellIs" dxfId="10699" priority="3755" stopIfTrue="1" operator="greaterThan">
      <formula>0</formula>
    </cfRule>
    <cfRule type="cellIs" dxfId="10698" priority="3756" stopIfTrue="1" operator="greaterThan">
      <formula>0</formula>
    </cfRule>
  </conditionalFormatting>
  <conditionalFormatting sqref="AC45:AC46">
    <cfRule type="cellIs" dxfId="10697" priority="3751" stopIfTrue="1" operator="greaterThan">
      <formula>0</formula>
    </cfRule>
    <cfRule type="cellIs" dxfId="10696" priority="3752" stopIfTrue="1" operator="greaterThan">
      <formula>0</formula>
    </cfRule>
    <cfRule type="cellIs" dxfId="10695" priority="3753" stopIfTrue="1" operator="greaterThan">
      <formula>0</formula>
    </cfRule>
  </conditionalFormatting>
  <conditionalFormatting sqref="AC47">
    <cfRule type="cellIs" dxfId="10694" priority="3748" stopIfTrue="1" operator="greaterThan">
      <formula>0</formula>
    </cfRule>
    <cfRule type="cellIs" dxfId="10693" priority="3749" stopIfTrue="1" operator="greaterThan">
      <formula>0</formula>
    </cfRule>
    <cfRule type="cellIs" dxfId="10692" priority="3750" stopIfTrue="1" operator="greaterThan">
      <formula>0</formula>
    </cfRule>
  </conditionalFormatting>
  <conditionalFormatting sqref="AC42:AC43">
    <cfRule type="cellIs" dxfId="10691" priority="3745" stopIfTrue="1" operator="greaterThan">
      <formula>0</formula>
    </cfRule>
    <cfRule type="cellIs" dxfId="10690" priority="3746" stopIfTrue="1" operator="greaterThan">
      <formula>0</formula>
    </cfRule>
    <cfRule type="cellIs" dxfId="10689" priority="3747" stopIfTrue="1" operator="greaterThan">
      <formula>0</formula>
    </cfRule>
  </conditionalFormatting>
  <conditionalFormatting sqref="AC44">
    <cfRule type="cellIs" dxfId="10688" priority="3742" stopIfTrue="1" operator="greaterThan">
      <formula>0</formula>
    </cfRule>
    <cfRule type="cellIs" dxfId="10687" priority="3743" stopIfTrue="1" operator="greaterThan">
      <formula>0</formula>
    </cfRule>
    <cfRule type="cellIs" dxfId="10686" priority="3744" stopIfTrue="1" operator="greaterThan">
      <formula>0</formula>
    </cfRule>
  </conditionalFormatting>
  <conditionalFormatting sqref="AC39:AC40">
    <cfRule type="cellIs" dxfId="10685" priority="3739" stopIfTrue="1" operator="greaterThan">
      <formula>0</formula>
    </cfRule>
    <cfRule type="cellIs" dxfId="10684" priority="3740" stopIfTrue="1" operator="greaterThan">
      <formula>0</formula>
    </cfRule>
    <cfRule type="cellIs" dxfId="10683" priority="3741" stopIfTrue="1" operator="greaterThan">
      <formula>0</formula>
    </cfRule>
  </conditionalFormatting>
  <conditionalFormatting sqref="AC41">
    <cfRule type="cellIs" dxfId="10682" priority="3736" stopIfTrue="1" operator="greaterThan">
      <formula>0</formula>
    </cfRule>
    <cfRule type="cellIs" dxfId="10681" priority="3737" stopIfTrue="1" operator="greaterThan">
      <formula>0</formula>
    </cfRule>
    <cfRule type="cellIs" dxfId="10680" priority="3738" stopIfTrue="1" operator="greaterThan">
      <formula>0</formula>
    </cfRule>
  </conditionalFormatting>
  <conditionalFormatting sqref="AC36:AC37">
    <cfRule type="cellIs" dxfId="10679" priority="3733" stopIfTrue="1" operator="greaterThan">
      <formula>0</formula>
    </cfRule>
    <cfRule type="cellIs" dxfId="10678" priority="3734" stopIfTrue="1" operator="greaterThan">
      <formula>0</formula>
    </cfRule>
    <cfRule type="cellIs" dxfId="10677" priority="3735" stopIfTrue="1" operator="greaterThan">
      <formula>0</formula>
    </cfRule>
  </conditionalFormatting>
  <conditionalFormatting sqref="AC38">
    <cfRule type="cellIs" dxfId="10676" priority="3730" stopIfTrue="1" operator="greaterThan">
      <formula>0</formula>
    </cfRule>
    <cfRule type="cellIs" dxfId="10675" priority="3731" stopIfTrue="1" operator="greaterThan">
      <formula>0</formula>
    </cfRule>
    <cfRule type="cellIs" dxfId="10674" priority="3732" stopIfTrue="1" operator="greaterThan">
      <formula>0</formula>
    </cfRule>
  </conditionalFormatting>
  <conditionalFormatting sqref="AC35">
    <cfRule type="cellIs" dxfId="10673" priority="3727" stopIfTrue="1" operator="greaterThan">
      <formula>0</formula>
    </cfRule>
    <cfRule type="cellIs" dxfId="10672" priority="3728" stopIfTrue="1" operator="greaterThan">
      <formula>0</formula>
    </cfRule>
    <cfRule type="cellIs" dxfId="10671" priority="3729" stopIfTrue="1" operator="greaterThan">
      <formula>0</formula>
    </cfRule>
  </conditionalFormatting>
  <conditionalFormatting sqref="AC32:AC33">
    <cfRule type="cellIs" dxfId="10670" priority="3724" stopIfTrue="1" operator="greaterThan">
      <formula>0</formula>
    </cfRule>
    <cfRule type="cellIs" dxfId="10669" priority="3725" stopIfTrue="1" operator="greaterThan">
      <formula>0</formula>
    </cfRule>
    <cfRule type="cellIs" dxfId="10668" priority="3726" stopIfTrue="1" operator="greaterThan">
      <formula>0</formula>
    </cfRule>
  </conditionalFormatting>
  <conditionalFormatting sqref="AC29:AC30">
    <cfRule type="cellIs" dxfId="10667" priority="3721" stopIfTrue="1" operator="greaterThan">
      <formula>0</formula>
    </cfRule>
    <cfRule type="cellIs" dxfId="10666" priority="3722" stopIfTrue="1" operator="greaterThan">
      <formula>0</formula>
    </cfRule>
    <cfRule type="cellIs" dxfId="10665" priority="3723" stopIfTrue="1" operator="greaterThan">
      <formula>0</formula>
    </cfRule>
  </conditionalFormatting>
  <conditionalFormatting sqref="AC31">
    <cfRule type="cellIs" dxfId="10664" priority="3718" stopIfTrue="1" operator="greaterThan">
      <formula>0</formula>
    </cfRule>
    <cfRule type="cellIs" dxfId="10663" priority="3719" stopIfTrue="1" operator="greaterThan">
      <formula>0</formula>
    </cfRule>
    <cfRule type="cellIs" dxfId="10662" priority="3720" stopIfTrue="1" operator="greaterThan">
      <formula>0</formula>
    </cfRule>
  </conditionalFormatting>
  <conditionalFormatting sqref="AC26:AC27">
    <cfRule type="cellIs" dxfId="10661" priority="3715" stopIfTrue="1" operator="greaterThan">
      <formula>0</formula>
    </cfRule>
    <cfRule type="cellIs" dxfId="10660" priority="3716" stopIfTrue="1" operator="greaterThan">
      <formula>0</formula>
    </cfRule>
    <cfRule type="cellIs" dxfId="10659" priority="3717" stopIfTrue="1" operator="greaterThan">
      <formula>0</formula>
    </cfRule>
  </conditionalFormatting>
  <conditionalFormatting sqref="AC28">
    <cfRule type="cellIs" dxfId="10658" priority="3712" stopIfTrue="1" operator="greaterThan">
      <formula>0</formula>
    </cfRule>
    <cfRule type="cellIs" dxfId="10657" priority="3713" stopIfTrue="1" operator="greaterThan">
      <formula>0</formula>
    </cfRule>
    <cfRule type="cellIs" dxfId="10656" priority="3714" stopIfTrue="1" operator="greaterThan">
      <formula>0</formula>
    </cfRule>
  </conditionalFormatting>
  <conditionalFormatting sqref="AC23:AC24">
    <cfRule type="cellIs" dxfId="10655" priority="3709" stopIfTrue="1" operator="greaterThan">
      <formula>0</formula>
    </cfRule>
    <cfRule type="cellIs" dxfId="10654" priority="3710" stopIfTrue="1" operator="greaterThan">
      <formula>0</formula>
    </cfRule>
    <cfRule type="cellIs" dxfId="10653" priority="3711" stopIfTrue="1" operator="greaterThan">
      <formula>0</formula>
    </cfRule>
  </conditionalFormatting>
  <conditionalFormatting sqref="AC25">
    <cfRule type="cellIs" dxfId="10652" priority="3706" stopIfTrue="1" operator="greaterThan">
      <formula>0</formula>
    </cfRule>
    <cfRule type="cellIs" dxfId="10651" priority="3707" stopIfTrue="1" operator="greaterThan">
      <formula>0</formula>
    </cfRule>
    <cfRule type="cellIs" dxfId="10650" priority="3708" stopIfTrue="1" operator="greaterThan">
      <formula>0</formula>
    </cfRule>
  </conditionalFormatting>
  <conditionalFormatting sqref="AC20:AC21">
    <cfRule type="cellIs" dxfId="10649" priority="3703" stopIfTrue="1" operator="greaterThan">
      <formula>0</formula>
    </cfRule>
    <cfRule type="cellIs" dxfId="10648" priority="3704" stopIfTrue="1" operator="greaterThan">
      <formula>0</formula>
    </cfRule>
    <cfRule type="cellIs" dxfId="10647" priority="3705" stopIfTrue="1" operator="greaterThan">
      <formula>0</formula>
    </cfRule>
  </conditionalFormatting>
  <conditionalFormatting sqref="AC22">
    <cfRule type="cellIs" dxfId="10646" priority="3700" stopIfTrue="1" operator="greaterThan">
      <formula>0</formula>
    </cfRule>
    <cfRule type="cellIs" dxfId="10645" priority="3701" stopIfTrue="1" operator="greaterThan">
      <formula>0</formula>
    </cfRule>
    <cfRule type="cellIs" dxfId="10644" priority="3702" stopIfTrue="1" operator="greaterThan">
      <formula>0</formula>
    </cfRule>
  </conditionalFormatting>
  <conditionalFormatting sqref="AC19">
    <cfRule type="cellIs" dxfId="10643" priority="3697" stopIfTrue="1" operator="greaterThan">
      <formula>0</formula>
    </cfRule>
    <cfRule type="cellIs" dxfId="10642" priority="3698" stopIfTrue="1" operator="greaterThan">
      <formula>0</formula>
    </cfRule>
    <cfRule type="cellIs" dxfId="10641" priority="3699" stopIfTrue="1" operator="greaterThan">
      <formula>0</formula>
    </cfRule>
  </conditionalFormatting>
  <conditionalFormatting sqref="AC16:AC17">
    <cfRule type="cellIs" dxfId="10640" priority="3694" stopIfTrue="1" operator="greaterThan">
      <formula>0</formula>
    </cfRule>
    <cfRule type="cellIs" dxfId="10639" priority="3695" stopIfTrue="1" operator="greaterThan">
      <formula>0</formula>
    </cfRule>
    <cfRule type="cellIs" dxfId="10638" priority="3696" stopIfTrue="1" operator="greaterThan">
      <formula>0</formula>
    </cfRule>
  </conditionalFormatting>
  <conditionalFormatting sqref="AC18">
    <cfRule type="cellIs" dxfId="10637" priority="3691" stopIfTrue="1" operator="greaterThan">
      <formula>0</formula>
    </cfRule>
    <cfRule type="cellIs" dxfId="10636" priority="3692" stopIfTrue="1" operator="greaterThan">
      <formula>0</formula>
    </cfRule>
    <cfRule type="cellIs" dxfId="10635" priority="3693" stopIfTrue="1" operator="greaterThan">
      <formula>0</formula>
    </cfRule>
  </conditionalFormatting>
  <conditionalFormatting sqref="AC13:AC14">
    <cfRule type="cellIs" dxfId="10634" priority="3688" stopIfTrue="1" operator="greaterThan">
      <formula>0</formula>
    </cfRule>
    <cfRule type="cellIs" dxfId="10633" priority="3689" stopIfTrue="1" operator="greaterThan">
      <formula>0</formula>
    </cfRule>
    <cfRule type="cellIs" dxfId="10632" priority="3690" stopIfTrue="1" operator="greaterThan">
      <formula>0</formula>
    </cfRule>
  </conditionalFormatting>
  <conditionalFormatting sqref="AC15">
    <cfRule type="cellIs" dxfId="10631" priority="3685" stopIfTrue="1" operator="greaterThan">
      <formula>0</formula>
    </cfRule>
    <cfRule type="cellIs" dxfId="10630" priority="3686" stopIfTrue="1" operator="greaterThan">
      <formula>0</formula>
    </cfRule>
    <cfRule type="cellIs" dxfId="10629" priority="3687" stopIfTrue="1" operator="greaterThan">
      <formula>0</formula>
    </cfRule>
  </conditionalFormatting>
  <conditionalFormatting sqref="AC10:AC11">
    <cfRule type="cellIs" dxfId="10628" priority="3682" stopIfTrue="1" operator="greaterThan">
      <formula>0</formula>
    </cfRule>
    <cfRule type="cellIs" dxfId="10627" priority="3683" stopIfTrue="1" operator="greaterThan">
      <formula>0</formula>
    </cfRule>
    <cfRule type="cellIs" dxfId="10626" priority="3684" stopIfTrue="1" operator="greaterThan">
      <formula>0</formula>
    </cfRule>
  </conditionalFormatting>
  <conditionalFormatting sqref="AC12">
    <cfRule type="cellIs" dxfId="10625" priority="3679" stopIfTrue="1" operator="greaterThan">
      <formula>0</formula>
    </cfRule>
    <cfRule type="cellIs" dxfId="10624" priority="3680" stopIfTrue="1" operator="greaterThan">
      <formula>0</formula>
    </cfRule>
    <cfRule type="cellIs" dxfId="10623" priority="3681" stopIfTrue="1" operator="greaterThan">
      <formula>0</formula>
    </cfRule>
  </conditionalFormatting>
  <conditionalFormatting sqref="AC7:AC8">
    <cfRule type="cellIs" dxfId="10622" priority="3676" stopIfTrue="1" operator="greaterThan">
      <formula>0</formula>
    </cfRule>
    <cfRule type="cellIs" dxfId="10621" priority="3677" stopIfTrue="1" operator="greaterThan">
      <formula>0</formula>
    </cfRule>
    <cfRule type="cellIs" dxfId="10620" priority="3678" stopIfTrue="1" operator="greaterThan">
      <formula>0</formula>
    </cfRule>
  </conditionalFormatting>
  <conditionalFormatting sqref="AC9">
    <cfRule type="cellIs" dxfId="10619" priority="3673" stopIfTrue="1" operator="greaterThan">
      <formula>0</formula>
    </cfRule>
    <cfRule type="cellIs" dxfId="10618" priority="3674" stopIfTrue="1" operator="greaterThan">
      <formula>0</formula>
    </cfRule>
    <cfRule type="cellIs" dxfId="10617" priority="3675" stopIfTrue="1" operator="greaterThan">
      <formula>0</formula>
    </cfRule>
  </conditionalFormatting>
  <conditionalFormatting sqref="AC5">
    <cfRule type="cellIs" dxfId="10616" priority="3670" stopIfTrue="1" operator="greaterThan">
      <formula>0</formula>
    </cfRule>
    <cfRule type="cellIs" dxfId="10615" priority="3671" stopIfTrue="1" operator="greaterThan">
      <formula>0</formula>
    </cfRule>
    <cfRule type="cellIs" dxfId="10614" priority="3672" stopIfTrue="1" operator="greaterThan">
      <formula>0</formula>
    </cfRule>
  </conditionalFormatting>
  <conditionalFormatting sqref="AC6">
    <cfRule type="cellIs" dxfId="10613" priority="3667" stopIfTrue="1" operator="greaterThan">
      <formula>0</formula>
    </cfRule>
    <cfRule type="cellIs" dxfId="10612" priority="3668" stopIfTrue="1" operator="greaterThan">
      <formula>0</formula>
    </cfRule>
    <cfRule type="cellIs" dxfId="10611" priority="3669" stopIfTrue="1" operator="greaterThan">
      <formula>0</formula>
    </cfRule>
  </conditionalFormatting>
  <conditionalFormatting sqref="AG99:AG100">
    <cfRule type="cellIs" dxfId="10610" priority="3664" stopIfTrue="1" operator="greaterThan">
      <formula>0</formula>
    </cfRule>
    <cfRule type="cellIs" dxfId="10609" priority="3665" stopIfTrue="1" operator="greaterThan">
      <formula>0</formula>
    </cfRule>
    <cfRule type="cellIs" dxfId="10608" priority="3666" stopIfTrue="1" operator="greaterThan">
      <formula>0</formula>
    </cfRule>
  </conditionalFormatting>
  <conditionalFormatting sqref="AG101">
    <cfRule type="cellIs" dxfId="10607" priority="3661" stopIfTrue="1" operator="greaterThan">
      <formula>0</formula>
    </cfRule>
    <cfRule type="cellIs" dxfId="10606" priority="3662" stopIfTrue="1" operator="greaterThan">
      <formula>0</formula>
    </cfRule>
    <cfRule type="cellIs" dxfId="10605" priority="3663" stopIfTrue="1" operator="greaterThan">
      <formula>0</formula>
    </cfRule>
  </conditionalFormatting>
  <conditionalFormatting sqref="AG96:AG97">
    <cfRule type="cellIs" dxfId="10604" priority="3658" stopIfTrue="1" operator="greaterThan">
      <formula>0</formula>
    </cfRule>
    <cfRule type="cellIs" dxfId="10603" priority="3659" stopIfTrue="1" operator="greaterThan">
      <formula>0</formula>
    </cfRule>
    <cfRule type="cellIs" dxfId="10602" priority="3660" stopIfTrue="1" operator="greaterThan">
      <formula>0</formula>
    </cfRule>
  </conditionalFormatting>
  <conditionalFormatting sqref="AG98">
    <cfRule type="cellIs" dxfId="10601" priority="3655" stopIfTrue="1" operator="greaterThan">
      <formula>0</formula>
    </cfRule>
    <cfRule type="cellIs" dxfId="10600" priority="3656" stopIfTrue="1" operator="greaterThan">
      <formula>0</formula>
    </cfRule>
    <cfRule type="cellIs" dxfId="10599" priority="3657" stopIfTrue="1" operator="greaterThan">
      <formula>0</formula>
    </cfRule>
  </conditionalFormatting>
  <conditionalFormatting sqref="AG93:AG94">
    <cfRule type="cellIs" dxfId="10598" priority="3652" stopIfTrue="1" operator="greaterThan">
      <formula>0</formula>
    </cfRule>
    <cfRule type="cellIs" dxfId="10597" priority="3653" stopIfTrue="1" operator="greaterThan">
      <formula>0</formula>
    </cfRule>
    <cfRule type="cellIs" dxfId="10596" priority="3654" stopIfTrue="1" operator="greaterThan">
      <formula>0</formula>
    </cfRule>
  </conditionalFormatting>
  <conditionalFormatting sqref="AG95">
    <cfRule type="cellIs" dxfId="10595" priority="3649" stopIfTrue="1" operator="greaterThan">
      <formula>0</formula>
    </cfRule>
    <cfRule type="cellIs" dxfId="10594" priority="3650" stopIfTrue="1" operator="greaterThan">
      <formula>0</formula>
    </cfRule>
    <cfRule type="cellIs" dxfId="10593" priority="3651" stopIfTrue="1" operator="greaterThan">
      <formula>0</formula>
    </cfRule>
  </conditionalFormatting>
  <conditionalFormatting sqref="AG90:AG91">
    <cfRule type="cellIs" dxfId="10592" priority="3646" stopIfTrue="1" operator="greaterThan">
      <formula>0</formula>
    </cfRule>
    <cfRule type="cellIs" dxfId="10591" priority="3647" stopIfTrue="1" operator="greaterThan">
      <formula>0</formula>
    </cfRule>
    <cfRule type="cellIs" dxfId="10590" priority="3648" stopIfTrue="1" operator="greaterThan">
      <formula>0</formula>
    </cfRule>
  </conditionalFormatting>
  <conditionalFormatting sqref="AG92">
    <cfRule type="cellIs" dxfId="10589" priority="3643" stopIfTrue="1" operator="greaterThan">
      <formula>0</formula>
    </cfRule>
    <cfRule type="cellIs" dxfId="10588" priority="3644" stopIfTrue="1" operator="greaterThan">
      <formula>0</formula>
    </cfRule>
    <cfRule type="cellIs" dxfId="10587" priority="3645" stopIfTrue="1" operator="greaterThan">
      <formula>0</formula>
    </cfRule>
  </conditionalFormatting>
  <conditionalFormatting sqref="AG89">
    <cfRule type="cellIs" dxfId="10586" priority="3640" stopIfTrue="1" operator="greaterThan">
      <formula>0</formula>
    </cfRule>
    <cfRule type="cellIs" dxfId="10585" priority="3641" stopIfTrue="1" operator="greaterThan">
      <formula>0</formula>
    </cfRule>
    <cfRule type="cellIs" dxfId="10584" priority="3642" stopIfTrue="1" operator="greaterThan">
      <formula>0</formula>
    </cfRule>
  </conditionalFormatting>
  <conditionalFormatting sqref="AG84:AG87">
    <cfRule type="cellIs" dxfId="10583" priority="3637" stopIfTrue="1" operator="greaterThan">
      <formula>0</formula>
    </cfRule>
    <cfRule type="cellIs" dxfId="10582" priority="3638" stopIfTrue="1" operator="greaterThan">
      <formula>0</formula>
    </cfRule>
    <cfRule type="cellIs" dxfId="10581" priority="3639" stopIfTrue="1" operator="greaterThan">
      <formula>0</formula>
    </cfRule>
  </conditionalFormatting>
  <conditionalFormatting sqref="AG81:AG82">
    <cfRule type="cellIs" dxfId="10580" priority="3634" stopIfTrue="1" operator="greaterThan">
      <formula>0</formula>
    </cfRule>
    <cfRule type="cellIs" dxfId="10579" priority="3635" stopIfTrue="1" operator="greaterThan">
      <formula>0</formula>
    </cfRule>
    <cfRule type="cellIs" dxfId="10578" priority="3636" stopIfTrue="1" operator="greaterThan">
      <formula>0</formula>
    </cfRule>
  </conditionalFormatting>
  <conditionalFormatting sqref="AG83">
    <cfRule type="cellIs" dxfId="10577" priority="3631" stopIfTrue="1" operator="greaterThan">
      <formula>0</formula>
    </cfRule>
    <cfRule type="cellIs" dxfId="10576" priority="3632" stopIfTrue="1" operator="greaterThan">
      <formula>0</formula>
    </cfRule>
    <cfRule type="cellIs" dxfId="10575" priority="3633" stopIfTrue="1" operator="greaterThan">
      <formula>0</formula>
    </cfRule>
  </conditionalFormatting>
  <conditionalFormatting sqref="AG78:AG79">
    <cfRule type="cellIs" dxfId="10574" priority="3628" stopIfTrue="1" operator="greaterThan">
      <formula>0</formula>
    </cfRule>
    <cfRule type="cellIs" dxfId="10573" priority="3629" stopIfTrue="1" operator="greaterThan">
      <formula>0</formula>
    </cfRule>
    <cfRule type="cellIs" dxfId="10572" priority="3630" stopIfTrue="1" operator="greaterThan">
      <formula>0</formula>
    </cfRule>
  </conditionalFormatting>
  <conditionalFormatting sqref="AG80">
    <cfRule type="cellIs" dxfId="10571" priority="3625" stopIfTrue="1" operator="greaterThan">
      <formula>0</formula>
    </cfRule>
    <cfRule type="cellIs" dxfId="10570" priority="3626" stopIfTrue="1" operator="greaterThan">
      <formula>0</formula>
    </cfRule>
    <cfRule type="cellIs" dxfId="10569" priority="3627" stopIfTrue="1" operator="greaterThan">
      <formula>0</formula>
    </cfRule>
  </conditionalFormatting>
  <conditionalFormatting sqref="AG75:AG76">
    <cfRule type="cellIs" dxfId="10568" priority="3622" stopIfTrue="1" operator="greaterThan">
      <formula>0</formula>
    </cfRule>
    <cfRule type="cellIs" dxfId="10567" priority="3623" stopIfTrue="1" operator="greaterThan">
      <formula>0</formula>
    </cfRule>
    <cfRule type="cellIs" dxfId="10566" priority="3624" stopIfTrue="1" operator="greaterThan">
      <formula>0</formula>
    </cfRule>
  </conditionalFormatting>
  <conditionalFormatting sqref="AG77">
    <cfRule type="cellIs" dxfId="10565" priority="3619" stopIfTrue="1" operator="greaterThan">
      <formula>0</formula>
    </cfRule>
    <cfRule type="cellIs" dxfId="10564" priority="3620" stopIfTrue="1" operator="greaterThan">
      <formula>0</formula>
    </cfRule>
    <cfRule type="cellIs" dxfId="10563" priority="3621" stopIfTrue="1" operator="greaterThan">
      <formula>0</formula>
    </cfRule>
  </conditionalFormatting>
  <conditionalFormatting sqref="AG72:AG73">
    <cfRule type="cellIs" dxfId="10562" priority="3616" stopIfTrue="1" operator="greaterThan">
      <formula>0</formula>
    </cfRule>
    <cfRule type="cellIs" dxfId="10561" priority="3617" stopIfTrue="1" operator="greaterThan">
      <formula>0</formula>
    </cfRule>
    <cfRule type="cellIs" dxfId="10560" priority="3618" stopIfTrue="1" operator="greaterThan">
      <formula>0</formula>
    </cfRule>
  </conditionalFormatting>
  <conditionalFormatting sqref="AG74">
    <cfRule type="cellIs" dxfId="10559" priority="3613" stopIfTrue="1" operator="greaterThan">
      <formula>0</formula>
    </cfRule>
    <cfRule type="cellIs" dxfId="10558" priority="3614" stopIfTrue="1" operator="greaterThan">
      <formula>0</formula>
    </cfRule>
    <cfRule type="cellIs" dxfId="10557" priority="3615" stopIfTrue="1" operator="greaterThan">
      <formula>0</formula>
    </cfRule>
  </conditionalFormatting>
  <conditionalFormatting sqref="AG69:AG70">
    <cfRule type="cellIs" dxfId="10556" priority="3610" stopIfTrue="1" operator="greaterThan">
      <formula>0</formula>
    </cfRule>
    <cfRule type="cellIs" dxfId="10555" priority="3611" stopIfTrue="1" operator="greaterThan">
      <formula>0</formula>
    </cfRule>
    <cfRule type="cellIs" dxfId="10554" priority="3612" stopIfTrue="1" operator="greaterThan">
      <formula>0</formula>
    </cfRule>
  </conditionalFormatting>
  <conditionalFormatting sqref="AG71">
    <cfRule type="cellIs" dxfId="10553" priority="3607" stopIfTrue="1" operator="greaterThan">
      <formula>0</formula>
    </cfRule>
    <cfRule type="cellIs" dxfId="10552" priority="3608" stopIfTrue="1" operator="greaterThan">
      <formula>0</formula>
    </cfRule>
    <cfRule type="cellIs" dxfId="10551" priority="3609" stopIfTrue="1" operator="greaterThan">
      <formula>0</formula>
    </cfRule>
  </conditionalFormatting>
  <conditionalFormatting sqref="AG66:AG67">
    <cfRule type="cellIs" dxfId="10550" priority="3604" stopIfTrue="1" operator="greaterThan">
      <formula>0</formula>
    </cfRule>
    <cfRule type="cellIs" dxfId="10549" priority="3605" stopIfTrue="1" operator="greaterThan">
      <formula>0</formula>
    </cfRule>
    <cfRule type="cellIs" dxfId="10548" priority="3606" stopIfTrue="1" operator="greaterThan">
      <formula>0</formula>
    </cfRule>
  </conditionalFormatting>
  <conditionalFormatting sqref="AG68">
    <cfRule type="cellIs" dxfId="10547" priority="3601" stopIfTrue="1" operator="greaterThan">
      <formula>0</formula>
    </cfRule>
    <cfRule type="cellIs" dxfId="10546" priority="3602" stopIfTrue="1" operator="greaterThan">
      <formula>0</formula>
    </cfRule>
    <cfRule type="cellIs" dxfId="10545" priority="3603" stopIfTrue="1" operator="greaterThan">
      <formula>0</formula>
    </cfRule>
  </conditionalFormatting>
  <conditionalFormatting sqref="AG63:AG64">
    <cfRule type="cellIs" dxfId="10544" priority="3598" stopIfTrue="1" operator="greaterThan">
      <formula>0</formula>
    </cfRule>
    <cfRule type="cellIs" dxfId="10543" priority="3599" stopIfTrue="1" operator="greaterThan">
      <formula>0</formula>
    </cfRule>
    <cfRule type="cellIs" dxfId="10542" priority="3600" stopIfTrue="1" operator="greaterThan">
      <formula>0</formula>
    </cfRule>
  </conditionalFormatting>
  <conditionalFormatting sqref="AG65">
    <cfRule type="cellIs" dxfId="10541" priority="3595" stopIfTrue="1" operator="greaterThan">
      <formula>0</formula>
    </cfRule>
    <cfRule type="cellIs" dxfId="10540" priority="3596" stopIfTrue="1" operator="greaterThan">
      <formula>0</formula>
    </cfRule>
    <cfRule type="cellIs" dxfId="10539" priority="3597" stopIfTrue="1" operator="greaterThan">
      <formula>0</formula>
    </cfRule>
  </conditionalFormatting>
  <conditionalFormatting sqref="AG60:AG61">
    <cfRule type="cellIs" dxfId="10538" priority="3592" stopIfTrue="1" operator="greaterThan">
      <formula>0</formula>
    </cfRule>
    <cfRule type="cellIs" dxfId="10537" priority="3593" stopIfTrue="1" operator="greaterThan">
      <formula>0</formula>
    </cfRule>
    <cfRule type="cellIs" dxfId="10536" priority="3594" stopIfTrue="1" operator="greaterThan">
      <formula>0</formula>
    </cfRule>
  </conditionalFormatting>
  <conditionalFormatting sqref="AG62">
    <cfRule type="cellIs" dxfId="10535" priority="3589" stopIfTrue="1" operator="greaterThan">
      <formula>0</formula>
    </cfRule>
    <cfRule type="cellIs" dxfId="10534" priority="3590" stopIfTrue="1" operator="greaterThan">
      <formula>0</formula>
    </cfRule>
    <cfRule type="cellIs" dxfId="10533" priority="3591" stopIfTrue="1" operator="greaterThan">
      <formula>0</formula>
    </cfRule>
  </conditionalFormatting>
  <conditionalFormatting sqref="AG57:AG58">
    <cfRule type="cellIs" dxfId="10532" priority="3586" stopIfTrue="1" operator="greaterThan">
      <formula>0</formula>
    </cfRule>
    <cfRule type="cellIs" dxfId="10531" priority="3587" stopIfTrue="1" operator="greaterThan">
      <formula>0</formula>
    </cfRule>
    <cfRule type="cellIs" dxfId="10530" priority="3588" stopIfTrue="1" operator="greaterThan">
      <formula>0</formula>
    </cfRule>
  </conditionalFormatting>
  <conditionalFormatting sqref="AG59">
    <cfRule type="cellIs" dxfId="10529" priority="3583" stopIfTrue="1" operator="greaterThan">
      <formula>0</formula>
    </cfRule>
    <cfRule type="cellIs" dxfId="10528" priority="3584" stopIfTrue="1" operator="greaterThan">
      <formula>0</formula>
    </cfRule>
    <cfRule type="cellIs" dxfId="10527" priority="3585" stopIfTrue="1" operator="greaterThan">
      <formula>0</formula>
    </cfRule>
  </conditionalFormatting>
  <conditionalFormatting sqref="AG54:AG55">
    <cfRule type="cellIs" dxfId="10526" priority="3580" stopIfTrue="1" operator="greaterThan">
      <formula>0</formula>
    </cfRule>
    <cfRule type="cellIs" dxfId="10525" priority="3581" stopIfTrue="1" operator="greaterThan">
      <formula>0</formula>
    </cfRule>
    <cfRule type="cellIs" dxfId="10524" priority="3582" stopIfTrue="1" operator="greaterThan">
      <formula>0</formula>
    </cfRule>
  </conditionalFormatting>
  <conditionalFormatting sqref="AG56">
    <cfRule type="cellIs" dxfId="10523" priority="3577" stopIfTrue="1" operator="greaterThan">
      <formula>0</formula>
    </cfRule>
    <cfRule type="cellIs" dxfId="10522" priority="3578" stopIfTrue="1" operator="greaterThan">
      <formula>0</formula>
    </cfRule>
    <cfRule type="cellIs" dxfId="10521" priority="3579" stopIfTrue="1" operator="greaterThan">
      <formula>0</formula>
    </cfRule>
  </conditionalFormatting>
  <conditionalFormatting sqref="AG51:AG52">
    <cfRule type="cellIs" dxfId="10520" priority="3574" stopIfTrue="1" operator="greaterThan">
      <formula>0</formula>
    </cfRule>
    <cfRule type="cellIs" dxfId="10519" priority="3575" stopIfTrue="1" operator="greaterThan">
      <formula>0</formula>
    </cfRule>
    <cfRule type="cellIs" dxfId="10518" priority="3576" stopIfTrue="1" operator="greaterThan">
      <formula>0</formula>
    </cfRule>
  </conditionalFormatting>
  <conditionalFormatting sqref="AG53">
    <cfRule type="cellIs" dxfId="10517" priority="3571" stopIfTrue="1" operator="greaterThan">
      <formula>0</formula>
    </cfRule>
    <cfRule type="cellIs" dxfId="10516" priority="3572" stopIfTrue="1" operator="greaterThan">
      <formula>0</formula>
    </cfRule>
    <cfRule type="cellIs" dxfId="10515" priority="3573" stopIfTrue="1" operator="greaterThan">
      <formula>0</formula>
    </cfRule>
  </conditionalFormatting>
  <conditionalFormatting sqref="AG48:AG49">
    <cfRule type="cellIs" dxfId="10514" priority="3568" stopIfTrue="1" operator="greaterThan">
      <formula>0</formula>
    </cfRule>
    <cfRule type="cellIs" dxfId="10513" priority="3569" stopIfTrue="1" operator="greaterThan">
      <formula>0</formula>
    </cfRule>
    <cfRule type="cellIs" dxfId="10512" priority="3570" stopIfTrue="1" operator="greaterThan">
      <formula>0</formula>
    </cfRule>
  </conditionalFormatting>
  <conditionalFormatting sqref="AG50">
    <cfRule type="cellIs" dxfId="10511" priority="3565" stopIfTrue="1" operator="greaterThan">
      <formula>0</formula>
    </cfRule>
    <cfRule type="cellIs" dxfId="10510" priority="3566" stopIfTrue="1" operator="greaterThan">
      <formula>0</formula>
    </cfRule>
    <cfRule type="cellIs" dxfId="10509" priority="3567" stopIfTrue="1" operator="greaterThan">
      <formula>0</formula>
    </cfRule>
  </conditionalFormatting>
  <conditionalFormatting sqref="AG45:AG46">
    <cfRule type="cellIs" dxfId="10508" priority="3562" stopIfTrue="1" operator="greaterThan">
      <formula>0</formula>
    </cfRule>
    <cfRule type="cellIs" dxfId="10507" priority="3563" stopIfTrue="1" operator="greaterThan">
      <formula>0</formula>
    </cfRule>
    <cfRule type="cellIs" dxfId="10506" priority="3564" stopIfTrue="1" operator="greaterThan">
      <formula>0</formula>
    </cfRule>
  </conditionalFormatting>
  <conditionalFormatting sqref="AG47">
    <cfRule type="cellIs" dxfId="10505" priority="3559" stopIfTrue="1" operator="greaterThan">
      <formula>0</formula>
    </cfRule>
    <cfRule type="cellIs" dxfId="10504" priority="3560" stopIfTrue="1" operator="greaterThan">
      <formula>0</formula>
    </cfRule>
    <cfRule type="cellIs" dxfId="10503" priority="3561" stopIfTrue="1" operator="greaterThan">
      <formula>0</formula>
    </cfRule>
  </conditionalFormatting>
  <conditionalFormatting sqref="AG42:AG43">
    <cfRule type="cellIs" dxfId="10502" priority="3556" stopIfTrue="1" operator="greaterThan">
      <formula>0</formula>
    </cfRule>
    <cfRule type="cellIs" dxfId="10501" priority="3557" stopIfTrue="1" operator="greaterThan">
      <formula>0</formula>
    </cfRule>
    <cfRule type="cellIs" dxfId="10500" priority="3558" stopIfTrue="1" operator="greaterThan">
      <formula>0</formula>
    </cfRule>
  </conditionalFormatting>
  <conditionalFormatting sqref="AG44">
    <cfRule type="cellIs" dxfId="10499" priority="3553" stopIfTrue="1" operator="greaterThan">
      <formula>0</formula>
    </cfRule>
    <cfRule type="cellIs" dxfId="10498" priority="3554" stopIfTrue="1" operator="greaterThan">
      <formula>0</formula>
    </cfRule>
    <cfRule type="cellIs" dxfId="10497" priority="3555" stopIfTrue="1" operator="greaterThan">
      <formula>0</formula>
    </cfRule>
  </conditionalFormatting>
  <conditionalFormatting sqref="AG39:AG40">
    <cfRule type="cellIs" dxfId="10496" priority="3550" stopIfTrue="1" operator="greaterThan">
      <formula>0</formula>
    </cfRule>
    <cfRule type="cellIs" dxfId="10495" priority="3551" stopIfTrue="1" operator="greaterThan">
      <formula>0</formula>
    </cfRule>
    <cfRule type="cellIs" dxfId="10494" priority="3552" stopIfTrue="1" operator="greaterThan">
      <formula>0</formula>
    </cfRule>
  </conditionalFormatting>
  <conditionalFormatting sqref="AG41">
    <cfRule type="cellIs" dxfId="10493" priority="3547" stopIfTrue="1" operator="greaterThan">
      <formula>0</formula>
    </cfRule>
    <cfRule type="cellIs" dxfId="10492" priority="3548" stopIfTrue="1" operator="greaterThan">
      <formula>0</formula>
    </cfRule>
    <cfRule type="cellIs" dxfId="10491" priority="3549" stopIfTrue="1" operator="greaterThan">
      <formula>0</formula>
    </cfRule>
  </conditionalFormatting>
  <conditionalFormatting sqref="AG36:AG37">
    <cfRule type="cellIs" dxfId="10490" priority="3544" stopIfTrue="1" operator="greaterThan">
      <formula>0</formula>
    </cfRule>
    <cfRule type="cellIs" dxfId="10489" priority="3545" stopIfTrue="1" operator="greaterThan">
      <formula>0</formula>
    </cfRule>
    <cfRule type="cellIs" dxfId="10488" priority="3546" stopIfTrue="1" operator="greaterThan">
      <formula>0</formula>
    </cfRule>
  </conditionalFormatting>
  <conditionalFormatting sqref="AG38">
    <cfRule type="cellIs" dxfId="10487" priority="3541" stopIfTrue="1" operator="greaterThan">
      <formula>0</formula>
    </cfRule>
    <cfRule type="cellIs" dxfId="10486" priority="3542" stopIfTrue="1" operator="greaterThan">
      <formula>0</formula>
    </cfRule>
    <cfRule type="cellIs" dxfId="10485" priority="3543" stopIfTrue="1" operator="greaterThan">
      <formula>0</formula>
    </cfRule>
  </conditionalFormatting>
  <conditionalFormatting sqref="AG35">
    <cfRule type="cellIs" dxfId="10484" priority="3538" stopIfTrue="1" operator="greaterThan">
      <formula>0</formula>
    </cfRule>
    <cfRule type="cellIs" dxfId="10483" priority="3539" stopIfTrue="1" operator="greaterThan">
      <formula>0</formula>
    </cfRule>
    <cfRule type="cellIs" dxfId="10482" priority="3540" stopIfTrue="1" operator="greaterThan">
      <formula>0</formula>
    </cfRule>
  </conditionalFormatting>
  <conditionalFormatting sqref="AG32:AG33">
    <cfRule type="cellIs" dxfId="10481" priority="3535" stopIfTrue="1" operator="greaterThan">
      <formula>0</formula>
    </cfRule>
    <cfRule type="cellIs" dxfId="10480" priority="3536" stopIfTrue="1" operator="greaterThan">
      <formula>0</formula>
    </cfRule>
    <cfRule type="cellIs" dxfId="10479" priority="3537" stopIfTrue="1" operator="greaterThan">
      <formula>0</formula>
    </cfRule>
  </conditionalFormatting>
  <conditionalFormatting sqref="AG29:AG30">
    <cfRule type="cellIs" dxfId="10478" priority="3532" stopIfTrue="1" operator="greaterThan">
      <formula>0</formula>
    </cfRule>
    <cfRule type="cellIs" dxfId="10477" priority="3533" stopIfTrue="1" operator="greaterThan">
      <formula>0</formula>
    </cfRule>
    <cfRule type="cellIs" dxfId="10476" priority="3534" stopIfTrue="1" operator="greaterThan">
      <formula>0</formula>
    </cfRule>
  </conditionalFormatting>
  <conditionalFormatting sqref="AG31">
    <cfRule type="cellIs" dxfId="10475" priority="3529" stopIfTrue="1" operator="greaterThan">
      <formula>0</formula>
    </cfRule>
    <cfRule type="cellIs" dxfId="10474" priority="3530" stopIfTrue="1" operator="greaterThan">
      <formula>0</formula>
    </cfRule>
    <cfRule type="cellIs" dxfId="10473" priority="3531" stopIfTrue="1" operator="greaterThan">
      <formula>0</formula>
    </cfRule>
  </conditionalFormatting>
  <conditionalFormatting sqref="AG26:AG27">
    <cfRule type="cellIs" dxfId="10472" priority="3526" stopIfTrue="1" operator="greaterThan">
      <formula>0</formula>
    </cfRule>
    <cfRule type="cellIs" dxfId="10471" priority="3527" stopIfTrue="1" operator="greaterThan">
      <formula>0</formula>
    </cfRule>
    <cfRule type="cellIs" dxfId="10470" priority="3528" stopIfTrue="1" operator="greaterThan">
      <formula>0</formula>
    </cfRule>
  </conditionalFormatting>
  <conditionalFormatting sqref="AG28">
    <cfRule type="cellIs" dxfId="10469" priority="3523" stopIfTrue="1" operator="greaterThan">
      <formula>0</formula>
    </cfRule>
    <cfRule type="cellIs" dxfId="10468" priority="3524" stopIfTrue="1" operator="greaterThan">
      <formula>0</formula>
    </cfRule>
    <cfRule type="cellIs" dxfId="10467" priority="3525" stopIfTrue="1" operator="greaterThan">
      <formula>0</formula>
    </cfRule>
  </conditionalFormatting>
  <conditionalFormatting sqref="AG23:AG24">
    <cfRule type="cellIs" dxfId="10466" priority="3520" stopIfTrue="1" operator="greaterThan">
      <formula>0</formula>
    </cfRule>
    <cfRule type="cellIs" dxfId="10465" priority="3521" stopIfTrue="1" operator="greaterThan">
      <formula>0</formula>
    </cfRule>
    <cfRule type="cellIs" dxfId="10464" priority="3522" stopIfTrue="1" operator="greaterThan">
      <formula>0</formula>
    </cfRule>
  </conditionalFormatting>
  <conditionalFormatting sqref="AG25">
    <cfRule type="cellIs" dxfId="10463" priority="3517" stopIfTrue="1" operator="greaterThan">
      <formula>0</formula>
    </cfRule>
    <cfRule type="cellIs" dxfId="10462" priority="3518" stopIfTrue="1" operator="greaterThan">
      <formula>0</formula>
    </cfRule>
    <cfRule type="cellIs" dxfId="10461" priority="3519" stopIfTrue="1" operator="greaterThan">
      <formula>0</formula>
    </cfRule>
  </conditionalFormatting>
  <conditionalFormatting sqref="AG20:AG21">
    <cfRule type="cellIs" dxfId="10460" priority="3514" stopIfTrue="1" operator="greaterThan">
      <formula>0</formula>
    </cfRule>
    <cfRule type="cellIs" dxfId="10459" priority="3515" stopIfTrue="1" operator="greaterThan">
      <formula>0</formula>
    </cfRule>
    <cfRule type="cellIs" dxfId="10458" priority="3516" stopIfTrue="1" operator="greaterThan">
      <formula>0</formula>
    </cfRule>
  </conditionalFormatting>
  <conditionalFormatting sqref="AG22">
    <cfRule type="cellIs" dxfId="10457" priority="3511" stopIfTrue="1" operator="greaterThan">
      <formula>0</formula>
    </cfRule>
    <cfRule type="cellIs" dxfId="10456" priority="3512" stopIfTrue="1" operator="greaterThan">
      <formula>0</formula>
    </cfRule>
    <cfRule type="cellIs" dxfId="10455" priority="3513" stopIfTrue="1" operator="greaterThan">
      <formula>0</formula>
    </cfRule>
  </conditionalFormatting>
  <conditionalFormatting sqref="AG19">
    <cfRule type="cellIs" dxfId="10454" priority="3508" stopIfTrue="1" operator="greaterThan">
      <formula>0</formula>
    </cfRule>
    <cfRule type="cellIs" dxfId="10453" priority="3509" stopIfTrue="1" operator="greaterThan">
      <formula>0</formula>
    </cfRule>
    <cfRule type="cellIs" dxfId="10452" priority="3510" stopIfTrue="1" operator="greaterThan">
      <formula>0</formula>
    </cfRule>
  </conditionalFormatting>
  <conditionalFormatting sqref="AG16:AG17">
    <cfRule type="cellIs" dxfId="10451" priority="3505" stopIfTrue="1" operator="greaterThan">
      <formula>0</formula>
    </cfRule>
    <cfRule type="cellIs" dxfId="10450" priority="3506" stopIfTrue="1" operator="greaterThan">
      <formula>0</formula>
    </cfRule>
    <cfRule type="cellIs" dxfId="10449" priority="3507" stopIfTrue="1" operator="greaterThan">
      <formula>0</formula>
    </cfRule>
  </conditionalFormatting>
  <conditionalFormatting sqref="AG18">
    <cfRule type="cellIs" dxfId="10448" priority="3502" stopIfTrue="1" operator="greaterThan">
      <formula>0</formula>
    </cfRule>
    <cfRule type="cellIs" dxfId="10447" priority="3503" stopIfTrue="1" operator="greaterThan">
      <formula>0</formula>
    </cfRule>
    <cfRule type="cellIs" dxfId="10446" priority="3504" stopIfTrue="1" operator="greaterThan">
      <formula>0</formula>
    </cfRule>
  </conditionalFormatting>
  <conditionalFormatting sqref="AG13:AG14">
    <cfRule type="cellIs" dxfId="10445" priority="3499" stopIfTrue="1" operator="greaterThan">
      <formula>0</formula>
    </cfRule>
    <cfRule type="cellIs" dxfId="10444" priority="3500" stopIfTrue="1" operator="greaterThan">
      <formula>0</formula>
    </cfRule>
    <cfRule type="cellIs" dxfId="10443" priority="3501" stopIfTrue="1" operator="greaterThan">
      <formula>0</formula>
    </cfRule>
  </conditionalFormatting>
  <conditionalFormatting sqref="AG15">
    <cfRule type="cellIs" dxfId="10442" priority="3496" stopIfTrue="1" operator="greaterThan">
      <formula>0</formula>
    </cfRule>
    <cfRule type="cellIs" dxfId="10441" priority="3497" stopIfTrue="1" operator="greaterThan">
      <formula>0</formula>
    </cfRule>
    <cfRule type="cellIs" dxfId="10440" priority="3498" stopIfTrue="1" operator="greaterThan">
      <formula>0</formula>
    </cfRule>
  </conditionalFormatting>
  <conditionalFormatting sqref="AG10:AG11">
    <cfRule type="cellIs" dxfId="10439" priority="3493" stopIfTrue="1" operator="greaterThan">
      <formula>0</formula>
    </cfRule>
    <cfRule type="cellIs" dxfId="10438" priority="3494" stopIfTrue="1" operator="greaterThan">
      <formula>0</formula>
    </cfRule>
    <cfRule type="cellIs" dxfId="10437" priority="3495" stopIfTrue="1" operator="greaterThan">
      <formula>0</formula>
    </cfRule>
  </conditionalFormatting>
  <conditionalFormatting sqref="AG12">
    <cfRule type="cellIs" dxfId="10436" priority="3490" stopIfTrue="1" operator="greaterThan">
      <formula>0</formula>
    </cfRule>
    <cfRule type="cellIs" dxfId="10435" priority="3491" stopIfTrue="1" operator="greaterThan">
      <formula>0</formula>
    </cfRule>
    <cfRule type="cellIs" dxfId="10434" priority="3492" stopIfTrue="1" operator="greaterThan">
      <formula>0</formula>
    </cfRule>
  </conditionalFormatting>
  <conditionalFormatting sqref="AG7:AG8">
    <cfRule type="cellIs" dxfId="10433" priority="3487" stopIfTrue="1" operator="greaterThan">
      <formula>0</formula>
    </cfRule>
    <cfRule type="cellIs" dxfId="10432" priority="3488" stopIfTrue="1" operator="greaterThan">
      <formula>0</formula>
    </cfRule>
    <cfRule type="cellIs" dxfId="10431" priority="3489" stopIfTrue="1" operator="greaterThan">
      <formula>0</formula>
    </cfRule>
  </conditionalFormatting>
  <conditionalFormatting sqref="AG9">
    <cfRule type="cellIs" dxfId="10430" priority="3484" stopIfTrue="1" operator="greaterThan">
      <formula>0</formula>
    </cfRule>
    <cfRule type="cellIs" dxfId="10429" priority="3485" stopIfTrue="1" operator="greaterThan">
      <formula>0</formula>
    </cfRule>
    <cfRule type="cellIs" dxfId="10428" priority="3486" stopIfTrue="1" operator="greaterThan">
      <formula>0</formula>
    </cfRule>
  </conditionalFormatting>
  <conditionalFormatting sqref="AG5">
    <cfRule type="cellIs" dxfId="10427" priority="3481" stopIfTrue="1" operator="greaterThan">
      <formula>0</formula>
    </cfRule>
    <cfRule type="cellIs" dxfId="10426" priority="3482" stopIfTrue="1" operator="greaterThan">
      <formula>0</formula>
    </cfRule>
    <cfRule type="cellIs" dxfId="10425" priority="3483" stopIfTrue="1" operator="greaterThan">
      <formula>0</formula>
    </cfRule>
  </conditionalFormatting>
  <conditionalFormatting sqref="AG6">
    <cfRule type="cellIs" dxfId="10424" priority="3478" stopIfTrue="1" operator="greaterThan">
      <formula>0</formula>
    </cfRule>
    <cfRule type="cellIs" dxfId="10423" priority="3479" stopIfTrue="1" operator="greaterThan">
      <formula>0</formula>
    </cfRule>
    <cfRule type="cellIs" dxfId="10422" priority="3480" stopIfTrue="1" operator="greaterThan">
      <formula>0</formula>
    </cfRule>
  </conditionalFormatting>
  <conditionalFormatting sqref="AF99:AF100">
    <cfRule type="cellIs" dxfId="10421" priority="3475" stopIfTrue="1" operator="greaterThan">
      <formula>0</formula>
    </cfRule>
    <cfRule type="cellIs" dxfId="10420" priority="3476" stopIfTrue="1" operator="greaterThan">
      <formula>0</formula>
    </cfRule>
    <cfRule type="cellIs" dxfId="10419" priority="3477" stopIfTrue="1" operator="greaterThan">
      <formula>0</formula>
    </cfRule>
  </conditionalFormatting>
  <conditionalFormatting sqref="AF101">
    <cfRule type="cellIs" dxfId="10418" priority="3472" stopIfTrue="1" operator="greaterThan">
      <formula>0</formula>
    </cfRule>
    <cfRule type="cellIs" dxfId="10417" priority="3473" stopIfTrue="1" operator="greaterThan">
      <formula>0</formula>
    </cfRule>
    <cfRule type="cellIs" dxfId="10416" priority="3474" stopIfTrue="1" operator="greaterThan">
      <formula>0</formula>
    </cfRule>
  </conditionalFormatting>
  <conditionalFormatting sqref="AF96:AF97">
    <cfRule type="cellIs" dxfId="10415" priority="3469" stopIfTrue="1" operator="greaterThan">
      <formula>0</formula>
    </cfRule>
    <cfRule type="cellIs" dxfId="10414" priority="3470" stopIfTrue="1" operator="greaterThan">
      <formula>0</formula>
    </cfRule>
    <cfRule type="cellIs" dxfId="10413" priority="3471" stopIfTrue="1" operator="greaterThan">
      <formula>0</formula>
    </cfRule>
  </conditionalFormatting>
  <conditionalFormatting sqref="AF98">
    <cfRule type="cellIs" dxfId="10412" priority="3466" stopIfTrue="1" operator="greaterThan">
      <formula>0</formula>
    </cfRule>
    <cfRule type="cellIs" dxfId="10411" priority="3467" stopIfTrue="1" operator="greaterThan">
      <formula>0</formula>
    </cfRule>
    <cfRule type="cellIs" dxfId="10410" priority="3468" stopIfTrue="1" operator="greaterThan">
      <formula>0</formula>
    </cfRule>
  </conditionalFormatting>
  <conditionalFormatting sqref="AF93:AF94">
    <cfRule type="cellIs" dxfId="10409" priority="3463" stopIfTrue="1" operator="greaterThan">
      <formula>0</formula>
    </cfRule>
    <cfRule type="cellIs" dxfId="10408" priority="3464" stopIfTrue="1" operator="greaterThan">
      <formula>0</formula>
    </cfRule>
    <cfRule type="cellIs" dxfId="10407" priority="3465" stopIfTrue="1" operator="greaterThan">
      <formula>0</formula>
    </cfRule>
  </conditionalFormatting>
  <conditionalFormatting sqref="AF95">
    <cfRule type="cellIs" dxfId="10406" priority="3460" stopIfTrue="1" operator="greaterThan">
      <formula>0</formula>
    </cfRule>
    <cfRule type="cellIs" dxfId="10405" priority="3461" stopIfTrue="1" operator="greaterThan">
      <formula>0</formula>
    </cfRule>
    <cfRule type="cellIs" dxfId="10404" priority="3462" stopIfTrue="1" operator="greaterThan">
      <formula>0</formula>
    </cfRule>
  </conditionalFormatting>
  <conditionalFormatting sqref="AF90:AF91">
    <cfRule type="cellIs" dxfId="10403" priority="3457" stopIfTrue="1" operator="greaterThan">
      <formula>0</formula>
    </cfRule>
    <cfRule type="cellIs" dxfId="10402" priority="3458" stopIfTrue="1" operator="greaterThan">
      <formula>0</formula>
    </cfRule>
    <cfRule type="cellIs" dxfId="10401" priority="3459" stopIfTrue="1" operator="greaterThan">
      <formula>0</formula>
    </cfRule>
  </conditionalFormatting>
  <conditionalFormatting sqref="AF92">
    <cfRule type="cellIs" dxfId="10400" priority="3454" stopIfTrue="1" operator="greaterThan">
      <formula>0</formula>
    </cfRule>
    <cfRule type="cellIs" dxfId="10399" priority="3455" stopIfTrue="1" operator="greaterThan">
      <formula>0</formula>
    </cfRule>
    <cfRule type="cellIs" dxfId="10398" priority="3456" stopIfTrue="1" operator="greaterThan">
      <formula>0</formula>
    </cfRule>
  </conditionalFormatting>
  <conditionalFormatting sqref="AF89">
    <cfRule type="cellIs" dxfId="10397" priority="3451" stopIfTrue="1" operator="greaterThan">
      <formula>0</formula>
    </cfRule>
    <cfRule type="cellIs" dxfId="10396" priority="3452" stopIfTrue="1" operator="greaterThan">
      <formula>0</formula>
    </cfRule>
    <cfRule type="cellIs" dxfId="10395" priority="3453" stopIfTrue="1" operator="greaterThan">
      <formula>0</formula>
    </cfRule>
  </conditionalFormatting>
  <conditionalFormatting sqref="AF84:AF87">
    <cfRule type="cellIs" dxfId="10394" priority="3448" stopIfTrue="1" operator="greaterThan">
      <formula>0</formula>
    </cfRule>
    <cfRule type="cellIs" dxfId="10393" priority="3449" stopIfTrue="1" operator="greaterThan">
      <formula>0</formula>
    </cfRule>
    <cfRule type="cellIs" dxfId="10392" priority="3450" stopIfTrue="1" operator="greaterThan">
      <formula>0</formula>
    </cfRule>
  </conditionalFormatting>
  <conditionalFormatting sqref="AF81:AF82">
    <cfRule type="cellIs" dxfId="10391" priority="3445" stopIfTrue="1" operator="greaterThan">
      <formula>0</formula>
    </cfRule>
    <cfRule type="cellIs" dxfId="10390" priority="3446" stopIfTrue="1" operator="greaterThan">
      <formula>0</formula>
    </cfRule>
    <cfRule type="cellIs" dxfId="10389" priority="3447" stopIfTrue="1" operator="greaterThan">
      <formula>0</formula>
    </cfRule>
  </conditionalFormatting>
  <conditionalFormatting sqref="AF83">
    <cfRule type="cellIs" dxfId="10388" priority="3442" stopIfTrue="1" operator="greaterThan">
      <formula>0</formula>
    </cfRule>
    <cfRule type="cellIs" dxfId="10387" priority="3443" stopIfTrue="1" operator="greaterThan">
      <formula>0</formula>
    </cfRule>
    <cfRule type="cellIs" dxfId="10386" priority="3444" stopIfTrue="1" operator="greaterThan">
      <formula>0</formula>
    </cfRule>
  </conditionalFormatting>
  <conditionalFormatting sqref="AF78:AF79">
    <cfRule type="cellIs" dxfId="10385" priority="3439" stopIfTrue="1" operator="greaterThan">
      <formula>0</formula>
    </cfRule>
    <cfRule type="cellIs" dxfId="10384" priority="3440" stopIfTrue="1" operator="greaterThan">
      <formula>0</formula>
    </cfRule>
    <cfRule type="cellIs" dxfId="10383" priority="3441" stopIfTrue="1" operator="greaterThan">
      <formula>0</formula>
    </cfRule>
  </conditionalFormatting>
  <conditionalFormatting sqref="AF80">
    <cfRule type="cellIs" dxfId="10382" priority="3436" stopIfTrue="1" operator="greaterThan">
      <formula>0</formula>
    </cfRule>
    <cfRule type="cellIs" dxfId="10381" priority="3437" stopIfTrue="1" operator="greaterThan">
      <formula>0</formula>
    </cfRule>
    <cfRule type="cellIs" dxfId="10380" priority="3438" stopIfTrue="1" operator="greaterThan">
      <formula>0</formula>
    </cfRule>
  </conditionalFormatting>
  <conditionalFormatting sqref="AF75:AF76">
    <cfRule type="cellIs" dxfId="10379" priority="3433" stopIfTrue="1" operator="greaterThan">
      <formula>0</formula>
    </cfRule>
    <cfRule type="cellIs" dxfId="10378" priority="3434" stopIfTrue="1" operator="greaterThan">
      <formula>0</formula>
    </cfRule>
    <cfRule type="cellIs" dxfId="10377" priority="3435" stopIfTrue="1" operator="greaterThan">
      <formula>0</formula>
    </cfRule>
  </conditionalFormatting>
  <conditionalFormatting sqref="AF77">
    <cfRule type="cellIs" dxfId="10376" priority="3430" stopIfTrue="1" operator="greaterThan">
      <formula>0</formula>
    </cfRule>
    <cfRule type="cellIs" dxfId="10375" priority="3431" stopIfTrue="1" operator="greaterThan">
      <formula>0</formula>
    </cfRule>
    <cfRule type="cellIs" dxfId="10374" priority="3432" stopIfTrue="1" operator="greaterThan">
      <formula>0</formula>
    </cfRule>
  </conditionalFormatting>
  <conditionalFormatting sqref="AF72:AF73">
    <cfRule type="cellIs" dxfId="10373" priority="3427" stopIfTrue="1" operator="greaterThan">
      <formula>0</formula>
    </cfRule>
    <cfRule type="cellIs" dxfId="10372" priority="3428" stopIfTrue="1" operator="greaterThan">
      <formula>0</formula>
    </cfRule>
    <cfRule type="cellIs" dxfId="10371" priority="3429" stopIfTrue="1" operator="greaterThan">
      <formula>0</formula>
    </cfRule>
  </conditionalFormatting>
  <conditionalFormatting sqref="AF74">
    <cfRule type="cellIs" dxfId="10370" priority="3424" stopIfTrue="1" operator="greaterThan">
      <formula>0</formula>
    </cfRule>
    <cfRule type="cellIs" dxfId="10369" priority="3425" stopIfTrue="1" operator="greaterThan">
      <formula>0</formula>
    </cfRule>
    <cfRule type="cellIs" dxfId="10368" priority="3426" stopIfTrue="1" operator="greaterThan">
      <formula>0</formula>
    </cfRule>
  </conditionalFormatting>
  <conditionalFormatting sqref="AF69:AF70">
    <cfRule type="cellIs" dxfId="10367" priority="3421" stopIfTrue="1" operator="greaterThan">
      <formula>0</formula>
    </cfRule>
    <cfRule type="cellIs" dxfId="10366" priority="3422" stopIfTrue="1" operator="greaterThan">
      <formula>0</formula>
    </cfRule>
    <cfRule type="cellIs" dxfId="10365" priority="3423" stopIfTrue="1" operator="greaterThan">
      <formula>0</formula>
    </cfRule>
  </conditionalFormatting>
  <conditionalFormatting sqref="AF71">
    <cfRule type="cellIs" dxfId="10364" priority="3418" stopIfTrue="1" operator="greaterThan">
      <formula>0</formula>
    </cfRule>
    <cfRule type="cellIs" dxfId="10363" priority="3419" stopIfTrue="1" operator="greaterThan">
      <formula>0</formula>
    </cfRule>
    <cfRule type="cellIs" dxfId="10362" priority="3420" stopIfTrue="1" operator="greaterThan">
      <formula>0</formula>
    </cfRule>
  </conditionalFormatting>
  <conditionalFormatting sqref="AF66:AF67">
    <cfRule type="cellIs" dxfId="10361" priority="3415" stopIfTrue="1" operator="greaterThan">
      <formula>0</formula>
    </cfRule>
    <cfRule type="cellIs" dxfId="10360" priority="3416" stopIfTrue="1" operator="greaterThan">
      <formula>0</formula>
    </cfRule>
    <cfRule type="cellIs" dxfId="10359" priority="3417" stopIfTrue="1" operator="greaterThan">
      <formula>0</formula>
    </cfRule>
  </conditionalFormatting>
  <conditionalFormatting sqref="AF68">
    <cfRule type="cellIs" dxfId="10358" priority="3412" stopIfTrue="1" operator="greaterThan">
      <formula>0</formula>
    </cfRule>
    <cfRule type="cellIs" dxfId="10357" priority="3413" stopIfTrue="1" operator="greaterThan">
      <formula>0</formula>
    </cfRule>
    <cfRule type="cellIs" dxfId="10356" priority="3414" stopIfTrue="1" operator="greaterThan">
      <formula>0</formula>
    </cfRule>
  </conditionalFormatting>
  <conditionalFormatting sqref="AF63:AF64">
    <cfRule type="cellIs" dxfId="10355" priority="3409" stopIfTrue="1" operator="greaterThan">
      <formula>0</formula>
    </cfRule>
    <cfRule type="cellIs" dxfId="10354" priority="3410" stopIfTrue="1" operator="greaterThan">
      <formula>0</formula>
    </cfRule>
    <cfRule type="cellIs" dxfId="10353" priority="3411" stopIfTrue="1" operator="greaterThan">
      <formula>0</formula>
    </cfRule>
  </conditionalFormatting>
  <conditionalFormatting sqref="AF65">
    <cfRule type="cellIs" dxfId="10352" priority="3406" stopIfTrue="1" operator="greaterThan">
      <formula>0</formula>
    </cfRule>
    <cfRule type="cellIs" dxfId="10351" priority="3407" stopIfTrue="1" operator="greaterThan">
      <formula>0</formula>
    </cfRule>
    <cfRule type="cellIs" dxfId="10350" priority="3408" stopIfTrue="1" operator="greaterThan">
      <formula>0</formula>
    </cfRule>
  </conditionalFormatting>
  <conditionalFormatting sqref="AF60:AF61">
    <cfRule type="cellIs" dxfId="10349" priority="3403" stopIfTrue="1" operator="greaterThan">
      <formula>0</formula>
    </cfRule>
    <cfRule type="cellIs" dxfId="10348" priority="3404" stopIfTrue="1" operator="greaterThan">
      <formula>0</formula>
    </cfRule>
    <cfRule type="cellIs" dxfId="10347" priority="3405" stopIfTrue="1" operator="greaterThan">
      <formula>0</formula>
    </cfRule>
  </conditionalFormatting>
  <conditionalFormatting sqref="AF62">
    <cfRule type="cellIs" dxfId="10346" priority="3400" stopIfTrue="1" operator="greaterThan">
      <formula>0</formula>
    </cfRule>
    <cfRule type="cellIs" dxfId="10345" priority="3401" stopIfTrue="1" operator="greaterThan">
      <formula>0</formula>
    </cfRule>
    <cfRule type="cellIs" dxfId="10344" priority="3402" stopIfTrue="1" operator="greaterThan">
      <formula>0</formula>
    </cfRule>
  </conditionalFormatting>
  <conditionalFormatting sqref="AF58">
    <cfRule type="cellIs" dxfId="10343" priority="3397" stopIfTrue="1" operator="greaterThan">
      <formula>0</formula>
    </cfRule>
    <cfRule type="cellIs" dxfId="10342" priority="3398" stopIfTrue="1" operator="greaterThan">
      <formula>0</formula>
    </cfRule>
    <cfRule type="cellIs" dxfId="10341" priority="3399" stopIfTrue="1" operator="greaterThan">
      <formula>0</formula>
    </cfRule>
  </conditionalFormatting>
  <conditionalFormatting sqref="AF59">
    <cfRule type="cellIs" dxfId="10340" priority="3394" stopIfTrue="1" operator="greaterThan">
      <formula>0</formula>
    </cfRule>
    <cfRule type="cellIs" dxfId="10339" priority="3395" stopIfTrue="1" operator="greaterThan">
      <formula>0</formula>
    </cfRule>
    <cfRule type="cellIs" dxfId="10338" priority="3396" stopIfTrue="1" operator="greaterThan">
      <formula>0</formula>
    </cfRule>
  </conditionalFormatting>
  <conditionalFormatting sqref="AF54:AF57">
    <cfRule type="cellIs" dxfId="10337" priority="3391" stopIfTrue="1" operator="greaterThan">
      <formula>0</formula>
    </cfRule>
    <cfRule type="cellIs" dxfId="10336" priority="3392" stopIfTrue="1" operator="greaterThan">
      <formula>0</formula>
    </cfRule>
    <cfRule type="cellIs" dxfId="10335" priority="3393" stopIfTrue="1" operator="greaterThan">
      <formula>0</formula>
    </cfRule>
  </conditionalFormatting>
  <conditionalFormatting sqref="AF51:AF52">
    <cfRule type="cellIs" dxfId="10334" priority="3388" stopIfTrue="1" operator="greaterThan">
      <formula>0</formula>
    </cfRule>
    <cfRule type="cellIs" dxfId="10333" priority="3389" stopIfTrue="1" operator="greaterThan">
      <formula>0</formula>
    </cfRule>
    <cfRule type="cellIs" dxfId="10332" priority="3390" stopIfTrue="1" operator="greaterThan">
      <formula>0</formula>
    </cfRule>
  </conditionalFormatting>
  <conditionalFormatting sqref="AF53">
    <cfRule type="cellIs" dxfId="10331" priority="3385" stopIfTrue="1" operator="greaterThan">
      <formula>0</formula>
    </cfRule>
    <cfRule type="cellIs" dxfId="10330" priority="3386" stopIfTrue="1" operator="greaterThan">
      <formula>0</formula>
    </cfRule>
    <cfRule type="cellIs" dxfId="10329" priority="3387" stopIfTrue="1" operator="greaterThan">
      <formula>0</formula>
    </cfRule>
  </conditionalFormatting>
  <conditionalFormatting sqref="AF48:AF49">
    <cfRule type="cellIs" dxfId="10328" priority="3382" stopIfTrue="1" operator="greaterThan">
      <formula>0</formula>
    </cfRule>
    <cfRule type="cellIs" dxfId="10327" priority="3383" stopIfTrue="1" operator="greaterThan">
      <formula>0</formula>
    </cfRule>
    <cfRule type="cellIs" dxfId="10326" priority="3384" stopIfTrue="1" operator="greaterThan">
      <formula>0</formula>
    </cfRule>
  </conditionalFormatting>
  <conditionalFormatting sqref="AF50">
    <cfRule type="cellIs" dxfId="10325" priority="3379" stopIfTrue="1" operator="greaterThan">
      <formula>0</formula>
    </cfRule>
    <cfRule type="cellIs" dxfId="10324" priority="3380" stopIfTrue="1" operator="greaterThan">
      <formula>0</formula>
    </cfRule>
    <cfRule type="cellIs" dxfId="10323" priority="3381" stopIfTrue="1" operator="greaterThan">
      <formula>0</formula>
    </cfRule>
  </conditionalFormatting>
  <conditionalFormatting sqref="AF45:AF46">
    <cfRule type="cellIs" dxfId="10322" priority="3376" stopIfTrue="1" operator="greaterThan">
      <formula>0</formula>
    </cfRule>
    <cfRule type="cellIs" dxfId="10321" priority="3377" stopIfTrue="1" operator="greaterThan">
      <formula>0</formula>
    </cfRule>
    <cfRule type="cellIs" dxfId="10320" priority="3378" stopIfTrue="1" operator="greaterThan">
      <formula>0</formula>
    </cfRule>
  </conditionalFormatting>
  <conditionalFormatting sqref="AF47">
    <cfRule type="cellIs" dxfId="10319" priority="3373" stopIfTrue="1" operator="greaterThan">
      <formula>0</formula>
    </cfRule>
    <cfRule type="cellIs" dxfId="10318" priority="3374" stopIfTrue="1" operator="greaterThan">
      <formula>0</formula>
    </cfRule>
    <cfRule type="cellIs" dxfId="10317" priority="3375" stopIfTrue="1" operator="greaterThan">
      <formula>0</formula>
    </cfRule>
  </conditionalFormatting>
  <conditionalFormatting sqref="AF42:AF43">
    <cfRule type="cellIs" dxfId="10316" priority="3370" stopIfTrue="1" operator="greaterThan">
      <formula>0</formula>
    </cfRule>
    <cfRule type="cellIs" dxfId="10315" priority="3371" stopIfTrue="1" operator="greaterThan">
      <formula>0</formula>
    </cfRule>
    <cfRule type="cellIs" dxfId="10314" priority="3372" stopIfTrue="1" operator="greaterThan">
      <formula>0</formula>
    </cfRule>
  </conditionalFormatting>
  <conditionalFormatting sqref="AF44">
    <cfRule type="cellIs" dxfId="10313" priority="3367" stopIfTrue="1" operator="greaterThan">
      <formula>0</formula>
    </cfRule>
    <cfRule type="cellIs" dxfId="10312" priority="3368" stopIfTrue="1" operator="greaterThan">
      <formula>0</formula>
    </cfRule>
    <cfRule type="cellIs" dxfId="10311" priority="3369" stopIfTrue="1" operator="greaterThan">
      <formula>0</formula>
    </cfRule>
  </conditionalFormatting>
  <conditionalFormatting sqref="AF39:AF40">
    <cfRule type="cellIs" dxfId="10310" priority="3364" stopIfTrue="1" operator="greaterThan">
      <formula>0</formula>
    </cfRule>
    <cfRule type="cellIs" dxfId="10309" priority="3365" stopIfTrue="1" operator="greaterThan">
      <formula>0</formula>
    </cfRule>
    <cfRule type="cellIs" dxfId="10308" priority="3366" stopIfTrue="1" operator="greaterThan">
      <formula>0</formula>
    </cfRule>
  </conditionalFormatting>
  <conditionalFormatting sqref="AF41">
    <cfRule type="cellIs" dxfId="10307" priority="3361" stopIfTrue="1" operator="greaterThan">
      <formula>0</formula>
    </cfRule>
    <cfRule type="cellIs" dxfId="10306" priority="3362" stopIfTrue="1" operator="greaterThan">
      <formula>0</formula>
    </cfRule>
    <cfRule type="cellIs" dxfId="10305" priority="3363" stopIfTrue="1" operator="greaterThan">
      <formula>0</formula>
    </cfRule>
  </conditionalFormatting>
  <conditionalFormatting sqref="AF36:AF37">
    <cfRule type="cellIs" dxfId="10304" priority="3358" stopIfTrue="1" operator="greaterThan">
      <formula>0</formula>
    </cfRule>
    <cfRule type="cellIs" dxfId="10303" priority="3359" stopIfTrue="1" operator="greaterThan">
      <formula>0</formula>
    </cfRule>
    <cfRule type="cellIs" dxfId="10302" priority="3360" stopIfTrue="1" operator="greaterThan">
      <formula>0</formula>
    </cfRule>
  </conditionalFormatting>
  <conditionalFormatting sqref="AF38">
    <cfRule type="cellIs" dxfId="10301" priority="3355" stopIfTrue="1" operator="greaterThan">
      <formula>0</formula>
    </cfRule>
    <cfRule type="cellIs" dxfId="10300" priority="3356" stopIfTrue="1" operator="greaterThan">
      <formula>0</formula>
    </cfRule>
    <cfRule type="cellIs" dxfId="10299" priority="3357" stopIfTrue="1" operator="greaterThan">
      <formula>0</formula>
    </cfRule>
  </conditionalFormatting>
  <conditionalFormatting sqref="AF35">
    <cfRule type="cellIs" dxfId="10298" priority="3352" stopIfTrue="1" operator="greaterThan">
      <formula>0</formula>
    </cfRule>
    <cfRule type="cellIs" dxfId="10297" priority="3353" stopIfTrue="1" operator="greaterThan">
      <formula>0</formula>
    </cfRule>
    <cfRule type="cellIs" dxfId="10296" priority="3354" stopIfTrue="1" operator="greaterThan">
      <formula>0</formula>
    </cfRule>
  </conditionalFormatting>
  <conditionalFormatting sqref="AF32:AF33">
    <cfRule type="cellIs" dxfId="10295" priority="3349" stopIfTrue="1" operator="greaterThan">
      <formula>0</formula>
    </cfRule>
    <cfRule type="cellIs" dxfId="10294" priority="3350" stopIfTrue="1" operator="greaterThan">
      <formula>0</formula>
    </cfRule>
    <cfRule type="cellIs" dxfId="10293" priority="3351" stopIfTrue="1" operator="greaterThan">
      <formula>0</formula>
    </cfRule>
  </conditionalFormatting>
  <conditionalFormatting sqref="AF29:AF30">
    <cfRule type="cellIs" dxfId="10292" priority="3346" stopIfTrue="1" operator="greaterThan">
      <formula>0</formula>
    </cfRule>
    <cfRule type="cellIs" dxfId="10291" priority="3347" stopIfTrue="1" operator="greaterThan">
      <formula>0</formula>
    </cfRule>
    <cfRule type="cellIs" dxfId="10290" priority="3348" stopIfTrue="1" operator="greaterThan">
      <formula>0</formula>
    </cfRule>
  </conditionalFormatting>
  <conditionalFormatting sqref="AF31">
    <cfRule type="cellIs" dxfId="10289" priority="3343" stopIfTrue="1" operator="greaterThan">
      <formula>0</formula>
    </cfRule>
    <cfRule type="cellIs" dxfId="10288" priority="3344" stopIfTrue="1" operator="greaterThan">
      <formula>0</formula>
    </cfRule>
    <cfRule type="cellIs" dxfId="10287" priority="3345" stopIfTrue="1" operator="greaterThan">
      <formula>0</formula>
    </cfRule>
  </conditionalFormatting>
  <conditionalFormatting sqref="AF26:AF27">
    <cfRule type="cellIs" dxfId="10286" priority="3340" stopIfTrue="1" operator="greaterThan">
      <formula>0</formula>
    </cfRule>
    <cfRule type="cellIs" dxfId="10285" priority="3341" stopIfTrue="1" operator="greaterThan">
      <formula>0</formula>
    </cfRule>
    <cfRule type="cellIs" dxfId="10284" priority="3342" stopIfTrue="1" operator="greaterThan">
      <formula>0</formula>
    </cfRule>
  </conditionalFormatting>
  <conditionalFormatting sqref="AF28">
    <cfRule type="cellIs" dxfId="10283" priority="3337" stopIfTrue="1" operator="greaterThan">
      <formula>0</formula>
    </cfRule>
    <cfRule type="cellIs" dxfId="10282" priority="3338" stopIfTrue="1" operator="greaterThan">
      <formula>0</formula>
    </cfRule>
    <cfRule type="cellIs" dxfId="10281" priority="3339" stopIfTrue="1" operator="greaterThan">
      <formula>0</formula>
    </cfRule>
  </conditionalFormatting>
  <conditionalFormatting sqref="AF23:AF24">
    <cfRule type="cellIs" dxfId="10280" priority="3334" stopIfTrue="1" operator="greaterThan">
      <formula>0</formula>
    </cfRule>
    <cfRule type="cellIs" dxfId="10279" priority="3335" stopIfTrue="1" operator="greaterThan">
      <formula>0</formula>
    </cfRule>
    <cfRule type="cellIs" dxfId="10278" priority="3336" stopIfTrue="1" operator="greaterThan">
      <formula>0</formula>
    </cfRule>
  </conditionalFormatting>
  <conditionalFormatting sqref="AF25">
    <cfRule type="cellIs" dxfId="10277" priority="3331" stopIfTrue="1" operator="greaterThan">
      <formula>0</formula>
    </cfRule>
    <cfRule type="cellIs" dxfId="10276" priority="3332" stopIfTrue="1" operator="greaterThan">
      <formula>0</formula>
    </cfRule>
    <cfRule type="cellIs" dxfId="10275" priority="3333" stopIfTrue="1" operator="greaterThan">
      <formula>0</formula>
    </cfRule>
  </conditionalFormatting>
  <conditionalFormatting sqref="AF20:AF21">
    <cfRule type="cellIs" dxfId="10274" priority="3328" stopIfTrue="1" operator="greaterThan">
      <formula>0</formula>
    </cfRule>
    <cfRule type="cellIs" dxfId="10273" priority="3329" stopIfTrue="1" operator="greaterThan">
      <formula>0</formula>
    </cfRule>
    <cfRule type="cellIs" dxfId="10272" priority="3330" stopIfTrue="1" operator="greaterThan">
      <formula>0</formula>
    </cfRule>
  </conditionalFormatting>
  <conditionalFormatting sqref="AF22">
    <cfRule type="cellIs" dxfId="10271" priority="3325" stopIfTrue="1" operator="greaterThan">
      <formula>0</formula>
    </cfRule>
    <cfRule type="cellIs" dxfId="10270" priority="3326" stopIfTrue="1" operator="greaterThan">
      <formula>0</formula>
    </cfRule>
    <cfRule type="cellIs" dxfId="10269" priority="3327" stopIfTrue="1" operator="greaterThan">
      <formula>0</formula>
    </cfRule>
  </conditionalFormatting>
  <conditionalFormatting sqref="AF19">
    <cfRule type="cellIs" dxfId="10268" priority="3322" stopIfTrue="1" operator="greaterThan">
      <formula>0</formula>
    </cfRule>
    <cfRule type="cellIs" dxfId="10267" priority="3323" stopIfTrue="1" operator="greaterThan">
      <formula>0</formula>
    </cfRule>
    <cfRule type="cellIs" dxfId="10266" priority="3324" stopIfTrue="1" operator="greaterThan">
      <formula>0</formula>
    </cfRule>
  </conditionalFormatting>
  <conditionalFormatting sqref="AF16:AF17">
    <cfRule type="cellIs" dxfId="10265" priority="3319" stopIfTrue="1" operator="greaterThan">
      <formula>0</formula>
    </cfRule>
    <cfRule type="cellIs" dxfId="10264" priority="3320" stopIfTrue="1" operator="greaterThan">
      <formula>0</formula>
    </cfRule>
    <cfRule type="cellIs" dxfId="10263" priority="3321" stopIfTrue="1" operator="greaterThan">
      <formula>0</formula>
    </cfRule>
  </conditionalFormatting>
  <conditionalFormatting sqref="AF18">
    <cfRule type="cellIs" dxfId="10262" priority="3316" stopIfTrue="1" operator="greaterThan">
      <formula>0</formula>
    </cfRule>
    <cfRule type="cellIs" dxfId="10261" priority="3317" stopIfTrue="1" operator="greaterThan">
      <formula>0</formula>
    </cfRule>
    <cfRule type="cellIs" dxfId="10260" priority="3318" stopIfTrue="1" operator="greaterThan">
      <formula>0</formula>
    </cfRule>
  </conditionalFormatting>
  <conditionalFormatting sqref="AF13:AF14">
    <cfRule type="cellIs" dxfId="10259" priority="3313" stopIfTrue="1" operator="greaterThan">
      <formula>0</formula>
    </cfRule>
    <cfRule type="cellIs" dxfId="10258" priority="3314" stopIfTrue="1" operator="greaterThan">
      <formula>0</formula>
    </cfRule>
    <cfRule type="cellIs" dxfId="10257" priority="3315" stopIfTrue="1" operator="greaterThan">
      <formula>0</formula>
    </cfRule>
  </conditionalFormatting>
  <conditionalFormatting sqref="AF15">
    <cfRule type="cellIs" dxfId="10256" priority="3310" stopIfTrue="1" operator="greaterThan">
      <formula>0</formula>
    </cfRule>
    <cfRule type="cellIs" dxfId="10255" priority="3311" stopIfTrue="1" operator="greaterThan">
      <formula>0</formula>
    </cfRule>
    <cfRule type="cellIs" dxfId="10254" priority="3312" stopIfTrue="1" operator="greaterThan">
      <formula>0</formula>
    </cfRule>
  </conditionalFormatting>
  <conditionalFormatting sqref="AF10:AF11">
    <cfRule type="cellIs" dxfId="10253" priority="3307" stopIfTrue="1" operator="greaterThan">
      <formula>0</formula>
    </cfRule>
    <cfRule type="cellIs" dxfId="10252" priority="3308" stopIfTrue="1" operator="greaterThan">
      <formula>0</formula>
    </cfRule>
    <cfRule type="cellIs" dxfId="10251" priority="3309" stopIfTrue="1" operator="greaterThan">
      <formula>0</formula>
    </cfRule>
  </conditionalFormatting>
  <conditionalFormatting sqref="AF12">
    <cfRule type="cellIs" dxfId="10250" priority="3304" stopIfTrue="1" operator="greaterThan">
      <formula>0</formula>
    </cfRule>
    <cfRule type="cellIs" dxfId="10249" priority="3305" stopIfTrue="1" operator="greaterThan">
      <formula>0</formula>
    </cfRule>
    <cfRule type="cellIs" dxfId="10248" priority="3306" stopIfTrue="1" operator="greaterThan">
      <formula>0</formula>
    </cfRule>
  </conditionalFormatting>
  <conditionalFormatting sqref="AF7:AF8">
    <cfRule type="cellIs" dxfId="10247" priority="3301" stopIfTrue="1" operator="greaterThan">
      <formula>0</formula>
    </cfRule>
    <cfRule type="cellIs" dxfId="10246" priority="3302" stopIfTrue="1" operator="greaterThan">
      <formula>0</formula>
    </cfRule>
    <cfRule type="cellIs" dxfId="10245" priority="3303" stopIfTrue="1" operator="greaterThan">
      <formula>0</formula>
    </cfRule>
  </conditionalFormatting>
  <conditionalFormatting sqref="AF9">
    <cfRule type="cellIs" dxfId="10244" priority="3298" stopIfTrue="1" operator="greaterThan">
      <formula>0</formula>
    </cfRule>
    <cfRule type="cellIs" dxfId="10243" priority="3299" stopIfTrue="1" operator="greaterThan">
      <formula>0</formula>
    </cfRule>
    <cfRule type="cellIs" dxfId="10242" priority="3300" stopIfTrue="1" operator="greaterThan">
      <formula>0</formula>
    </cfRule>
  </conditionalFormatting>
  <conditionalFormatting sqref="AF5">
    <cfRule type="cellIs" dxfId="10241" priority="3295" stopIfTrue="1" operator="greaterThan">
      <formula>0</formula>
    </cfRule>
    <cfRule type="cellIs" dxfId="10240" priority="3296" stopIfTrue="1" operator="greaterThan">
      <formula>0</formula>
    </cfRule>
    <cfRule type="cellIs" dxfId="10239" priority="3297" stopIfTrue="1" operator="greaterThan">
      <formula>0</formula>
    </cfRule>
  </conditionalFormatting>
  <conditionalFormatting sqref="AF6">
    <cfRule type="cellIs" dxfId="10238" priority="3292" stopIfTrue="1" operator="greaterThan">
      <formula>0</formula>
    </cfRule>
    <cfRule type="cellIs" dxfId="10237" priority="3293" stopIfTrue="1" operator="greaterThan">
      <formula>0</formula>
    </cfRule>
    <cfRule type="cellIs" dxfId="10236" priority="3294" stopIfTrue="1" operator="greaterThan">
      <formula>0</formula>
    </cfRule>
  </conditionalFormatting>
  <conditionalFormatting sqref="AE99:AE100">
    <cfRule type="cellIs" dxfId="10235" priority="3289" stopIfTrue="1" operator="greaterThan">
      <formula>0</formula>
    </cfRule>
    <cfRule type="cellIs" dxfId="10234" priority="3290" stopIfTrue="1" operator="greaterThan">
      <formula>0</formula>
    </cfRule>
    <cfRule type="cellIs" dxfId="10233" priority="3291" stopIfTrue="1" operator="greaterThan">
      <formula>0</formula>
    </cfRule>
  </conditionalFormatting>
  <conditionalFormatting sqref="AE101">
    <cfRule type="cellIs" dxfId="10232" priority="3286" stopIfTrue="1" operator="greaterThan">
      <formula>0</formula>
    </cfRule>
    <cfRule type="cellIs" dxfId="10231" priority="3287" stopIfTrue="1" operator="greaterThan">
      <formula>0</formula>
    </cfRule>
    <cfRule type="cellIs" dxfId="10230" priority="3288" stopIfTrue="1" operator="greaterThan">
      <formula>0</formula>
    </cfRule>
  </conditionalFormatting>
  <conditionalFormatting sqref="AE96:AE97">
    <cfRule type="cellIs" dxfId="10229" priority="3283" stopIfTrue="1" operator="greaterThan">
      <formula>0</formula>
    </cfRule>
    <cfRule type="cellIs" dxfId="10228" priority="3284" stopIfTrue="1" operator="greaterThan">
      <formula>0</formula>
    </cfRule>
    <cfRule type="cellIs" dxfId="10227" priority="3285" stopIfTrue="1" operator="greaterThan">
      <formula>0</formula>
    </cfRule>
  </conditionalFormatting>
  <conditionalFormatting sqref="AE98">
    <cfRule type="cellIs" dxfId="10226" priority="3280" stopIfTrue="1" operator="greaterThan">
      <formula>0</formula>
    </cfRule>
    <cfRule type="cellIs" dxfId="10225" priority="3281" stopIfTrue="1" operator="greaterThan">
      <formula>0</formula>
    </cfRule>
    <cfRule type="cellIs" dxfId="10224" priority="3282" stopIfTrue="1" operator="greaterThan">
      <formula>0</formula>
    </cfRule>
  </conditionalFormatting>
  <conditionalFormatting sqref="AE93:AE94">
    <cfRule type="cellIs" dxfId="10223" priority="3277" stopIfTrue="1" operator="greaterThan">
      <formula>0</formula>
    </cfRule>
    <cfRule type="cellIs" dxfId="10222" priority="3278" stopIfTrue="1" operator="greaterThan">
      <formula>0</formula>
    </cfRule>
    <cfRule type="cellIs" dxfId="10221" priority="3279" stopIfTrue="1" operator="greaterThan">
      <formula>0</formula>
    </cfRule>
  </conditionalFormatting>
  <conditionalFormatting sqref="AE95">
    <cfRule type="cellIs" dxfId="10220" priority="3274" stopIfTrue="1" operator="greaterThan">
      <formula>0</formula>
    </cfRule>
    <cfRule type="cellIs" dxfId="10219" priority="3275" stopIfTrue="1" operator="greaterThan">
      <formula>0</formula>
    </cfRule>
    <cfRule type="cellIs" dxfId="10218" priority="3276" stopIfTrue="1" operator="greaterThan">
      <formula>0</formula>
    </cfRule>
  </conditionalFormatting>
  <conditionalFormatting sqref="AE90:AE91">
    <cfRule type="cellIs" dxfId="10217" priority="3271" stopIfTrue="1" operator="greaterThan">
      <formula>0</formula>
    </cfRule>
    <cfRule type="cellIs" dxfId="10216" priority="3272" stopIfTrue="1" operator="greaterThan">
      <formula>0</formula>
    </cfRule>
    <cfRule type="cellIs" dxfId="10215" priority="3273" stopIfTrue="1" operator="greaterThan">
      <formula>0</formula>
    </cfRule>
  </conditionalFormatting>
  <conditionalFormatting sqref="AE92">
    <cfRule type="cellIs" dxfId="10214" priority="3268" stopIfTrue="1" operator="greaterThan">
      <formula>0</formula>
    </cfRule>
    <cfRule type="cellIs" dxfId="10213" priority="3269" stopIfTrue="1" operator="greaterThan">
      <formula>0</formula>
    </cfRule>
    <cfRule type="cellIs" dxfId="10212" priority="3270" stopIfTrue="1" operator="greaterThan">
      <formula>0</formula>
    </cfRule>
  </conditionalFormatting>
  <conditionalFormatting sqref="AE89">
    <cfRule type="cellIs" dxfId="10211" priority="3265" stopIfTrue="1" operator="greaterThan">
      <formula>0</formula>
    </cfRule>
    <cfRule type="cellIs" dxfId="10210" priority="3266" stopIfTrue="1" operator="greaterThan">
      <formula>0</formula>
    </cfRule>
    <cfRule type="cellIs" dxfId="10209" priority="3267" stopIfTrue="1" operator="greaterThan">
      <formula>0</formula>
    </cfRule>
  </conditionalFormatting>
  <conditionalFormatting sqref="AE84:AE87">
    <cfRule type="cellIs" dxfId="10208" priority="3262" stopIfTrue="1" operator="greaterThan">
      <formula>0</formula>
    </cfRule>
    <cfRule type="cellIs" dxfId="10207" priority="3263" stopIfTrue="1" operator="greaterThan">
      <formula>0</formula>
    </cfRule>
    <cfRule type="cellIs" dxfId="10206" priority="3264" stopIfTrue="1" operator="greaterThan">
      <formula>0</formula>
    </cfRule>
  </conditionalFormatting>
  <conditionalFormatting sqref="AE81:AE82">
    <cfRule type="cellIs" dxfId="10205" priority="3259" stopIfTrue="1" operator="greaterThan">
      <formula>0</formula>
    </cfRule>
    <cfRule type="cellIs" dxfId="10204" priority="3260" stopIfTrue="1" operator="greaterThan">
      <formula>0</formula>
    </cfRule>
    <cfRule type="cellIs" dxfId="10203" priority="3261" stopIfTrue="1" operator="greaterThan">
      <formula>0</formula>
    </cfRule>
  </conditionalFormatting>
  <conditionalFormatting sqref="AE83">
    <cfRule type="cellIs" dxfId="10202" priority="3256" stopIfTrue="1" operator="greaterThan">
      <formula>0</formula>
    </cfRule>
    <cfRule type="cellIs" dxfId="10201" priority="3257" stopIfTrue="1" operator="greaterThan">
      <formula>0</formula>
    </cfRule>
    <cfRule type="cellIs" dxfId="10200" priority="3258" stopIfTrue="1" operator="greaterThan">
      <formula>0</formula>
    </cfRule>
  </conditionalFormatting>
  <conditionalFormatting sqref="AE78:AE79">
    <cfRule type="cellIs" dxfId="10199" priority="3253" stopIfTrue="1" operator="greaterThan">
      <formula>0</formula>
    </cfRule>
    <cfRule type="cellIs" dxfId="10198" priority="3254" stopIfTrue="1" operator="greaterThan">
      <formula>0</formula>
    </cfRule>
    <cfRule type="cellIs" dxfId="10197" priority="3255" stopIfTrue="1" operator="greaterThan">
      <formula>0</formula>
    </cfRule>
  </conditionalFormatting>
  <conditionalFormatting sqref="AE80">
    <cfRule type="cellIs" dxfId="10196" priority="3250" stopIfTrue="1" operator="greaterThan">
      <formula>0</formula>
    </cfRule>
    <cfRule type="cellIs" dxfId="10195" priority="3251" stopIfTrue="1" operator="greaterThan">
      <formula>0</formula>
    </cfRule>
    <cfRule type="cellIs" dxfId="10194" priority="3252" stopIfTrue="1" operator="greaterThan">
      <formula>0</formula>
    </cfRule>
  </conditionalFormatting>
  <conditionalFormatting sqref="AE75:AE76">
    <cfRule type="cellIs" dxfId="10193" priority="3247" stopIfTrue="1" operator="greaterThan">
      <formula>0</formula>
    </cfRule>
    <cfRule type="cellIs" dxfId="10192" priority="3248" stopIfTrue="1" operator="greaterThan">
      <formula>0</formula>
    </cfRule>
    <cfRule type="cellIs" dxfId="10191" priority="3249" stopIfTrue="1" operator="greaterThan">
      <formula>0</formula>
    </cfRule>
  </conditionalFormatting>
  <conditionalFormatting sqref="AE77">
    <cfRule type="cellIs" dxfId="10190" priority="3244" stopIfTrue="1" operator="greaterThan">
      <formula>0</formula>
    </cfRule>
    <cfRule type="cellIs" dxfId="10189" priority="3245" stopIfTrue="1" operator="greaterThan">
      <formula>0</formula>
    </cfRule>
    <cfRule type="cellIs" dxfId="10188" priority="3246" stopIfTrue="1" operator="greaterThan">
      <formula>0</formula>
    </cfRule>
  </conditionalFormatting>
  <conditionalFormatting sqref="AE72:AE73">
    <cfRule type="cellIs" dxfId="10187" priority="3241" stopIfTrue="1" operator="greaterThan">
      <formula>0</formula>
    </cfRule>
    <cfRule type="cellIs" dxfId="10186" priority="3242" stopIfTrue="1" operator="greaterThan">
      <formula>0</formula>
    </cfRule>
    <cfRule type="cellIs" dxfId="10185" priority="3243" stopIfTrue="1" operator="greaterThan">
      <formula>0</formula>
    </cfRule>
  </conditionalFormatting>
  <conditionalFormatting sqref="AE74">
    <cfRule type="cellIs" dxfId="10184" priority="3238" stopIfTrue="1" operator="greaterThan">
      <formula>0</formula>
    </cfRule>
    <cfRule type="cellIs" dxfId="10183" priority="3239" stopIfTrue="1" operator="greaterThan">
      <formula>0</formula>
    </cfRule>
    <cfRule type="cellIs" dxfId="10182" priority="3240" stopIfTrue="1" operator="greaterThan">
      <formula>0</formula>
    </cfRule>
  </conditionalFormatting>
  <conditionalFormatting sqref="AE69:AE70">
    <cfRule type="cellIs" dxfId="10181" priority="3235" stopIfTrue="1" operator="greaterThan">
      <formula>0</formula>
    </cfRule>
    <cfRule type="cellIs" dxfId="10180" priority="3236" stopIfTrue="1" operator="greaterThan">
      <formula>0</formula>
    </cfRule>
    <cfRule type="cellIs" dxfId="10179" priority="3237" stopIfTrue="1" operator="greaterThan">
      <formula>0</formula>
    </cfRule>
  </conditionalFormatting>
  <conditionalFormatting sqref="AE71">
    <cfRule type="cellIs" dxfId="10178" priority="3232" stopIfTrue="1" operator="greaterThan">
      <formula>0</formula>
    </cfRule>
    <cfRule type="cellIs" dxfId="10177" priority="3233" stopIfTrue="1" operator="greaterThan">
      <formula>0</formula>
    </cfRule>
    <cfRule type="cellIs" dxfId="10176" priority="3234" stopIfTrue="1" operator="greaterThan">
      <formula>0</formula>
    </cfRule>
  </conditionalFormatting>
  <conditionalFormatting sqref="AE66:AE67">
    <cfRule type="cellIs" dxfId="10175" priority="3229" stopIfTrue="1" operator="greaterThan">
      <formula>0</formula>
    </cfRule>
    <cfRule type="cellIs" dxfId="10174" priority="3230" stopIfTrue="1" operator="greaterThan">
      <formula>0</formula>
    </cfRule>
    <cfRule type="cellIs" dxfId="10173" priority="3231" stopIfTrue="1" operator="greaterThan">
      <formula>0</formula>
    </cfRule>
  </conditionalFormatting>
  <conditionalFormatting sqref="AE68">
    <cfRule type="cellIs" dxfId="10172" priority="3226" stopIfTrue="1" operator="greaterThan">
      <formula>0</formula>
    </cfRule>
    <cfRule type="cellIs" dxfId="10171" priority="3227" stopIfTrue="1" operator="greaterThan">
      <formula>0</formula>
    </cfRule>
    <cfRule type="cellIs" dxfId="10170" priority="3228" stopIfTrue="1" operator="greaterThan">
      <formula>0</formula>
    </cfRule>
  </conditionalFormatting>
  <conditionalFormatting sqref="AE63:AE64">
    <cfRule type="cellIs" dxfId="10169" priority="3223" stopIfTrue="1" operator="greaterThan">
      <formula>0</formula>
    </cfRule>
    <cfRule type="cellIs" dxfId="10168" priority="3224" stopIfTrue="1" operator="greaterThan">
      <formula>0</formula>
    </cfRule>
    <cfRule type="cellIs" dxfId="10167" priority="3225" stopIfTrue="1" operator="greaterThan">
      <formula>0</formula>
    </cfRule>
  </conditionalFormatting>
  <conditionalFormatting sqref="AE65">
    <cfRule type="cellIs" dxfId="10166" priority="3220" stopIfTrue="1" operator="greaterThan">
      <formula>0</formula>
    </cfRule>
    <cfRule type="cellIs" dxfId="10165" priority="3221" stopIfTrue="1" operator="greaterThan">
      <formula>0</formula>
    </cfRule>
    <cfRule type="cellIs" dxfId="10164" priority="3222" stopIfTrue="1" operator="greaterThan">
      <formula>0</formula>
    </cfRule>
  </conditionalFormatting>
  <conditionalFormatting sqref="AE60:AE61">
    <cfRule type="cellIs" dxfId="10163" priority="3217" stopIfTrue="1" operator="greaterThan">
      <formula>0</formula>
    </cfRule>
    <cfRule type="cellIs" dxfId="10162" priority="3218" stopIfTrue="1" operator="greaterThan">
      <formula>0</formula>
    </cfRule>
    <cfRule type="cellIs" dxfId="10161" priority="3219" stopIfTrue="1" operator="greaterThan">
      <formula>0</formula>
    </cfRule>
  </conditionalFormatting>
  <conditionalFormatting sqref="AE62">
    <cfRule type="cellIs" dxfId="10160" priority="3214" stopIfTrue="1" operator="greaterThan">
      <formula>0</formula>
    </cfRule>
    <cfRule type="cellIs" dxfId="10159" priority="3215" stopIfTrue="1" operator="greaterThan">
      <formula>0</formula>
    </cfRule>
    <cfRule type="cellIs" dxfId="10158" priority="3216" stopIfTrue="1" operator="greaterThan">
      <formula>0</formula>
    </cfRule>
  </conditionalFormatting>
  <conditionalFormatting sqref="AE57:AE58">
    <cfRule type="cellIs" dxfId="10157" priority="3211" stopIfTrue="1" operator="greaterThan">
      <formula>0</formula>
    </cfRule>
    <cfRule type="cellIs" dxfId="10156" priority="3212" stopIfTrue="1" operator="greaterThan">
      <formula>0</formula>
    </cfRule>
    <cfRule type="cellIs" dxfId="10155" priority="3213" stopIfTrue="1" operator="greaterThan">
      <formula>0</formula>
    </cfRule>
  </conditionalFormatting>
  <conditionalFormatting sqref="AE59">
    <cfRule type="cellIs" dxfId="10154" priority="3208" stopIfTrue="1" operator="greaterThan">
      <formula>0</formula>
    </cfRule>
    <cfRule type="cellIs" dxfId="10153" priority="3209" stopIfTrue="1" operator="greaterThan">
      <formula>0</formula>
    </cfRule>
    <cfRule type="cellIs" dxfId="10152" priority="3210" stopIfTrue="1" operator="greaterThan">
      <formula>0</formula>
    </cfRule>
  </conditionalFormatting>
  <conditionalFormatting sqref="AE54:AE55">
    <cfRule type="cellIs" dxfId="10151" priority="3205" stopIfTrue="1" operator="greaterThan">
      <formula>0</formula>
    </cfRule>
    <cfRule type="cellIs" dxfId="10150" priority="3206" stopIfTrue="1" operator="greaterThan">
      <formula>0</formula>
    </cfRule>
    <cfRule type="cellIs" dxfId="10149" priority="3207" stopIfTrue="1" operator="greaterThan">
      <formula>0</formula>
    </cfRule>
  </conditionalFormatting>
  <conditionalFormatting sqref="AE56">
    <cfRule type="cellIs" dxfId="10148" priority="3202" stopIfTrue="1" operator="greaterThan">
      <formula>0</formula>
    </cfRule>
    <cfRule type="cellIs" dxfId="10147" priority="3203" stopIfTrue="1" operator="greaterThan">
      <formula>0</formula>
    </cfRule>
    <cfRule type="cellIs" dxfId="10146" priority="3204" stopIfTrue="1" operator="greaterThan">
      <formula>0</formula>
    </cfRule>
  </conditionalFormatting>
  <conditionalFormatting sqref="AE51:AE52">
    <cfRule type="cellIs" dxfId="10145" priority="3199" stopIfTrue="1" operator="greaterThan">
      <formula>0</formula>
    </cfRule>
    <cfRule type="cellIs" dxfId="10144" priority="3200" stopIfTrue="1" operator="greaterThan">
      <formula>0</formula>
    </cfRule>
    <cfRule type="cellIs" dxfId="10143" priority="3201" stopIfTrue="1" operator="greaterThan">
      <formula>0</formula>
    </cfRule>
  </conditionalFormatting>
  <conditionalFormatting sqref="AE53">
    <cfRule type="cellIs" dxfId="10142" priority="3196" stopIfTrue="1" operator="greaterThan">
      <formula>0</formula>
    </cfRule>
    <cfRule type="cellIs" dxfId="10141" priority="3197" stopIfTrue="1" operator="greaterThan">
      <formula>0</formula>
    </cfRule>
    <cfRule type="cellIs" dxfId="10140" priority="3198" stopIfTrue="1" operator="greaterThan">
      <formula>0</formula>
    </cfRule>
  </conditionalFormatting>
  <conditionalFormatting sqref="AE48:AE49">
    <cfRule type="cellIs" dxfId="10139" priority="3193" stopIfTrue="1" operator="greaterThan">
      <formula>0</formula>
    </cfRule>
    <cfRule type="cellIs" dxfId="10138" priority="3194" stopIfTrue="1" operator="greaterThan">
      <formula>0</formula>
    </cfRule>
    <cfRule type="cellIs" dxfId="10137" priority="3195" stopIfTrue="1" operator="greaterThan">
      <formula>0</formula>
    </cfRule>
  </conditionalFormatting>
  <conditionalFormatting sqref="AE50">
    <cfRule type="cellIs" dxfId="10136" priority="3190" stopIfTrue="1" operator="greaterThan">
      <formula>0</formula>
    </cfRule>
    <cfRule type="cellIs" dxfId="10135" priority="3191" stopIfTrue="1" operator="greaterThan">
      <formula>0</formula>
    </cfRule>
    <cfRule type="cellIs" dxfId="10134" priority="3192" stopIfTrue="1" operator="greaterThan">
      <formula>0</formula>
    </cfRule>
  </conditionalFormatting>
  <conditionalFormatting sqref="AE45:AE46">
    <cfRule type="cellIs" dxfId="10133" priority="3187" stopIfTrue="1" operator="greaterThan">
      <formula>0</formula>
    </cfRule>
    <cfRule type="cellIs" dxfId="10132" priority="3188" stopIfTrue="1" operator="greaterThan">
      <formula>0</formula>
    </cfRule>
    <cfRule type="cellIs" dxfId="10131" priority="3189" stopIfTrue="1" operator="greaterThan">
      <formula>0</formula>
    </cfRule>
  </conditionalFormatting>
  <conditionalFormatting sqref="AE47">
    <cfRule type="cellIs" dxfId="10130" priority="3184" stopIfTrue="1" operator="greaterThan">
      <formula>0</formula>
    </cfRule>
    <cfRule type="cellIs" dxfId="10129" priority="3185" stopIfTrue="1" operator="greaterThan">
      <formula>0</formula>
    </cfRule>
    <cfRule type="cellIs" dxfId="10128" priority="3186" stopIfTrue="1" operator="greaterThan">
      <formula>0</formula>
    </cfRule>
  </conditionalFormatting>
  <conditionalFormatting sqref="AE42:AE43">
    <cfRule type="cellIs" dxfId="10127" priority="3181" stopIfTrue="1" operator="greaterThan">
      <formula>0</formula>
    </cfRule>
    <cfRule type="cellIs" dxfId="10126" priority="3182" stopIfTrue="1" operator="greaterThan">
      <formula>0</formula>
    </cfRule>
    <cfRule type="cellIs" dxfId="10125" priority="3183" stopIfTrue="1" operator="greaterThan">
      <formula>0</formula>
    </cfRule>
  </conditionalFormatting>
  <conditionalFormatting sqref="AE44">
    <cfRule type="cellIs" dxfId="10124" priority="3178" stopIfTrue="1" operator="greaterThan">
      <formula>0</formula>
    </cfRule>
    <cfRule type="cellIs" dxfId="10123" priority="3179" stopIfTrue="1" operator="greaterThan">
      <formula>0</formula>
    </cfRule>
    <cfRule type="cellIs" dxfId="10122" priority="3180" stopIfTrue="1" operator="greaterThan">
      <formula>0</formula>
    </cfRule>
  </conditionalFormatting>
  <conditionalFormatting sqref="AE39:AE40">
    <cfRule type="cellIs" dxfId="10121" priority="3175" stopIfTrue="1" operator="greaterThan">
      <formula>0</formula>
    </cfRule>
    <cfRule type="cellIs" dxfId="10120" priority="3176" stopIfTrue="1" operator="greaterThan">
      <formula>0</formula>
    </cfRule>
    <cfRule type="cellIs" dxfId="10119" priority="3177" stopIfTrue="1" operator="greaterThan">
      <formula>0</formula>
    </cfRule>
  </conditionalFormatting>
  <conditionalFormatting sqref="AE41">
    <cfRule type="cellIs" dxfId="10118" priority="3172" stopIfTrue="1" operator="greaterThan">
      <formula>0</formula>
    </cfRule>
    <cfRule type="cellIs" dxfId="10117" priority="3173" stopIfTrue="1" operator="greaterThan">
      <formula>0</formula>
    </cfRule>
    <cfRule type="cellIs" dxfId="10116" priority="3174" stopIfTrue="1" operator="greaterThan">
      <formula>0</formula>
    </cfRule>
  </conditionalFormatting>
  <conditionalFormatting sqref="AE36:AE37">
    <cfRule type="cellIs" dxfId="10115" priority="3169" stopIfTrue="1" operator="greaterThan">
      <formula>0</formula>
    </cfRule>
    <cfRule type="cellIs" dxfId="10114" priority="3170" stopIfTrue="1" operator="greaterThan">
      <formula>0</formula>
    </cfRule>
    <cfRule type="cellIs" dxfId="10113" priority="3171" stopIfTrue="1" operator="greaterThan">
      <formula>0</formula>
    </cfRule>
  </conditionalFormatting>
  <conditionalFormatting sqref="AE38">
    <cfRule type="cellIs" dxfId="10112" priority="3166" stopIfTrue="1" operator="greaterThan">
      <formula>0</formula>
    </cfRule>
    <cfRule type="cellIs" dxfId="10111" priority="3167" stopIfTrue="1" operator="greaterThan">
      <formula>0</formula>
    </cfRule>
    <cfRule type="cellIs" dxfId="10110" priority="3168" stopIfTrue="1" operator="greaterThan">
      <formula>0</formula>
    </cfRule>
  </conditionalFormatting>
  <conditionalFormatting sqref="AE35">
    <cfRule type="cellIs" dxfId="10109" priority="3163" stopIfTrue="1" operator="greaterThan">
      <formula>0</formula>
    </cfRule>
    <cfRule type="cellIs" dxfId="10108" priority="3164" stopIfTrue="1" operator="greaterThan">
      <formula>0</formula>
    </cfRule>
    <cfRule type="cellIs" dxfId="10107" priority="3165" stopIfTrue="1" operator="greaterThan">
      <formula>0</formula>
    </cfRule>
  </conditionalFormatting>
  <conditionalFormatting sqref="AE32:AE33">
    <cfRule type="cellIs" dxfId="10106" priority="3160" stopIfTrue="1" operator="greaterThan">
      <formula>0</formula>
    </cfRule>
    <cfRule type="cellIs" dxfId="10105" priority="3161" stopIfTrue="1" operator="greaterThan">
      <formula>0</formula>
    </cfRule>
    <cfRule type="cellIs" dxfId="10104" priority="3162" stopIfTrue="1" operator="greaterThan">
      <formula>0</formula>
    </cfRule>
  </conditionalFormatting>
  <conditionalFormatting sqref="AE29:AE30">
    <cfRule type="cellIs" dxfId="10103" priority="3157" stopIfTrue="1" operator="greaterThan">
      <formula>0</formula>
    </cfRule>
    <cfRule type="cellIs" dxfId="10102" priority="3158" stopIfTrue="1" operator="greaterThan">
      <formula>0</formula>
    </cfRule>
    <cfRule type="cellIs" dxfId="10101" priority="3159" stopIfTrue="1" operator="greaterThan">
      <formula>0</formula>
    </cfRule>
  </conditionalFormatting>
  <conditionalFormatting sqref="AE31">
    <cfRule type="cellIs" dxfId="10100" priority="3154" stopIfTrue="1" operator="greaterThan">
      <formula>0</formula>
    </cfRule>
    <cfRule type="cellIs" dxfId="10099" priority="3155" stopIfTrue="1" operator="greaterThan">
      <formula>0</formula>
    </cfRule>
    <cfRule type="cellIs" dxfId="10098" priority="3156" stopIfTrue="1" operator="greaterThan">
      <formula>0</formula>
    </cfRule>
  </conditionalFormatting>
  <conditionalFormatting sqref="AE26:AE27">
    <cfRule type="cellIs" dxfId="10097" priority="3151" stopIfTrue="1" operator="greaterThan">
      <formula>0</formula>
    </cfRule>
    <cfRule type="cellIs" dxfId="10096" priority="3152" stopIfTrue="1" operator="greaterThan">
      <formula>0</formula>
    </cfRule>
    <cfRule type="cellIs" dxfId="10095" priority="3153" stopIfTrue="1" operator="greaterThan">
      <formula>0</formula>
    </cfRule>
  </conditionalFormatting>
  <conditionalFormatting sqref="AE28">
    <cfRule type="cellIs" dxfId="10094" priority="3148" stopIfTrue="1" operator="greaterThan">
      <formula>0</formula>
    </cfRule>
    <cfRule type="cellIs" dxfId="10093" priority="3149" stopIfTrue="1" operator="greaterThan">
      <formula>0</formula>
    </cfRule>
    <cfRule type="cellIs" dxfId="10092" priority="3150" stopIfTrue="1" operator="greaterThan">
      <formula>0</formula>
    </cfRule>
  </conditionalFormatting>
  <conditionalFormatting sqref="AE23:AE24">
    <cfRule type="cellIs" dxfId="10091" priority="3145" stopIfTrue="1" operator="greaterThan">
      <formula>0</formula>
    </cfRule>
    <cfRule type="cellIs" dxfId="10090" priority="3146" stopIfTrue="1" operator="greaterThan">
      <formula>0</formula>
    </cfRule>
    <cfRule type="cellIs" dxfId="10089" priority="3147" stopIfTrue="1" operator="greaterThan">
      <formula>0</formula>
    </cfRule>
  </conditionalFormatting>
  <conditionalFormatting sqref="AE25">
    <cfRule type="cellIs" dxfId="10088" priority="3142" stopIfTrue="1" operator="greaterThan">
      <formula>0</formula>
    </cfRule>
    <cfRule type="cellIs" dxfId="10087" priority="3143" stopIfTrue="1" operator="greaterThan">
      <formula>0</formula>
    </cfRule>
    <cfRule type="cellIs" dxfId="10086" priority="3144" stopIfTrue="1" operator="greaterThan">
      <formula>0</formula>
    </cfRule>
  </conditionalFormatting>
  <conditionalFormatting sqref="AE20:AE21">
    <cfRule type="cellIs" dxfId="10085" priority="3139" stopIfTrue="1" operator="greaterThan">
      <formula>0</formula>
    </cfRule>
    <cfRule type="cellIs" dxfId="10084" priority="3140" stopIfTrue="1" operator="greaterThan">
      <formula>0</formula>
    </cfRule>
    <cfRule type="cellIs" dxfId="10083" priority="3141" stopIfTrue="1" operator="greaterThan">
      <formula>0</formula>
    </cfRule>
  </conditionalFormatting>
  <conditionalFormatting sqref="AE22">
    <cfRule type="cellIs" dxfId="10082" priority="3136" stopIfTrue="1" operator="greaterThan">
      <formula>0</formula>
    </cfRule>
    <cfRule type="cellIs" dxfId="10081" priority="3137" stopIfTrue="1" operator="greaterThan">
      <formula>0</formula>
    </cfRule>
    <cfRule type="cellIs" dxfId="10080" priority="3138" stopIfTrue="1" operator="greaterThan">
      <formula>0</formula>
    </cfRule>
  </conditionalFormatting>
  <conditionalFormatting sqref="AE19">
    <cfRule type="cellIs" dxfId="10079" priority="3133" stopIfTrue="1" operator="greaterThan">
      <formula>0</formula>
    </cfRule>
    <cfRule type="cellIs" dxfId="10078" priority="3134" stopIfTrue="1" operator="greaterThan">
      <formula>0</formula>
    </cfRule>
    <cfRule type="cellIs" dxfId="10077" priority="3135" stopIfTrue="1" operator="greaterThan">
      <formula>0</formula>
    </cfRule>
  </conditionalFormatting>
  <conditionalFormatting sqref="AE16:AE17">
    <cfRule type="cellIs" dxfId="10076" priority="3130" stopIfTrue="1" operator="greaterThan">
      <formula>0</formula>
    </cfRule>
    <cfRule type="cellIs" dxfId="10075" priority="3131" stopIfTrue="1" operator="greaterThan">
      <formula>0</formula>
    </cfRule>
    <cfRule type="cellIs" dxfId="10074" priority="3132" stopIfTrue="1" operator="greaterThan">
      <formula>0</formula>
    </cfRule>
  </conditionalFormatting>
  <conditionalFormatting sqref="AE18">
    <cfRule type="cellIs" dxfId="10073" priority="3127" stopIfTrue="1" operator="greaterThan">
      <formula>0</formula>
    </cfRule>
    <cfRule type="cellIs" dxfId="10072" priority="3128" stopIfTrue="1" operator="greaterThan">
      <formula>0</formula>
    </cfRule>
    <cfRule type="cellIs" dxfId="10071" priority="3129" stopIfTrue="1" operator="greaterThan">
      <formula>0</formula>
    </cfRule>
  </conditionalFormatting>
  <conditionalFormatting sqref="AE13:AE14">
    <cfRule type="cellIs" dxfId="10070" priority="3124" stopIfTrue="1" operator="greaterThan">
      <formula>0</formula>
    </cfRule>
    <cfRule type="cellIs" dxfId="10069" priority="3125" stopIfTrue="1" operator="greaterThan">
      <formula>0</formula>
    </cfRule>
    <cfRule type="cellIs" dxfId="10068" priority="3126" stopIfTrue="1" operator="greaterThan">
      <formula>0</formula>
    </cfRule>
  </conditionalFormatting>
  <conditionalFormatting sqref="AE15">
    <cfRule type="cellIs" dxfId="10067" priority="3121" stopIfTrue="1" operator="greaterThan">
      <formula>0</formula>
    </cfRule>
    <cfRule type="cellIs" dxfId="10066" priority="3122" stopIfTrue="1" operator="greaterThan">
      <formula>0</formula>
    </cfRule>
    <cfRule type="cellIs" dxfId="10065" priority="3123" stopIfTrue="1" operator="greaterThan">
      <formula>0</formula>
    </cfRule>
  </conditionalFormatting>
  <conditionalFormatting sqref="AE10:AE11">
    <cfRule type="cellIs" dxfId="10064" priority="3118" stopIfTrue="1" operator="greaterThan">
      <formula>0</formula>
    </cfRule>
    <cfRule type="cellIs" dxfId="10063" priority="3119" stopIfTrue="1" operator="greaterThan">
      <formula>0</formula>
    </cfRule>
    <cfRule type="cellIs" dxfId="10062" priority="3120" stopIfTrue="1" operator="greaterThan">
      <formula>0</formula>
    </cfRule>
  </conditionalFormatting>
  <conditionalFormatting sqref="AE12">
    <cfRule type="cellIs" dxfId="10061" priority="3115" stopIfTrue="1" operator="greaterThan">
      <formula>0</formula>
    </cfRule>
    <cfRule type="cellIs" dxfId="10060" priority="3116" stopIfTrue="1" operator="greaterThan">
      <formula>0</formula>
    </cfRule>
    <cfRule type="cellIs" dxfId="10059" priority="3117" stopIfTrue="1" operator="greaterThan">
      <formula>0</formula>
    </cfRule>
  </conditionalFormatting>
  <conditionalFormatting sqref="AE7:AE8">
    <cfRule type="cellIs" dxfId="10058" priority="3112" stopIfTrue="1" operator="greaterThan">
      <formula>0</formula>
    </cfRule>
    <cfRule type="cellIs" dxfId="10057" priority="3113" stopIfTrue="1" operator="greaterThan">
      <formula>0</formula>
    </cfRule>
    <cfRule type="cellIs" dxfId="10056" priority="3114" stopIfTrue="1" operator="greaterThan">
      <formula>0</formula>
    </cfRule>
  </conditionalFormatting>
  <conditionalFormatting sqref="AE9">
    <cfRule type="cellIs" dxfId="10055" priority="3109" stopIfTrue="1" operator="greaterThan">
      <formula>0</formula>
    </cfRule>
    <cfRule type="cellIs" dxfId="10054" priority="3110" stopIfTrue="1" operator="greaterThan">
      <formula>0</formula>
    </cfRule>
    <cfRule type="cellIs" dxfId="10053" priority="3111" stopIfTrue="1" operator="greaterThan">
      <formula>0</formula>
    </cfRule>
  </conditionalFormatting>
  <conditionalFormatting sqref="AE5">
    <cfRule type="cellIs" dxfId="10052" priority="3106" stopIfTrue="1" operator="greaterThan">
      <formula>0</formula>
    </cfRule>
    <cfRule type="cellIs" dxfId="10051" priority="3107" stopIfTrue="1" operator="greaterThan">
      <formula>0</formula>
    </cfRule>
    <cfRule type="cellIs" dxfId="10050" priority="3108" stopIfTrue="1" operator="greaterThan">
      <formula>0</formula>
    </cfRule>
  </conditionalFormatting>
  <conditionalFormatting sqref="AE6">
    <cfRule type="cellIs" dxfId="10049" priority="3103" stopIfTrue="1" operator="greaterThan">
      <formula>0</formula>
    </cfRule>
    <cfRule type="cellIs" dxfId="10048" priority="3104" stopIfTrue="1" operator="greaterThan">
      <formula>0</formula>
    </cfRule>
    <cfRule type="cellIs" dxfId="10047" priority="3105" stopIfTrue="1" operator="greaterThan">
      <formula>0</formula>
    </cfRule>
  </conditionalFormatting>
  <conditionalFormatting sqref="AH99:AH100">
    <cfRule type="cellIs" dxfId="10046" priority="3100" stopIfTrue="1" operator="greaterThan">
      <formula>0</formula>
    </cfRule>
    <cfRule type="cellIs" dxfId="10045" priority="3101" stopIfTrue="1" operator="greaterThan">
      <formula>0</formula>
    </cfRule>
    <cfRule type="cellIs" dxfId="10044" priority="3102" stopIfTrue="1" operator="greaterThan">
      <formula>0</formula>
    </cfRule>
  </conditionalFormatting>
  <conditionalFormatting sqref="AH101">
    <cfRule type="cellIs" dxfId="10043" priority="3097" stopIfTrue="1" operator="greaterThan">
      <formula>0</formula>
    </cfRule>
    <cfRule type="cellIs" dxfId="10042" priority="3098" stopIfTrue="1" operator="greaterThan">
      <formula>0</formula>
    </cfRule>
    <cfRule type="cellIs" dxfId="10041" priority="3099" stopIfTrue="1" operator="greaterThan">
      <formula>0</formula>
    </cfRule>
  </conditionalFormatting>
  <conditionalFormatting sqref="AH96:AH97">
    <cfRule type="cellIs" dxfId="10040" priority="3094" stopIfTrue="1" operator="greaterThan">
      <formula>0</formula>
    </cfRule>
    <cfRule type="cellIs" dxfId="10039" priority="3095" stopIfTrue="1" operator="greaterThan">
      <formula>0</formula>
    </cfRule>
    <cfRule type="cellIs" dxfId="10038" priority="3096" stopIfTrue="1" operator="greaterThan">
      <formula>0</formula>
    </cfRule>
  </conditionalFormatting>
  <conditionalFormatting sqref="AH98">
    <cfRule type="cellIs" dxfId="10037" priority="3091" stopIfTrue="1" operator="greaterThan">
      <formula>0</formula>
    </cfRule>
    <cfRule type="cellIs" dxfId="10036" priority="3092" stopIfTrue="1" operator="greaterThan">
      <formula>0</formula>
    </cfRule>
    <cfRule type="cellIs" dxfId="10035" priority="3093" stopIfTrue="1" operator="greaterThan">
      <formula>0</formula>
    </cfRule>
  </conditionalFormatting>
  <conditionalFormatting sqref="AH93:AH94">
    <cfRule type="cellIs" dxfId="10034" priority="3088" stopIfTrue="1" operator="greaterThan">
      <formula>0</formula>
    </cfRule>
    <cfRule type="cellIs" dxfId="10033" priority="3089" stopIfTrue="1" operator="greaterThan">
      <formula>0</formula>
    </cfRule>
    <cfRule type="cellIs" dxfId="10032" priority="3090" stopIfTrue="1" operator="greaterThan">
      <formula>0</formula>
    </cfRule>
  </conditionalFormatting>
  <conditionalFormatting sqref="AH95">
    <cfRule type="cellIs" dxfId="10031" priority="3085" stopIfTrue="1" operator="greaterThan">
      <formula>0</formula>
    </cfRule>
    <cfRule type="cellIs" dxfId="10030" priority="3086" stopIfTrue="1" operator="greaterThan">
      <formula>0</formula>
    </cfRule>
    <cfRule type="cellIs" dxfId="10029" priority="3087" stopIfTrue="1" operator="greaterThan">
      <formula>0</formula>
    </cfRule>
  </conditionalFormatting>
  <conditionalFormatting sqref="AH90:AH91">
    <cfRule type="cellIs" dxfId="10028" priority="3082" stopIfTrue="1" operator="greaterThan">
      <formula>0</formula>
    </cfRule>
    <cfRule type="cellIs" dxfId="10027" priority="3083" stopIfTrue="1" operator="greaterThan">
      <formula>0</formula>
    </cfRule>
    <cfRule type="cellIs" dxfId="10026" priority="3084" stopIfTrue="1" operator="greaterThan">
      <formula>0</formula>
    </cfRule>
  </conditionalFormatting>
  <conditionalFormatting sqref="AH92">
    <cfRule type="cellIs" dxfId="10025" priority="3079" stopIfTrue="1" operator="greaterThan">
      <formula>0</formula>
    </cfRule>
    <cfRule type="cellIs" dxfId="10024" priority="3080" stopIfTrue="1" operator="greaterThan">
      <formula>0</formula>
    </cfRule>
    <cfRule type="cellIs" dxfId="10023" priority="3081" stopIfTrue="1" operator="greaterThan">
      <formula>0</formula>
    </cfRule>
  </conditionalFormatting>
  <conditionalFormatting sqref="AH89">
    <cfRule type="cellIs" dxfId="10022" priority="3076" stopIfTrue="1" operator="greaterThan">
      <formula>0</formula>
    </cfRule>
    <cfRule type="cellIs" dxfId="10021" priority="3077" stopIfTrue="1" operator="greaterThan">
      <formula>0</formula>
    </cfRule>
    <cfRule type="cellIs" dxfId="10020" priority="3078" stopIfTrue="1" operator="greaterThan">
      <formula>0</formula>
    </cfRule>
  </conditionalFormatting>
  <conditionalFormatting sqref="AH84:AH87">
    <cfRule type="cellIs" dxfId="10019" priority="3073" stopIfTrue="1" operator="greaterThan">
      <formula>0</formula>
    </cfRule>
    <cfRule type="cellIs" dxfId="10018" priority="3074" stopIfTrue="1" operator="greaterThan">
      <formula>0</formula>
    </cfRule>
    <cfRule type="cellIs" dxfId="10017" priority="3075" stopIfTrue="1" operator="greaterThan">
      <formula>0</formula>
    </cfRule>
  </conditionalFormatting>
  <conditionalFormatting sqref="AH81:AH82">
    <cfRule type="cellIs" dxfId="10016" priority="3070" stopIfTrue="1" operator="greaterThan">
      <formula>0</formula>
    </cfRule>
    <cfRule type="cellIs" dxfId="10015" priority="3071" stopIfTrue="1" operator="greaterThan">
      <formula>0</formula>
    </cfRule>
    <cfRule type="cellIs" dxfId="10014" priority="3072" stopIfTrue="1" operator="greaterThan">
      <formula>0</formula>
    </cfRule>
  </conditionalFormatting>
  <conditionalFormatting sqref="AH83">
    <cfRule type="cellIs" dxfId="10013" priority="3067" stopIfTrue="1" operator="greaterThan">
      <formula>0</formula>
    </cfRule>
    <cfRule type="cellIs" dxfId="10012" priority="3068" stopIfTrue="1" operator="greaterThan">
      <formula>0</formula>
    </cfRule>
    <cfRule type="cellIs" dxfId="10011" priority="3069" stopIfTrue="1" operator="greaterThan">
      <formula>0</formula>
    </cfRule>
  </conditionalFormatting>
  <conditionalFormatting sqref="AH78:AH79">
    <cfRule type="cellIs" dxfId="10010" priority="3064" stopIfTrue="1" operator="greaterThan">
      <formula>0</formula>
    </cfRule>
    <cfRule type="cellIs" dxfId="10009" priority="3065" stopIfTrue="1" operator="greaterThan">
      <formula>0</formula>
    </cfRule>
    <cfRule type="cellIs" dxfId="10008" priority="3066" stopIfTrue="1" operator="greaterThan">
      <formula>0</formula>
    </cfRule>
  </conditionalFormatting>
  <conditionalFormatting sqref="AH80">
    <cfRule type="cellIs" dxfId="10007" priority="3061" stopIfTrue="1" operator="greaterThan">
      <formula>0</formula>
    </cfRule>
    <cfRule type="cellIs" dxfId="10006" priority="3062" stopIfTrue="1" operator="greaterThan">
      <formula>0</formula>
    </cfRule>
    <cfRule type="cellIs" dxfId="10005" priority="3063" stopIfTrue="1" operator="greaterThan">
      <formula>0</formula>
    </cfRule>
  </conditionalFormatting>
  <conditionalFormatting sqref="AH75:AH76">
    <cfRule type="cellIs" dxfId="10004" priority="3058" stopIfTrue="1" operator="greaterThan">
      <formula>0</formula>
    </cfRule>
    <cfRule type="cellIs" dxfId="10003" priority="3059" stopIfTrue="1" operator="greaterThan">
      <formula>0</formula>
    </cfRule>
    <cfRule type="cellIs" dxfId="10002" priority="3060" stopIfTrue="1" operator="greaterThan">
      <formula>0</formula>
    </cfRule>
  </conditionalFormatting>
  <conditionalFormatting sqref="AH77">
    <cfRule type="cellIs" dxfId="10001" priority="3055" stopIfTrue="1" operator="greaterThan">
      <formula>0</formula>
    </cfRule>
    <cfRule type="cellIs" dxfId="10000" priority="3056" stopIfTrue="1" operator="greaterThan">
      <formula>0</formula>
    </cfRule>
    <cfRule type="cellIs" dxfId="9999" priority="3057" stopIfTrue="1" operator="greaterThan">
      <formula>0</formula>
    </cfRule>
  </conditionalFormatting>
  <conditionalFormatting sqref="AH72:AH73">
    <cfRule type="cellIs" dxfId="9998" priority="3052" stopIfTrue="1" operator="greaterThan">
      <formula>0</formula>
    </cfRule>
    <cfRule type="cellIs" dxfId="9997" priority="3053" stopIfTrue="1" operator="greaterThan">
      <formula>0</formula>
    </cfRule>
    <cfRule type="cellIs" dxfId="9996" priority="3054" stopIfTrue="1" operator="greaterThan">
      <formula>0</formula>
    </cfRule>
  </conditionalFormatting>
  <conditionalFormatting sqref="AH74">
    <cfRule type="cellIs" dxfId="9995" priority="3049" stopIfTrue="1" operator="greaterThan">
      <formula>0</formula>
    </cfRule>
    <cfRule type="cellIs" dxfId="9994" priority="3050" stopIfTrue="1" operator="greaterThan">
      <formula>0</formula>
    </cfRule>
    <cfRule type="cellIs" dxfId="9993" priority="3051" stopIfTrue="1" operator="greaterThan">
      <formula>0</formula>
    </cfRule>
  </conditionalFormatting>
  <conditionalFormatting sqref="AH69:AH70">
    <cfRule type="cellIs" dxfId="9992" priority="3046" stopIfTrue="1" operator="greaterThan">
      <formula>0</formula>
    </cfRule>
    <cfRule type="cellIs" dxfId="9991" priority="3047" stopIfTrue="1" operator="greaterThan">
      <formula>0</formula>
    </cfRule>
    <cfRule type="cellIs" dxfId="9990" priority="3048" stopIfTrue="1" operator="greaterThan">
      <formula>0</formula>
    </cfRule>
  </conditionalFormatting>
  <conditionalFormatting sqref="AH71">
    <cfRule type="cellIs" dxfId="9989" priority="3043" stopIfTrue="1" operator="greaterThan">
      <formula>0</formula>
    </cfRule>
    <cfRule type="cellIs" dxfId="9988" priority="3044" stopIfTrue="1" operator="greaterThan">
      <formula>0</formula>
    </cfRule>
    <cfRule type="cellIs" dxfId="9987" priority="3045" stopIfTrue="1" operator="greaterThan">
      <formula>0</formula>
    </cfRule>
  </conditionalFormatting>
  <conditionalFormatting sqref="AH66:AH67">
    <cfRule type="cellIs" dxfId="9986" priority="3040" stopIfTrue="1" operator="greaterThan">
      <formula>0</formula>
    </cfRule>
    <cfRule type="cellIs" dxfId="9985" priority="3041" stopIfTrue="1" operator="greaterThan">
      <formula>0</formula>
    </cfRule>
    <cfRule type="cellIs" dxfId="9984" priority="3042" stopIfTrue="1" operator="greaterThan">
      <formula>0</formula>
    </cfRule>
  </conditionalFormatting>
  <conditionalFormatting sqref="AH68">
    <cfRule type="cellIs" dxfId="9983" priority="3037" stopIfTrue="1" operator="greaterThan">
      <formula>0</formula>
    </cfRule>
    <cfRule type="cellIs" dxfId="9982" priority="3038" stopIfTrue="1" operator="greaterThan">
      <formula>0</formula>
    </cfRule>
    <cfRule type="cellIs" dxfId="9981" priority="3039" stopIfTrue="1" operator="greaterThan">
      <formula>0</formula>
    </cfRule>
  </conditionalFormatting>
  <conditionalFormatting sqref="AH63:AH64">
    <cfRule type="cellIs" dxfId="9980" priority="3034" stopIfTrue="1" operator="greaterThan">
      <formula>0</formula>
    </cfRule>
    <cfRule type="cellIs" dxfId="9979" priority="3035" stopIfTrue="1" operator="greaterThan">
      <formula>0</formula>
    </cfRule>
    <cfRule type="cellIs" dxfId="9978" priority="3036" stopIfTrue="1" operator="greaterThan">
      <formula>0</formula>
    </cfRule>
  </conditionalFormatting>
  <conditionalFormatting sqref="AH65">
    <cfRule type="cellIs" dxfId="9977" priority="3031" stopIfTrue="1" operator="greaterThan">
      <formula>0</formula>
    </cfRule>
    <cfRule type="cellIs" dxfId="9976" priority="3032" stopIfTrue="1" operator="greaterThan">
      <formula>0</formula>
    </cfRule>
    <cfRule type="cellIs" dxfId="9975" priority="3033" stopIfTrue="1" operator="greaterThan">
      <formula>0</formula>
    </cfRule>
  </conditionalFormatting>
  <conditionalFormatting sqref="AH60:AH61">
    <cfRule type="cellIs" dxfId="9974" priority="3028" stopIfTrue="1" operator="greaterThan">
      <formula>0</formula>
    </cfRule>
    <cfRule type="cellIs" dxfId="9973" priority="3029" stopIfTrue="1" operator="greaterThan">
      <formula>0</formula>
    </cfRule>
    <cfRule type="cellIs" dxfId="9972" priority="3030" stopIfTrue="1" operator="greaterThan">
      <formula>0</formula>
    </cfRule>
  </conditionalFormatting>
  <conditionalFormatting sqref="AH62">
    <cfRule type="cellIs" dxfId="9971" priority="3025" stopIfTrue="1" operator="greaterThan">
      <formula>0</formula>
    </cfRule>
    <cfRule type="cellIs" dxfId="9970" priority="3026" stopIfTrue="1" operator="greaterThan">
      <formula>0</formula>
    </cfRule>
    <cfRule type="cellIs" dxfId="9969" priority="3027" stopIfTrue="1" operator="greaterThan">
      <formula>0</formula>
    </cfRule>
  </conditionalFormatting>
  <conditionalFormatting sqref="AH57:AH58">
    <cfRule type="cellIs" dxfId="9968" priority="3022" stopIfTrue="1" operator="greaterThan">
      <formula>0</formula>
    </cfRule>
    <cfRule type="cellIs" dxfId="9967" priority="3023" stopIfTrue="1" operator="greaterThan">
      <formula>0</formula>
    </cfRule>
    <cfRule type="cellIs" dxfId="9966" priority="3024" stopIfTrue="1" operator="greaterThan">
      <formula>0</formula>
    </cfRule>
  </conditionalFormatting>
  <conditionalFormatting sqref="AH59">
    <cfRule type="cellIs" dxfId="9965" priority="3019" stopIfTrue="1" operator="greaterThan">
      <formula>0</formula>
    </cfRule>
    <cfRule type="cellIs" dxfId="9964" priority="3020" stopIfTrue="1" operator="greaterThan">
      <formula>0</formula>
    </cfRule>
    <cfRule type="cellIs" dxfId="9963" priority="3021" stopIfTrue="1" operator="greaterThan">
      <formula>0</formula>
    </cfRule>
  </conditionalFormatting>
  <conditionalFormatting sqref="AH54:AH55">
    <cfRule type="cellIs" dxfId="9962" priority="3016" stopIfTrue="1" operator="greaterThan">
      <formula>0</formula>
    </cfRule>
    <cfRule type="cellIs" dxfId="9961" priority="3017" stopIfTrue="1" operator="greaterThan">
      <formula>0</formula>
    </cfRule>
    <cfRule type="cellIs" dxfId="9960" priority="3018" stopIfTrue="1" operator="greaterThan">
      <formula>0</formula>
    </cfRule>
  </conditionalFormatting>
  <conditionalFormatting sqref="AH56">
    <cfRule type="cellIs" dxfId="9959" priority="3013" stopIfTrue="1" operator="greaterThan">
      <formula>0</formula>
    </cfRule>
    <cfRule type="cellIs" dxfId="9958" priority="3014" stopIfTrue="1" operator="greaterThan">
      <formula>0</formula>
    </cfRule>
    <cfRule type="cellIs" dxfId="9957" priority="3015" stopIfTrue="1" operator="greaterThan">
      <formula>0</formula>
    </cfRule>
  </conditionalFormatting>
  <conditionalFormatting sqref="AH51:AH52">
    <cfRule type="cellIs" dxfId="9956" priority="3010" stopIfTrue="1" operator="greaterThan">
      <formula>0</formula>
    </cfRule>
    <cfRule type="cellIs" dxfId="9955" priority="3011" stopIfTrue="1" operator="greaterThan">
      <formula>0</formula>
    </cfRule>
    <cfRule type="cellIs" dxfId="9954" priority="3012" stopIfTrue="1" operator="greaterThan">
      <formula>0</formula>
    </cfRule>
  </conditionalFormatting>
  <conditionalFormatting sqref="AH53">
    <cfRule type="cellIs" dxfId="9953" priority="3007" stopIfTrue="1" operator="greaterThan">
      <formula>0</formula>
    </cfRule>
    <cfRule type="cellIs" dxfId="9952" priority="3008" stopIfTrue="1" operator="greaterThan">
      <formula>0</formula>
    </cfRule>
    <cfRule type="cellIs" dxfId="9951" priority="3009" stopIfTrue="1" operator="greaterThan">
      <formula>0</formula>
    </cfRule>
  </conditionalFormatting>
  <conditionalFormatting sqref="AH48:AH49">
    <cfRule type="cellIs" dxfId="9950" priority="3004" stopIfTrue="1" operator="greaterThan">
      <formula>0</formula>
    </cfRule>
    <cfRule type="cellIs" dxfId="9949" priority="3005" stopIfTrue="1" operator="greaterThan">
      <formula>0</formula>
    </cfRule>
    <cfRule type="cellIs" dxfId="9948" priority="3006" stopIfTrue="1" operator="greaterThan">
      <formula>0</formula>
    </cfRule>
  </conditionalFormatting>
  <conditionalFormatting sqref="AH50">
    <cfRule type="cellIs" dxfId="9947" priority="3001" stopIfTrue="1" operator="greaterThan">
      <formula>0</formula>
    </cfRule>
    <cfRule type="cellIs" dxfId="9946" priority="3002" stopIfTrue="1" operator="greaterThan">
      <formula>0</formula>
    </cfRule>
    <cfRule type="cellIs" dxfId="9945" priority="3003" stopIfTrue="1" operator="greaterThan">
      <formula>0</formula>
    </cfRule>
  </conditionalFormatting>
  <conditionalFormatting sqref="AH45:AH46">
    <cfRule type="cellIs" dxfId="9944" priority="2998" stopIfTrue="1" operator="greaterThan">
      <formula>0</formula>
    </cfRule>
    <cfRule type="cellIs" dxfId="9943" priority="2999" stopIfTrue="1" operator="greaterThan">
      <formula>0</formula>
    </cfRule>
    <cfRule type="cellIs" dxfId="9942" priority="3000" stopIfTrue="1" operator="greaterThan">
      <formula>0</formula>
    </cfRule>
  </conditionalFormatting>
  <conditionalFormatting sqref="AH47">
    <cfRule type="cellIs" dxfId="9941" priority="2995" stopIfTrue="1" operator="greaterThan">
      <formula>0</formula>
    </cfRule>
    <cfRule type="cellIs" dxfId="9940" priority="2996" stopIfTrue="1" operator="greaterThan">
      <formula>0</formula>
    </cfRule>
    <cfRule type="cellIs" dxfId="9939" priority="2997" stopIfTrue="1" operator="greaterThan">
      <formula>0</formula>
    </cfRule>
  </conditionalFormatting>
  <conditionalFormatting sqref="AH42:AH43">
    <cfRule type="cellIs" dxfId="9938" priority="2992" stopIfTrue="1" operator="greaterThan">
      <formula>0</formula>
    </cfRule>
    <cfRule type="cellIs" dxfId="9937" priority="2993" stopIfTrue="1" operator="greaterThan">
      <formula>0</formula>
    </cfRule>
    <cfRule type="cellIs" dxfId="9936" priority="2994" stopIfTrue="1" operator="greaterThan">
      <formula>0</formula>
    </cfRule>
  </conditionalFormatting>
  <conditionalFormatting sqref="AH44">
    <cfRule type="cellIs" dxfId="9935" priority="2989" stopIfTrue="1" operator="greaterThan">
      <formula>0</formula>
    </cfRule>
    <cfRule type="cellIs" dxfId="9934" priority="2990" stopIfTrue="1" operator="greaterThan">
      <formula>0</formula>
    </cfRule>
    <cfRule type="cellIs" dxfId="9933" priority="2991" stopIfTrue="1" operator="greaterThan">
      <formula>0</formula>
    </cfRule>
  </conditionalFormatting>
  <conditionalFormatting sqref="AH39:AH40">
    <cfRule type="cellIs" dxfId="9932" priority="2986" stopIfTrue="1" operator="greaterThan">
      <formula>0</formula>
    </cfRule>
    <cfRule type="cellIs" dxfId="9931" priority="2987" stopIfTrue="1" operator="greaterThan">
      <formula>0</formula>
    </cfRule>
    <cfRule type="cellIs" dxfId="9930" priority="2988" stopIfTrue="1" operator="greaterThan">
      <formula>0</formula>
    </cfRule>
  </conditionalFormatting>
  <conditionalFormatting sqref="AH41">
    <cfRule type="cellIs" dxfId="9929" priority="2983" stopIfTrue="1" operator="greaterThan">
      <formula>0</formula>
    </cfRule>
    <cfRule type="cellIs" dxfId="9928" priority="2984" stopIfTrue="1" operator="greaterThan">
      <formula>0</formula>
    </cfRule>
    <cfRule type="cellIs" dxfId="9927" priority="2985" stopIfTrue="1" operator="greaterThan">
      <formula>0</formula>
    </cfRule>
  </conditionalFormatting>
  <conditionalFormatting sqref="AH36:AH37">
    <cfRule type="cellIs" dxfId="9926" priority="2980" stopIfTrue="1" operator="greaterThan">
      <formula>0</formula>
    </cfRule>
    <cfRule type="cellIs" dxfId="9925" priority="2981" stopIfTrue="1" operator="greaterThan">
      <formula>0</formula>
    </cfRule>
    <cfRule type="cellIs" dxfId="9924" priority="2982" stopIfTrue="1" operator="greaterThan">
      <formula>0</formula>
    </cfRule>
  </conditionalFormatting>
  <conditionalFormatting sqref="AH38">
    <cfRule type="cellIs" dxfId="9923" priority="2977" stopIfTrue="1" operator="greaterThan">
      <formula>0</formula>
    </cfRule>
    <cfRule type="cellIs" dxfId="9922" priority="2978" stopIfTrue="1" operator="greaterThan">
      <formula>0</formula>
    </cfRule>
    <cfRule type="cellIs" dxfId="9921" priority="2979" stopIfTrue="1" operator="greaterThan">
      <formula>0</formula>
    </cfRule>
  </conditionalFormatting>
  <conditionalFormatting sqref="AH35">
    <cfRule type="cellIs" dxfId="9920" priority="2974" stopIfTrue="1" operator="greaterThan">
      <formula>0</formula>
    </cfRule>
    <cfRule type="cellIs" dxfId="9919" priority="2975" stopIfTrue="1" operator="greaterThan">
      <formula>0</formula>
    </cfRule>
    <cfRule type="cellIs" dxfId="9918" priority="2976" stopIfTrue="1" operator="greaterThan">
      <formula>0</formula>
    </cfRule>
  </conditionalFormatting>
  <conditionalFormatting sqref="AH32:AH33">
    <cfRule type="cellIs" dxfId="9917" priority="2971" stopIfTrue="1" operator="greaterThan">
      <formula>0</formula>
    </cfRule>
    <cfRule type="cellIs" dxfId="9916" priority="2972" stopIfTrue="1" operator="greaterThan">
      <formula>0</formula>
    </cfRule>
    <cfRule type="cellIs" dxfId="9915" priority="2973" stopIfTrue="1" operator="greaterThan">
      <formula>0</formula>
    </cfRule>
  </conditionalFormatting>
  <conditionalFormatting sqref="AH29:AH30">
    <cfRule type="cellIs" dxfId="9914" priority="2968" stopIfTrue="1" operator="greaterThan">
      <formula>0</formula>
    </cfRule>
    <cfRule type="cellIs" dxfId="9913" priority="2969" stopIfTrue="1" operator="greaterThan">
      <formula>0</formula>
    </cfRule>
    <cfRule type="cellIs" dxfId="9912" priority="2970" stopIfTrue="1" operator="greaterThan">
      <formula>0</formula>
    </cfRule>
  </conditionalFormatting>
  <conditionalFormatting sqref="AH31">
    <cfRule type="cellIs" dxfId="9911" priority="2965" stopIfTrue="1" operator="greaterThan">
      <formula>0</formula>
    </cfRule>
    <cfRule type="cellIs" dxfId="9910" priority="2966" stopIfTrue="1" operator="greaterThan">
      <formula>0</formula>
    </cfRule>
    <cfRule type="cellIs" dxfId="9909" priority="2967" stopIfTrue="1" operator="greaterThan">
      <formula>0</formula>
    </cfRule>
  </conditionalFormatting>
  <conditionalFormatting sqref="AH26:AH27">
    <cfRule type="cellIs" dxfId="9908" priority="2962" stopIfTrue="1" operator="greaterThan">
      <formula>0</formula>
    </cfRule>
    <cfRule type="cellIs" dxfId="9907" priority="2963" stopIfTrue="1" operator="greaterThan">
      <formula>0</formula>
    </cfRule>
    <cfRule type="cellIs" dxfId="9906" priority="2964" stopIfTrue="1" operator="greaterThan">
      <formula>0</formula>
    </cfRule>
  </conditionalFormatting>
  <conditionalFormatting sqref="AH28">
    <cfRule type="cellIs" dxfId="9905" priority="2959" stopIfTrue="1" operator="greaterThan">
      <formula>0</formula>
    </cfRule>
    <cfRule type="cellIs" dxfId="9904" priority="2960" stopIfTrue="1" operator="greaterThan">
      <formula>0</formula>
    </cfRule>
    <cfRule type="cellIs" dxfId="9903" priority="2961" stopIfTrue="1" operator="greaterThan">
      <formula>0</formula>
    </cfRule>
  </conditionalFormatting>
  <conditionalFormatting sqref="AH23:AH24">
    <cfRule type="cellIs" dxfId="9902" priority="2956" stopIfTrue="1" operator="greaterThan">
      <formula>0</formula>
    </cfRule>
    <cfRule type="cellIs" dxfId="9901" priority="2957" stopIfTrue="1" operator="greaterThan">
      <formula>0</formula>
    </cfRule>
    <cfRule type="cellIs" dxfId="9900" priority="2958" stopIfTrue="1" operator="greaterThan">
      <formula>0</formula>
    </cfRule>
  </conditionalFormatting>
  <conditionalFormatting sqref="AH25">
    <cfRule type="cellIs" dxfId="9899" priority="2953" stopIfTrue="1" operator="greaterThan">
      <formula>0</formula>
    </cfRule>
    <cfRule type="cellIs" dxfId="9898" priority="2954" stopIfTrue="1" operator="greaterThan">
      <formula>0</formula>
    </cfRule>
    <cfRule type="cellIs" dxfId="9897" priority="2955" stopIfTrue="1" operator="greaterThan">
      <formula>0</formula>
    </cfRule>
  </conditionalFormatting>
  <conditionalFormatting sqref="AH20:AH21">
    <cfRule type="cellIs" dxfId="9896" priority="2950" stopIfTrue="1" operator="greaterThan">
      <formula>0</formula>
    </cfRule>
    <cfRule type="cellIs" dxfId="9895" priority="2951" stopIfTrue="1" operator="greaterThan">
      <formula>0</formula>
    </cfRule>
    <cfRule type="cellIs" dxfId="9894" priority="2952" stopIfTrue="1" operator="greaterThan">
      <formula>0</formula>
    </cfRule>
  </conditionalFormatting>
  <conditionalFormatting sqref="AH22">
    <cfRule type="cellIs" dxfId="9893" priority="2947" stopIfTrue="1" operator="greaterThan">
      <formula>0</formula>
    </cfRule>
    <cfRule type="cellIs" dxfId="9892" priority="2948" stopIfTrue="1" operator="greaterThan">
      <formula>0</formula>
    </cfRule>
    <cfRule type="cellIs" dxfId="9891" priority="2949" stopIfTrue="1" operator="greaterThan">
      <formula>0</formula>
    </cfRule>
  </conditionalFormatting>
  <conditionalFormatting sqref="AH19">
    <cfRule type="cellIs" dxfId="9890" priority="2944" stopIfTrue="1" operator="greaterThan">
      <formula>0</formula>
    </cfRule>
    <cfRule type="cellIs" dxfId="9889" priority="2945" stopIfTrue="1" operator="greaterThan">
      <formula>0</formula>
    </cfRule>
    <cfRule type="cellIs" dxfId="9888" priority="2946" stopIfTrue="1" operator="greaterThan">
      <formula>0</formula>
    </cfRule>
  </conditionalFormatting>
  <conditionalFormatting sqref="AH16:AH17">
    <cfRule type="cellIs" dxfId="9887" priority="2941" stopIfTrue="1" operator="greaterThan">
      <formula>0</formula>
    </cfRule>
    <cfRule type="cellIs" dxfId="9886" priority="2942" stopIfTrue="1" operator="greaterThan">
      <formula>0</formula>
    </cfRule>
    <cfRule type="cellIs" dxfId="9885" priority="2943" stopIfTrue="1" operator="greaterThan">
      <formula>0</formula>
    </cfRule>
  </conditionalFormatting>
  <conditionalFormatting sqref="AH18">
    <cfRule type="cellIs" dxfId="9884" priority="2938" stopIfTrue="1" operator="greaterThan">
      <formula>0</formula>
    </cfRule>
    <cfRule type="cellIs" dxfId="9883" priority="2939" stopIfTrue="1" operator="greaterThan">
      <formula>0</formula>
    </cfRule>
    <cfRule type="cellIs" dxfId="9882" priority="2940" stopIfTrue="1" operator="greaterThan">
      <formula>0</formula>
    </cfRule>
  </conditionalFormatting>
  <conditionalFormatting sqref="AH13:AH14">
    <cfRule type="cellIs" dxfId="9881" priority="2935" stopIfTrue="1" operator="greaterThan">
      <formula>0</formula>
    </cfRule>
    <cfRule type="cellIs" dxfId="9880" priority="2936" stopIfTrue="1" operator="greaterThan">
      <formula>0</formula>
    </cfRule>
    <cfRule type="cellIs" dxfId="9879" priority="2937" stopIfTrue="1" operator="greaterThan">
      <formula>0</formula>
    </cfRule>
  </conditionalFormatting>
  <conditionalFormatting sqref="AH15">
    <cfRule type="cellIs" dxfId="9878" priority="2932" stopIfTrue="1" operator="greaterThan">
      <formula>0</formula>
    </cfRule>
    <cfRule type="cellIs" dxfId="9877" priority="2933" stopIfTrue="1" operator="greaterThan">
      <formula>0</formula>
    </cfRule>
    <cfRule type="cellIs" dxfId="9876" priority="2934" stopIfTrue="1" operator="greaterThan">
      <formula>0</formula>
    </cfRule>
  </conditionalFormatting>
  <conditionalFormatting sqref="AH10:AH11">
    <cfRule type="cellIs" dxfId="9875" priority="2929" stopIfTrue="1" operator="greaterThan">
      <formula>0</formula>
    </cfRule>
    <cfRule type="cellIs" dxfId="9874" priority="2930" stopIfTrue="1" operator="greaterThan">
      <formula>0</formula>
    </cfRule>
    <cfRule type="cellIs" dxfId="9873" priority="2931" stopIfTrue="1" operator="greaterThan">
      <formula>0</formula>
    </cfRule>
  </conditionalFormatting>
  <conditionalFormatting sqref="AH12">
    <cfRule type="cellIs" dxfId="9872" priority="2926" stopIfTrue="1" operator="greaterThan">
      <formula>0</formula>
    </cfRule>
    <cfRule type="cellIs" dxfId="9871" priority="2927" stopIfTrue="1" operator="greaterThan">
      <formula>0</formula>
    </cfRule>
    <cfRule type="cellIs" dxfId="9870" priority="2928" stopIfTrue="1" operator="greaterThan">
      <formula>0</formula>
    </cfRule>
  </conditionalFormatting>
  <conditionalFormatting sqref="AH7:AH8">
    <cfRule type="cellIs" dxfId="9869" priority="2923" stopIfTrue="1" operator="greaterThan">
      <formula>0</formula>
    </cfRule>
    <cfRule type="cellIs" dxfId="9868" priority="2924" stopIfTrue="1" operator="greaterThan">
      <formula>0</formula>
    </cfRule>
    <cfRule type="cellIs" dxfId="9867" priority="2925" stopIfTrue="1" operator="greaterThan">
      <formula>0</formula>
    </cfRule>
  </conditionalFormatting>
  <conditionalFormatting sqref="AH9">
    <cfRule type="cellIs" dxfId="9866" priority="2920" stopIfTrue="1" operator="greaterThan">
      <formula>0</formula>
    </cfRule>
    <cfRule type="cellIs" dxfId="9865" priority="2921" stopIfTrue="1" operator="greaterThan">
      <formula>0</formula>
    </cfRule>
    <cfRule type="cellIs" dxfId="9864" priority="2922" stopIfTrue="1" operator="greaterThan">
      <formula>0</formula>
    </cfRule>
  </conditionalFormatting>
  <conditionalFormatting sqref="AH5">
    <cfRule type="cellIs" dxfId="9863" priority="2917" stopIfTrue="1" operator="greaterThan">
      <formula>0</formula>
    </cfRule>
    <cfRule type="cellIs" dxfId="9862" priority="2918" stopIfTrue="1" operator="greaterThan">
      <formula>0</formula>
    </cfRule>
    <cfRule type="cellIs" dxfId="9861" priority="2919" stopIfTrue="1" operator="greaterThan">
      <formula>0</formula>
    </cfRule>
  </conditionalFormatting>
  <conditionalFormatting sqref="AH6">
    <cfRule type="cellIs" dxfId="9860" priority="2914" stopIfTrue="1" operator="greaterThan">
      <formula>0</formula>
    </cfRule>
    <cfRule type="cellIs" dxfId="9859" priority="2915" stopIfTrue="1" operator="greaterThan">
      <formula>0</formula>
    </cfRule>
    <cfRule type="cellIs" dxfId="9858" priority="2916" stopIfTrue="1" operator="greaterThan">
      <formula>0</formula>
    </cfRule>
  </conditionalFormatting>
  <conditionalFormatting sqref="S57:S58">
    <cfRule type="cellIs" dxfId="9857" priority="2911" stopIfTrue="1" operator="greaterThan">
      <formula>0</formula>
    </cfRule>
    <cfRule type="cellIs" dxfId="9856" priority="2912" stopIfTrue="1" operator="greaterThan">
      <formula>0</formula>
    </cfRule>
    <cfRule type="cellIs" dxfId="9855" priority="2913" stopIfTrue="1" operator="greaterThan">
      <formula>0</formula>
    </cfRule>
  </conditionalFormatting>
  <conditionalFormatting sqref="S54:S55">
    <cfRule type="cellIs" dxfId="9854" priority="2908" stopIfTrue="1" operator="greaterThan">
      <formula>0</formula>
    </cfRule>
    <cfRule type="cellIs" dxfId="9853" priority="2909" stopIfTrue="1" operator="greaterThan">
      <formula>0</formula>
    </cfRule>
    <cfRule type="cellIs" dxfId="9852" priority="2910" stopIfTrue="1" operator="greaterThan">
      <formula>0</formula>
    </cfRule>
  </conditionalFormatting>
  <conditionalFormatting sqref="S56">
    <cfRule type="cellIs" dxfId="9851" priority="2905" stopIfTrue="1" operator="greaterThan">
      <formula>0</formula>
    </cfRule>
    <cfRule type="cellIs" dxfId="9850" priority="2906" stopIfTrue="1" operator="greaterThan">
      <formula>0</formula>
    </cfRule>
    <cfRule type="cellIs" dxfId="9849" priority="2907" stopIfTrue="1" operator="greaterThan">
      <formula>0</formula>
    </cfRule>
  </conditionalFormatting>
  <conditionalFormatting sqref="S53">
    <cfRule type="cellIs" dxfId="9848" priority="2902" stopIfTrue="1" operator="greaterThan">
      <formula>0</formula>
    </cfRule>
    <cfRule type="cellIs" dxfId="9847" priority="2903" stopIfTrue="1" operator="greaterThan">
      <formula>0</formula>
    </cfRule>
    <cfRule type="cellIs" dxfId="9846" priority="2904" stopIfTrue="1" operator="greaterThan">
      <formula>0</formula>
    </cfRule>
  </conditionalFormatting>
  <conditionalFormatting sqref="V13:V17">
    <cfRule type="cellIs" dxfId="9845" priority="2899" stopIfTrue="1" operator="greaterThan">
      <formula>0</formula>
    </cfRule>
    <cfRule type="cellIs" dxfId="9844" priority="2900" stopIfTrue="1" operator="greaterThan">
      <formula>0</formula>
    </cfRule>
    <cfRule type="cellIs" dxfId="9843" priority="2901" stopIfTrue="1" operator="greaterThan">
      <formula>0</formula>
    </cfRule>
  </conditionalFormatting>
  <conditionalFormatting sqref="V50:V51">
    <cfRule type="cellIs" dxfId="9842" priority="2896" stopIfTrue="1" operator="greaterThan">
      <formula>0</formula>
    </cfRule>
    <cfRule type="cellIs" dxfId="9841" priority="2897" stopIfTrue="1" operator="greaterThan">
      <formula>0</formula>
    </cfRule>
    <cfRule type="cellIs" dxfId="9840" priority="2898" stopIfTrue="1" operator="greaterThan">
      <formula>0</formula>
    </cfRule>
  </conditionalFormatting>
  <conditionalFormatting sqref="P4:R4">
    <cfRule type="cellIs" dxfId="9839" priority="268" stopIfTrue="1" operator="greaterThan">
      <formula>0</formula>
    </cfRule>
    <cfRule type="cellIs" dxfId="9838" priority="269" stopIfTrue="1" operator="greaterThan">
      <formula>0</formula>
    </cfRule>
    <cfRule type="cellIs" dxfId="9837" priority="270" stopIfTrue="1" operator="greaterThan">
      <formula>0</formula>
    </cfRule>
  </conditionalFormatting>
  <conditionalFormatting sqref="P128:R128">
    <cfRule type="cellIs" dxfId="9836" priority="154" stopIfTrue="1" operator="greaterThan">
      <formula>0</formula>
    </cfRule>
    <cfRule type="cellIs" dxfId="9835" priority="155" stopIfTrue="1" operator="greaterThan">
      <formula>0</formula>
    </cfRule>
    <cfRule type="cellIs" dxfId="9834" priority="156" stopIfTrue="1" operator="greaterThan">
      <formula>0</formula>
    </cfRule>
  </conditionalFormatting>
  <conditionalFormatting sqref="P157:R157 P131:R131">
    <cfRule type="cellIs" dxfId="9833" priority="265" stopIfTrue="1" operator="greaterThan">
      <formula>0</formula>
    </cfRule>
    <cfRule type="cellIs" dxfId="9832" priority="266" stopIfTrue="1" operator="greaterThan">
      <formula>0</formula>
    </cfRule>
    <cfRule type="cellIs" dxfId="9831" priority="267" stopIfTrue="1" operator="greaterThan">
      <formula>0</formula>
    </cfRule>
  </conditionalFormatting>
  <conditionalFormatting sqref="P154:R155">
    <cfRule type="cellIs" dxfId="9830" priority="262" stopIfTrue="1" operator="greaterThan">
      <formula>0</formula>
    </cfRule>
    <cfRule type="cellIs" dxfId="9829" priority="263" stopIfTrue="1" operator="greaterThan">
      <formula>0</formula>
    </cfRule>
    <cfRule type="cellIs" dxfId="9828" priority="264" stopIfTrue="1" operator="greaterThan">
      <formula>0</formula>
    </cfRule>
  </conditionalFormatting>
  <conditionalFormatting sqref="P156:R156">
    <cfRule type="cellIs" dxfId="9827" priority="259" stopIfTrue="1" operator="greaterThan">
      <formula>0</formula>
    </cfRule>
    <cfRule type="cellIs" dxfId="9826" priority="260" stopIfTrue="1" operator="greaterThan">
      <formula>0</formula>
    </cfRule>
    <cfRule type="cellIs" dxfId="9825" priority="261" stopIfTrue="1" operator="greaterThan">
      <formula>0</formula>
    </cfRule>
  </conditionalFormatting>
  <conditionalFormatting sqref="P151:R152">
    <cfRule type="cellIs" dxfId="9824" priority="256" stopIfTrue="1" operator="greaterThan">
      <formula>0</formula>
    </cfRule>
    <cfRule type="cellIs" dxfId="9823" priority="257" stopIfTrue="1" operator="greaterThan">
      <formula>0</formula>
    </cfRule>
    <cfRule type="cellIs" dxfId="9822" priority="258" stopIfTrue="1" operator="greaterThan">
      <formula>0</formula>
    </cfRule>
  </conditionalFormatting>
  <conditionalFormatting sqref="P153:R153">
    <cfRule type="cellIs" dxfId="9821" priority="253" stopIfTrue="1" operator="greaterThan">
      <formula>0</formula>
    </cfRule>
    <cfRule type="cellIs" dxfId="9820" priority="254" stopIfTrue="1" operator="greaterThan">
      <formula>0</formula>
    </cfRule>
    <cfRule type="cellIs" dxfId="9819" priority="255" stopIfTrue="1" operator="greaterThan">
      <formula>0</formula>
    </cfRule>
  </conditionalFormatting>
  <conditionalFormatting sqref="P148:R149">
    <cfRule type="cellIs" dxfId="9818" priority="250" stopIfTrue="1" operator="greaterThan">
      <formula>0</formula>
    </cfRule>
    <cfRule type="cellIs" dxfId="9817" priority="251" stopIfTrue="1" operator="greaterThan">
      <formula>0</formula>
    </cfRule>
    <cfRule type="cellIs" dxfId="9816" priority="252" stopIfTrue="1" operator="greaterThan">
      <formula>0</formula>
    </cfRule>
  </conditionalFormatting>
  <conditionalFormatting sqref="P150:R150">
    <cfRule type="cellIs" dxfId="9815" priority="247" stopIfTrue="1" operator="greaterThan">
      <formula>0</formula>
    </cfRule>
    <cfRule type="cellIs" dxfId="9814" priority="248" stopIfTrue="1" operator="greaterThan">
      <formula>0</formula>
    </cfRule>
    <cfRule type="cellIs" dxfId="9813" priority="249" stopIfTrue="1" operator="greaterThan">
      <formula>0</formula>
    </cfRule>
  </conditionalFormatting>
  <conditionalFormatting sqref="P145:R146">
    <cfRule type="cellIs" dxfId="9812" priority="244" stopIfTrue="1" operator="greaterThan">
      <formula>0</formula>
    </cfRule>
    <cfRule type="cellIs" dxfId="9811" priority="245" stopIfTrue="1" operator="greaterThan">
      <formula>0</formula>
    </cfRule>
    <cfRule type="cellIs" dxfId="9810" priority="246" stopIfTrue="1" operator="greaterThan">
      <formula>0</formula>
    </cfRule>
  </conditionalFormatting>
  <conditionalFormatting sqref="P147:R147">
    <cfRule type="cellIs" dxfId="9809" priority="241" stopIfTrue="1" operator="greaterThan">
      <formula>0</formula>
    </cfRule>
    <cfRule type="cellIs" dxfId="9808" priority="242" stopIfTrue="1" operator="greaterThan">
      <formula>0</formula>
    </cfRule>
    <cfRule type="cellIs" dxfId="9807" priority="243" stopIfTrue="1" operator="greaterThan">
      <formula>0</formula>
    </cfRule>
  </conditionalFormatting>
  <conditionalFormatting sqref="P142:R143">
    <cfRule type="cellIs" dxfId="9806" priority="238" stopIfTrue="1" operator="greaterThan">
      <formula>0</formula>
    </cfRule>
    <cfRule type="cellIs" dxfId="9805" priority="239" stopIfTrue="1" operator="greaterThan">
      <formula>0</formula>
    </cfRule>
    <cfRule type="cellIs" dxfId="9804" priority="240" stopIfTrue="1" operator="greaterThan">
      <formula>0</formula>
    </cfRule>
  </conditionalFormatting>
  <conditionalFormatting sqref="P144:R144">
    <cfRule type="cellIs" dxfId="9803" priority="235" stopIfTrue="1" operator="greaterThan">
      <formula>0</formula>
    </cfRule>
    <cfRule type="cellIs" dxfId="9802" priority="236" stopIfTrue="1" operator="greaterThan">
      <formula>0</formula>
    </cfRule>
    <cfRule type="cellIs" dxfId="9801" priority="237" stopIfTrue="1" operator="greaterThan">
      <formula>0</formula>
    </cfRule>
  </conditionalFormatting>
  <conditionalFormatting sqref="P139:R140">
    <cfRule type="cellIs" dxfId="9800" priority="232" stopIfTrue="1" operator="greaterThan">
      <formula>0</formula>
    </cfRule>
    <cfRule type="cellIs" dxfId="9799" priority="233" stopIfTrue="1" operator="greaterThan">
      <formula>0</formula>
    </cfRule>
    <cfRule type="cellIs" dxfId="9798" priority="234" stopIfTrue="1" operator="greaterThan">
      <formula>0</formula>
    </cfRule>
  </conditionalFormatting>
  <conditionalFormatting sqref="P141:R141">
    <cfRule type="cellIs" dxfId="9797" priority="229" stopIfTrue="1" operator="greaterThan">
      <formula>0</formula>
    </cfRule>
    <cfRule type="cellIs" dxfId="9796" priority="230" stopIfTrue="1" operator="greaterThan">
      <formula>0</formula>
    </cfRule>
    <cfRule type="cellIs" dxfId="9795" priority="231" stopIfTrue="1" operator="greaterThan">
      <formula>0</formula>
    </cfRule>
  </conditionalFormatting>
  <conditionalFormatting sqref="P126:R127">
    <cfRule type="cellIs" dxfId="9794" priority="226" stopIfTrue="1" operator="greaterThan">
      <formula>0</formula>
    </cfRule>
    <cfRule type="cellIs" dxfId="9793" priority="227" stopIfTrue="1" operator="greaterThan">
      <formula>0</formula>
    </cfRule>
    <cfRule type="cellIs" dxfId="9792" priority="228" stopIfTrue="1" operator="greaterThan">
      <formula>0</formula>
    </cfRule>
  </conditionalFormatting>
  <conditionalFormatting sqref="P123:R124">
    <cfRule type="cellIs" dxfId="9791" priority="223" stopIfTrue="1" operator="greaterThan">
      <formula>0</formula>
    </cfRule>
    <cfRule type="cellIs" dxfId="9790" priority="224" stopIfTrue="1" operator="greaterThan">
      <formula>0</formula>
    </cfRule>
    <cfRule type="cellIs" dxfId="9789" priority="225" stopIfTrue="1" operator="greaterThan">
      <formula>0</formula>
    </cfRule>
  </conditionalFormatting>
  <conditionalFormatting sqref="P125:R125">
    <cfRule type="cellIs" dxfId="9788" priority="220" stopIfTrue="1" operator="greaterThan">
      <formula>0</formula>
    </cfRule>
    <cfRule type="cellIs" dxfId="9787" priority="221" stopIfTrue="1" operator="greaterThan">
      <formula>0</formula>
    </cfRule>
    <cfRule type="cellIs" dxfId="9786" priority="222" stopIfTrue="1" operator="greaterThan">
      <formula>0</formula>
    </cfRule>
  </conditionalFormatting>
  <conditionalFormatting sqref="P120:R121">
    <cfRule type="cellIs" dxfId="9785" priority="217" stopIfTrue="1" operator="greaterThan">
      <formula>0</formula>
    </cfRule>
    <cfRule type="cellIs" dxfId="9784" priority="218" stopIfTrue="1" operator="greaterThan">
      <formula>0</formula>
    </cfRule>
    <cfRule type="cellIs" dxfId="9783" priority="219" stopIfTrue="1" operator="greaterThan">
      <formula>0</formula>
    </cfRule>
  </conditionalFormatting>
  <conditionalFormatting sqref="P122:R122">
    <cfRule type="cellIs" dxfId="9782" priority="214" stopIfTrue="1" operator="greaterThan">
      <formula>0</formula>
    </cfRule>
    <cfRule type="cellIs" dxfId="9781" priority="215" stopIfTrue="1" operator="greaterThan">
      <formula>0</formula>
    </cfRule>
    <cfRule type="cellIs" dxfId="9780" priority="216" stopIfTrue="1" operator="greaterThan">
      <formula>0</formula>
    </cfRule>
  </conditionalFormatting>
  <conditionalFormatting sqref="P117:R118">
    <cfRule type="cellIs" dxfId="9779" priority="211" stopIfTrue="1" operator="greaterThan">
      <formula>0</formula>
    </cfRule>
    <cfRule type="cellIs" dxfId="9778" priority="212" stopIfTrue="1" operator="greaterThan">
      <formula>0</formula>
    </cfRule>
    <cfRule type="cellIs" dxfId="9777" priority="213" stopIfTrue="1" operator="greaterThan">
      <formula>0</formula>
    </cfRule>
  </conditionalFormatting>
  <conditionalFormatting sqref="P119:R119">
    <cfRule type="cellIs" dxfId="9776" priority="208" stopIfTrue="1" operator="greaterThan">
      <formula>0</formula>
    </cfRule>
    <cfRule type="cellIs" dxfId="9775" priority="209" stopIfTrue="1" operator="greaterThan">
      <formula>0</formula>
    </cfRule>
    <cfRule type="cellIs" dxfId="9774" priority="210" stopIfTrue="1" operator="greaterThan">
      <formula>0</formula>
    </cfRule>
  </conditionalFormatting>
  <conditionalFormatting sqref="P116:R116">
    <cfRule type="cellIs" dxfId="9773" priority="205" stopIfTrue="1" operator="greaterThan">
      <formula>0</formula>
    </cfRule>
    <cfRule type="cellIs" dxfId="9772" priority="206" stopIfTrue="1" operator="greaterThan">
      <formula>0</formula>
    </cfRule>
    <cfRule type="cellIs" dxfId="9771" priority="207" stopIfTrue="1" operator="greaterThan">
      <formula>0</formula>
    </cfRule>
  </conditionalFormatting>
  <conditionalFormatting sqref="P113:R114">
    <cfRule type="cellIs" dxfId="9770" priority="202" stopIfTrue="1" operator="greaterThan">
      <formula>0</formula>
    </cfRule>
    <cfRule type="cellIs" dxfId="9769" priority="203" stopIfTrue="1" operator="greaterThan">
      <formula>0</formula>
    </cfRule>
    <cfRule type="cellIs" dxfId="9768" priority="204" stopIfTrue="1" operator="greaterThan">
      <formula>0</formula>
    </cfRule>
  </conditionalFormatting>
  <conditionalFormatting sqref="P115:R115">
    <cfRule type="cellIs" dxfId="9767" priority="199" stopIfTrue="1" operator="greaterThan">
      <formula>0</formula>
    </cfRule>
    <cfRule type="cellIs" dxfId="9766" priority="200" stopIfTrue="1" operator="greaterThan">
      <formula>0</formula>
    </cfRule>
    <cfRule type="cellIs" dxfId="9765" priority="201" stopIfTrue="1" operator="greaterThan">
      <formula>0</formula>
    </cfRule>
  </conditionalFormatting>
  <conditionalFormatting sqref="P110:R111">
    <cfRule type="cellIs" dxfId="9764" priority="196" stopIfTrue="1" operator="greaterThan">
      <formula>0</formula>
    </cfRule>
    <cfRule type="cellIs" dxfId="9763" priority="197" stopIfTrue="1" operator="greaterThan">
      <formula>0</formula>
    </cfRule>
    <cfRule type="cellIs" dxfId="9762" priority="198" stopIfTrue="1" operator="greaterThan">
      <formula>0</formula>
    </cfRule>
  </conditionalFormatting>
  <conditionalFormatting sqref="P112:R112">
    <cfRule type="cellIs" dxfId="9761" priority="193" stopIfTrue="1" operator="greaterThan">
      <formula>0</formula>
    </cfRule>
    <cfRule type="cellIs" dxfId="9760" priority="194" stopIfTrue="1" operator="greaterThan">
      <formula>0</formula>
    </cfRule>
    <cfRule type="cellIs" dxfId="9759" priority="195" stopIfTrue="1" operator="greaterThan">
      <formula>0</formula>
    </cfRule>
  </conditionalFormatting>
  <conditionalFormatting sqref="P107:R108">
    <cfRule type="cellIs" dxfId="9758" priority="190" stopIfTrue="1" operator="greaterThan">
      <formula>0</formula>
    </cfRule>
    <cfRule type="cellIs" dxfId="9757" priority="191" stopIfTrue="1" operator="greaterThan">
      <formula>0</formula>
    </cfRule>
    <cfRule type="cellIs" dxfId="9756" priority="192" stopIfTrue="1" operator="greaterThan">
      <formula>0</formula>
    </cfRule>
  </conditionalFormatting>
  <conditionalFormatting sqref="P109:R109">
    <cfRule type="cellIs" dxfId="9755" priority="187" stopIfTrue="1" operator="greaterThan">
      <formula>0</formula>
    </cfRule>
    <cfRule type="cellIs" dxfId="9754" priority="188" stopIfTrue="1" operator="greaterThan">
      <formula>0</formula>
    </cfRule>
    <cfRule type="cellIs" dxfId="9753" priority="189" stopIfTrue="1" operator="greaterThan">
      <formula>0</formula>
    </cfRule>
  </conditionalFormatting>
  <conditionalFormatting sqref="P104:R105">
    <cfRule type="cellIs" dxfId="9752" priority="184" stopIfTrue="1" operator="greaterThan">
      <formula>0</formula>
    </cfRule>
    <cfRule type="cellIs" dxfId="9751" priority="185" stopIfTrue="1" operator="greaterThan">
      <formula>0</formula>
    </cfRule>
    <cfRule type="cellIs" dxfId="9750" priority="186" stopIfTrue="1" operator="greaterThan">
      <formula>0</formula>
    </cfRule>
  </conditionalFormatting>
  <conditionalFormatting sqref="P106:R106">
    <cfRule type="cellIs" dxfId="9749" priority="181" stopIfTrue="1" operator="greaterThan">
      <formula>0</formula>
    </cfRule>
    <cfRule type="cellIs" dxfId="9748" priority="182" stopIfTrue="1" operator="greaterThan">
      <formula>0</formula>
    </cfRule>
    <cfRule type="cellIs" dxfId="9747" priority="183" stopIfTrue="1" operator="greaterThan">
      <formula>0</formula>
    </cfRule>
  </conditionalFormatting>
  <conditionalFormatting sqref="P102:R102">
    <cfRule type="cellIs" dxfId="9746" priority="178" stopIfTrue="1" operator="greaterThan">
      <formula>0</formula>
    </cfRule>
    <cfRule type="cellIs" dxfId="9745" priority="179" stopIfTrue="1" operator="greaterThan">
      <formula>0</formula>
    </cfRule>
    <cfRule type="cellIs" dxfId="9744" priority="180" stopIfTrue="1" operator="greaterThan">
      <formula>0</formula>
    </cfRule>
  </conditionalFormatting>
  <conditionalFormatting sqref="P103:R103">
    <cfRule type="cellIs" dxfId="9743" priority="175" stopIfTrue="1" operator="greaterThan">
      <formula>0</formula>
    </cfRule>
    <cfRule type="cellIs" dxfId="9742" priority="176" stopIfTrue="1" operator="greaterThan">
      <formula>0</formula>
    </cfRule>
    <cfRule type="cellIs" dxfId="9741" priority="177" stopIfTrue="1" operator="greaterThan">
      <formula>0</formula>
    </cfRule>
  </conditionalFormatting>
  <conditionalFormatting sqref="P136:R137">
    <cfRule type="cellIs" dxfId="9740" priority="172" stopIfTrue="1" operator="greaterThan">
      <formula>0</formula>
    </cfRule>
    <cfRule type="cellIs" dxfId="9739" priority="173" stopIfTrue="1" operator="greaterThan">
      <formula>0</formula>
    </cfRule>
    <cfRule type="cellIs" dxfId="9738" priority="174" stopIfTrue="1" operator="greaterThan">
      <formula>0</formula>
    </cfRule>
  </conditionalFormatting>
  <conditionalFormatting sqref="P138:R138">
    <cfRule type="cellIs" dxfId="9737" priority="169" stopIfTrue="1" operator="greaterThan">
      <formula>0</formula>
    </cfRule>
    <cfRule type="cellIs" dxfId="9736" priority="170" stopIfTrue="1" operator="greaterThan">
      <formula>0</formula>
    </cfRule>
    <cfRule type="cellIs" dxfId="9735" priority="171" stopIfTrue="1" operator="greaterThan">
      <formula>0</formula>
    </cfRule>
  </conditionalFormatting>
  <conditionalFormatting sqref="P133:R134">
    <cfRule type="cellIs" dxfId="9734" priority="166" stopIfTrue="1" operator="greaterThan">
      <formula>0</formula>
    </cfRule>
    <cfRule type="cellIs" dxfId="9733" priority="167" stopIfTrue="1" operator="greaterThan">
      <formula>0</formula>
    </cfRule>
    <cfRule type="cellIs" dxfId="9732" priority="168" stopIfTrue="1" operator="greaterThan">
      <formula>0</formula>
    </cfRule>
  </conditionalFormatting>
  <conditionalFormatting sqref="P135:R135">
    <cfRule type="cellIs" dxfId="9731" priority="163" stopIfTrue="1" operator="greaterThan">
      <formula>0</formula>
    </cfRule>
    <cfRule type="cellIs" dxfId="9730" priority="164" stopIfTrue="1" operator="greaterThan">
      <formula>0</formula>
    </cfRule>
    <cfRule type="cellIs" dxfId="9729" priority="165" stopIfTrue="1" operator="greaterThan">
      <formula>0</formula>
    </cfRule>
  </conditionalFormatting>
  <conditionalFormatting sqref="P132:R132">
    <cfRule type="cellIs" dxfId="9728" priority="160" stopIfTrue="1" operator="greaterThan">
      <formula>0</formula>
    </cfRule>
    <cfRule type="cellIs" dxfId="9727" priority="161" stopIfTrue="1" operator="greaterThan">
      <formula>0</formula>
    </cfRule>
    <cfRule type="cellIs" dxfId="9726" priority="162" stopIfTrue="1" operator="greaterThan">
      <formula>0</formula>
    </cfRule>
  </conditionalFormatting>
  <conditionalFormatting sqref="P129:R130">
    <cfRule type="cellIs" dxfId="9725" priority="157" stopIfTrue="1" operator="greaterThan">
      <formula>0</formula>
    </cfRule>
    <cfRule type="cellIs" dxfId="9724" priority="158" stopIfTrue="1" operator="greaterThan">
      <formula>0</formula>
    </cfRule>
    <cfRule type="cellIs" dxfId="9723" priority="159" stopIfTrue="1" operator="greaterThan">
      <formula>0</formula>
    </cfRule>
  </conditionalFormatting>
  <conditionalFormatting sqref="P31:R31">
    <cfRule type="cellIs" dxfId="9722" priority="1" stopIfTrue="1" operator="greaterThan">
      <formula>0</formula>
    </cfRule>
    <cfRule type="cellIs" dxfId="9721" priority="2" stopIfTrue="1" operator="greaterThan">
      <formula>0</formula>
    </cfRule>
    <cfRule type="cellIs" dxfId="9720" priority="3" stopIfTrue="1" operator="greaterThan">
      <formula>0</formula>
    </cfRule>
  </conditionalFormatting>
  <conditionalFormatting sqref="P60:R65 P88:R101 P34:R34">
    <cfRule type="cellIs" dxfId="9719" priority="151" stopIfTrue="1" operator="greaterThan">
      <formula>0</formula>
    </cfRule>
    <cfRule type="cellIs" dxfId="9718" priority="152" stopIfTrue="1" operator="greaterThan">
      <formula>0</formula>
    </cfRule>
    <cfRule type="cellIs" dxfId="9717" priority="153" stopIfTrue="1" operator="greaterThan">
      <formula>0</formula>
    </cfRule>
  </conditionalFormatting>
  <conditionalFormatting sqref="P84:R87">
    <cfRule type="cellIs" dxfId="9716" priority="148" stopIfTrue="1" operator="greaterThan">
      <formula>0</formula>
    </cfRule>
    <cfRule type="cellIs" dxfId="9715" priority="149" stopIfTrue="1" operator="greaterThan">
      <formula>0</formula>
    </cfRule>
    <cfRule type="cellIs" dxfId="9714" priority="150" stopIfTrue="1" operator="greaterThan">
      <formula>0</formula>
    </cfRule>
  </conditionalFormatting>
  <conditionalFormatting sqref="P81:R82">
    <cfRule type="cellIs" dxfId="9713" priority="145" stopIfTrue="1" operator="greaterThan">
      <formula>0</formula>
    </cfRule>
    <cfRule type="cellIs" dxfId="9712" priority="146" stopIfTrue="1" operator="greaterThan">
      <formula>0</formula>
    </cfRule>
    <cfRule type="cellIs" dxfId="9711" priority="147" stopIfTrue="1" operator="greaterThan">
      <formula>0</formula>
    </cfRule>
  </conditionalFormatting>
  <conditionalFormatting sqref="P83:R83">
    <cfRule type="cellIs" dxfId="9710" priority="142" stopIfTrue="1" operator="greaterThan">
      <formula>0</formula>
    </cfRule>
    <cfRule type="cellIs" dxfId="9709" priority="143" stopIfTrue="1" operator="greaterThan">
      <formula>0</formula>
    </cfRule>
    <cfRule type="cellIs" dxfId="9708" priority="144" stopIfTrue="1" operator="greaterThan">
      <formula>0</formula>
    </cfRule>
  </conditionalFormatting>
  <conditionalFormatting sqref="P78:R79">
    <cfRule type="cellIs" dxfId="9707" priority="139" stopIfTrue="1" operator="greaterThan">
      <formula>0</formula>
    </cfRule>
    <cfRule type="cellIs" dxfId="9706" priority="140" stopIfTrue="1" operator="greaterThan">
      <formula>0</formula>
    </cfRule>
    <cfRule type="cellIs" dxfId="9705" priority="141" stopIfTrue="1" operator="greaterThan">
      <formula>0</formula>
    </cfRule>
  </conditionalFormatting>
  <conditionalFormatting sqref="P80:R80">
    <cfRule type="cellIs" dxfId="9704" priority="136" stopIfTrue="1" operator="greaterThan">
      <formula>0</formula>
    </cfRule>
    <cfRule type="cellIs" dxfId="9703" priority="137" stopIfTrue="1" operator="greaterThan">
      <formula>0</formula>
    </cfRule>
    <cfRule type="cellIs" dxfId="9702" priority="138" stopIfTrue="1" operator="greaterThan">
      <formula>0</formula>
    </cfRule>
  </conditionalFormatting>
  <conditionalFormatting sqref="P75:R76">
    <cfRule type="cellIs" dxfId="9701" priority="133" stopIfTrue="1" operator="greaterThan">
      <formula>0</formula>
    </cfRule>
    <cfRule type="cellIs" dxfId="9700" priority="134" stopIfTrue="1" operator="greaterThan">
      <formula>0</formula>
    </cfRule>
    <cfRule type="cellIs" dxfId="9699" priority="135" stopIfTrue="1" operator="greaterThan">
      <formula>0</formula>
    </cfRule>
  </conditionalFormatting>
  <conditionalFormatting sqref="P77:R77">
    <cfRule type="cellIs" dxfId="9698" priority="130" stopIfTrue="1" operator="greaterThan">
      <formula>0</formula>
    </cfRule>
    <cfRule type="cellIs" dxfId="9697" priority="131" stopIfTrue="1" operator="greaterThan">
      <formula>0</formula>
    </cfRule>
    <cfRule type="cellIs" dxfId="9696" priority="132" stopIfTrue="1" operator="greaterThan">
      <formula>0</formula>
    </cfRule>
  </conditionalFormatting>
  <conditionalFormatting sqref="P72:R73">
    <cfRule type="cellIs" dxfId="9695" priority="127" stopIfTrue="1" operator="greaterThan">
      <formula>0</formula>
    </cfRule>
    <cfRule type="cellIs" dxfId="9694" priority="128" stopIfTrue="1" operator="greaterThan">
      <formula>0</formula>
    </cfRule>
    <cfRule type="cellIs" dxfId="9693" priority="129" stopIfTrue="1" operator="greaterThan">
      <formula>0</formula>
    </cfRule>
  </conditionalFormatting>
  <conditionalFormatting sqref="P74:R74">
    <cfRule type="cellIs" dxfId="9692" priority="124" stopIfTrue="1" operator="greaterThan">
      <formula>0</formula>
    </cfRule>
    <cfRule type="cellIs" dxfId="9691" priority="125" stopIfTrue="1" operator="greaterThan">
      <formula>0</formula>
    </cfRule>
    <cfRule type="cellIs" dxfId="9690" priority="126" stopIfTrue="1" operator="greaterThan">
      <formula>0</formula>
    </cfRule>
  </conditionalFormatting>
  <conditionalFormatting sqref="P69:R70">
    <cfRule type="cellIs" dxfId="9689" priority="121" stopIfTrue="1" operator="greaterThan">
      <formula>0</formula>
    </cfRule>
    <cfRule type="cellIs" dxfId="9688" priority="122" stopIfTrue="1" operator="greaterThan">
      <formula>0</formula>
    </cfRule>
    <cfRule type="cellIs" dxfId="9687" priority="123" stopIfTrue="1" operator="greaterThan">
      <formula>0</formula>
    </cfRule>
  </conditionalFormatting>
  <conditionalFormatting sqref="P71:R71">
    <cfRule type="cellIs" dxfId="9686" priority="118" stopIfTrue="1" operator="greaterThan">
      <formula>0</formula>
    </cfRule>
    <cfRule type="cellIs" dxfId="9685" priority="119" stopIfTrue="1" operator="greaterThan">
      <formula>0</formula>
    </cfRule>
    <cfRule type="cellIs" dxfId="9684" priority="120" stopIfTrue="1" operator="greaterThan">
      <formula>0</formula>
    </cfRule>
  </conditionalFormatting>
  <conditionalFormatting sqref="P66:R67">
    <cfRule type="cellIs" dxfId="9683" priority="115" stopIfTrue="1" operator="greaterThan">
      <formula>0</formula>
    </cfRule>
    <cfRule type="cellIs" dxfId="9682" priority="116" stopIfTrue="1" operator="greaterThan">
      <formula>0</formula>
    </cfRule>
    <cfRule type="cellIs" dxfId="9681" priority="117" stopIfTrue="1" operator="greaterThan">
      <formula>0</formula>
    </cfRule>
  </conditionalFormatting>
  <conditionalFormatting sqref="P68:R68">
    <cfRule type="cellIs" dxfId="9680" priority="112" stopIfTrue="1" operator="greaterThan">
      <formula>0</formula>
    </cfRule>
    <cfRule type="cellIs" dxfId="9679" priority="113" stopIfTrue="1" operator="greaterThan">
      <formula>0</formula>
    </cfRule>
    <cfRule type="cellIs" dxfId="9678" priority="114" stopIfTrue="1" operator="greaterThan">
      <formula>0</formula>
    </cfRule>
  </conditionalFormatting>
  <conditionalFormatting sqref="P57:R58">
    <cfRule type="cellIs" dxfId="9677" priority="109" stopIfTrue="1" operator="greaterThan">
      <formula>0</formula>
    </cfRule>
    <cfRule type="cellIs" dxfId="9676" priority="110" stopIfTrue="1" operator="greaterThan">
      <formula>0</formula>
    </cfRule>
    <cfRule type="cellIs" dxfId="9675" priority="111" stopIfTrue="1" operator="greaterThan">
      <formula>0</formula>
    </cfRule>
  </conditionalFormatting>
  <conditionalFormatting sqref="P59:R59">
    <cfRule type="cellIs" dxfId="9674" priority="106" stopIfTrue="1" operator="greaterThan">
      <formula>0</formula>
    </cfRule>
    <cfRule type="cellIs" dxfId="9673" priority="107" stopIfTrue="1" operator="greaterThan">
      <formula>0</formula>
    </cfRule>
    <cfRule type="cellIs" dxfId="9672" priority="108" stopIfTrue="1" operator="greaterThan">
      <formula>0</formula>
    </cfRule>
  </conditionalFormatting>
  <conditionalFormatting sqref="P54:R55">
    <cfRule type="cellIs" dxfId="9671" priority="103" stopIfTrue="1" operator="greaterThan">
      <formula>0</formula>
    </cfRule>
    <cfRule type="cellIs" dxfId="9670" priority="104" stopIfTrue="1" operator="greaterThan">
      <formula>0</formula>
    </cfRule>
    <cfRule type="cellIs" dxfId="9669" priority="105" stopIfTrue="1" operator="greaterThan">
      <formula>0</formula>
    </cfRule>
  </conditionalFormatting>
  <conditionalFormatting sqref="P56:R56">
    <cfRule type="cellIs" dxfId="9668" priority="100" stopIfTrue="1" operator="greaterThan">
      <formula>0</formula>
    </cfRule>
    <cfRule type="cellIs" dxfId="9667" priority="101" stopIfTrue="1" operator="greaterThan">
      <formula>0</formula>
    </cfRule>
    <cfRule type="cellIs" dxfId="9666" priority="102" stopIfTrue="1" operator="greaterThan">
      <formula>0</formula>
    </cfRule>
  </conditionalFormatting>
  <conditionalFormatting sqref="P51:R52">
    <cfRule type="cellIs" dxfId="9665" priority="97" stopIfTrue="1" operator="greaterThan">
      <formula>0</formula>
    </cfRule>
    <cfRule type="cellIs" dxfId="9664" priority="98" stopIfTrue="1" operator="greaterThan">
      <formula>0</formula>
    </cfRule>
    <cfRule type="cellIs" dxfId="9663" priority="99" stopIfTrue="1" operator="greaterThan">
      <formula>0</formula>
    </cfRule>
  </conditionalFormatting>
  <conditionalFormatting sqref="P53:R53">
    <cfRule type="cellIs" dxfId="9662" priority="94" stopIfTrue="1" operator="greaterThan">
      <formula>0</formula>
    </cfRule>
    <cfRule type="cellIs" dxfId="9661" priority="95" stopIfTrue="1" operator="greaterThan">
      <formula>0</formula>
    </cfRule>
    <cfRule type="cellIs" dxfId="9660" priority="96" stopIfTrue="1" operator="greaterThan">
      <formula>0</formula>
    </cfRule>
  </conditionalFormatting>
  <conditionalFormatting sqref="P48:R49">
    <cfRule type="cellIs" dxfId="9659" priority="91" stopIfTrue="1" operator="greaterThan">
      <formula>0</formula>
    </cfRule>
    <cfRule type="cellIs" dxfId="9658" priority="92" stopIfTrue="1" operator="greaterThan">
      <formula>0</formula>
    </cfRule>
    <cfRule type="cellIs" dxfId="9657" priority="93" stopIfTrue="1" operator="greaterThan">
      <formula>0</formula>
    </cfRule>
  </conditionalFormatting>
  <conditionalFormatting sqref="P50:R50">
    <cfRule type="cellIs" dxfId="9656" priority="88" stopIfTrue="1" operator="greaterThan">
      <formula>0</formula>
    </cfRule>
    <cfRule type="cellIs" dxfId="9655" priority="89" stopIfTrue="1" operator="greaterThan">
      <formula>0</formula>
    </cfRule>
    <cfRule type="cellIs" dxfId="9654" priority="90" stopIfTrue="1" operator="greaterThan">
      <formula>0</formula>
    </cfRule>
  </conditionalFormatting>
  <conditionalFormatting sqref="P45:R46">
    <cfRule type="cellIs" dxfId="9653" priority="85" stopIfTrue="1" operator="greaterThan">
      <formula>0</formula>
    </cfRule>
    <cfRule type="cellIs" dxfId="9652" priority="86" stopIfTrue="1" operator="greaterThan">
      <formula>0</formula>
    </cfRule>
    <cfRule type="cellIs" dxfId="9651" priority="87" stopIfTrue="1" operator="greaterThan">
      <formula>0</formula>
    </cfRule>
  </conditionalFormatting>
  <conditionalFormatting sqref="P47:R47">
    <cfRule type="cellIs" dxfId="9650" priority="82" stopIfTrue="1" operator="greaterThan">
      <formula>0</formula>
    </cfRule>
    <cfRule type="cellIs" dxfId="9649" priority="83" stopIfTrue="1" operator="greaterThan">
      <formula>0</formula>
    </cfRule>
    <cfRule type="cellIs" dxfId="9648" priority="84" stopIfTrue="1" operator="greaterThan">
      <formula>0</formula>
    </cfRule>
  </conditionalFormatting>
  <conditionalFormatting sqref="P42:R43">
    <cfRule type="cellIs" dxfId="9647" priority="79" stopIfTrue="1" operator="greaterThan">
      <formula>0</formula>
    </cfRule>
    <cfRule type="cellIs" dxfId="9646" priority="80" stopIfTrue="1" operator="greaterThan">
      <formula>0</formula>
    </cfRule>
    <cfRule type="cellIs" dxfId="9645" priority="81" stopIfTrue="1" operator="greaterThan">
      <formula>0</formula>
    </cfRule>
  </conditionalFormatting>
  <conditionalFormatting sqref="P44:R44">
    <cfRule type="cellIs" dxfId="9644" priority="76" stopIfTrue="1" operator="greaterThan">
      <formula>0</formula>
    </cfRule>
    <cfRule type="cellIs" dxfId="9643" priority="77" stopIfTrue="1" operator="greaterThan">
      <formula>0</formula>
    </cfRule>
    <cfRule type="cellIs" dxfId="9642" priority="78" stopIfTrue="1" operator="greaterThan">
      <formula>0</formula>
    </cfRule>
  </conditionalFormatting>
  <conditionalFormatting sqref="P29:R30">
    <cfRule type="cellIs" dxfId="9641" priority="73" stopIfTrue="1" operator="greaterThan">
      <formula>0</formula>
    </cfRule>
    <cfRule type="cellIs" dxfId="9640" priority="74" stopIfTrue="1" operator="greaterThan">
      <formula>0</formula>
    </cfRule>
    <cfRule type="cellIs" dxfId="9639" priority="75" stopIfTrue="1" operator="greaterThan">
      <formula>0</formula>
    </cfRule>
  </conditionalFormatting>
  <conditionalFormatting sqref="P26:R27">
    <cfRule type="cellIs" dxfId="9638" priority="70" stopIfTrue="1" operator="greaterThan">
      <formula>0</formula>
    </cfRule>
    <cfRule type="cellIs" dxfId="9637" priority="71" stopIfTrue="1" operator="greaterThan">
      <formula>0</formula>
    </cfRule>
    <cfRule type="cellIs" dxfId="9636" priority="72" stopIfTrue="1" operator="greaterThan">
      <formula>0</formula>
    </cfRule>
  </conditionalFormatting>
  <conditionalFormatting sqref="P28:R28">
    <cfRule type="cellIs" dxfId="9635" priority="67" stopIfTrue="1" operator="greaterThan">
      <formula>0</formula>
    </cfRule>
    <cfRule type="cellIs" dxfId="9634" priority="68" stopIfTrue="1" operator="greaterThan">
      <formula>0</formula>
    </cfRule>
    <cfRule type="cellIs" dxfId="9633" priority="69" stopIfTrue="1" operator="greaterThan">
      <formula>0</formula>
    </cfRule>
  </conditionalFormatting>
  <conditionalFormatting sqref="P23:R24">
    <cfRule type="cellIs" dxfId="9632" priority="64" stopIfTrue="1" operator="greaterThan">
      <formula>0</formula>
    </cfRule>
    <cfRule type="cellIs" dxfId="9631" priority="65" stopIfTrue="1" operator="greaterThan">
      <formula>0</formula>
    </cfRule>
    <cfRule type="cellIs" dxfId="9630" priority="66" stopIfTrue="1" operator="greaterThan">
      <formula>0</formula>
    </cfRule>
  </conditionalFormatting>
  <conditionalFormatting sqref="P25:R25">
    <cfRule type="cellIs" dxfId="9629" priority="61" stopIfTrue="1" operator="greaterThan">
      <formula>0</formula>
    </cfRule>
    <cfRule type="cellIs" dxfId="9628" priority="62" stopIfTrue="1" operator="greaterThan">
      <formula>0</formula>
    </cfRule>
    <cfRule type="cellIs" dxfId="9627" priority="63" stopIfTrue="1" operator="greaterThan">
      <formula>0</formula>
    </cfRule>
  </conditionalFormatting>
  <conditionalFormatting sqref="P20:R21">
    <cfRule type="cellIs" dxfId="9626" priority="58" stopIfTrue="1" operator="greaterThan">
      <formula>0</formula>
    </cfRule>
    <cfRule type="cellIs" dxfId="9625" priority="59" stopIfTrue="1" operator="greaterThan">
      <formula>0</formula>
    </cfRule>
    <cfRule type="cellIs" dxfId="9624" priority="60" stopIfTrue="1" operator="greaterThan">
      <formula>0</formula>
    </cfRule>
  </conditionalFormatting>
  <conditionalFormatting sqref="P22:R22">
    <cfRule type="cellIs" dxfId="9623" priority="55" stopIfTrue="1" operator="greaterThan">
      <formula>0</formula>
    </cfRule>
    <cfRule type="cellIs" dxfId="9622" priority="56" stopIfTrue="1" operator="greaterThan">
      <formula>0</formula>
    </cfRule>
    <cfRule type="cellIs" dxfId="9621" priority="57" stopIfTrue="1" operator="greaterThan">
      <formula>0</formula>
    </cfRule>
  </conditionalFormatting>
  <conditionalFormatting sqref="P19:R19">
    <cfRule type="cellIs" dxfId="9620" priority="52" stopIfTrue="1" operator="greaterThan">
      <formula>0</formula>
    </cfRule>
    <cfRule type="cellIs" dxfId="9619" priority="53" stopIfTrue="1" operator="greaterThan">
      <formula>0</formula>
    </cfRule>
    <cfRule type="cellIs" dxfId="9618" priority="54" stopIfTrue="1" operator="greaterThan">
      <formula>0</formula>
    </cfRule>
  </conditionalFormatting>
  <conditionalFormatting sqref="P16:R17">
    <cfRule type="cellIs" dxfId="9617" priority="49" stopIfTrue="1" operator="greaterThan">
      <formula>0</formula>
    </cfRule>
    <cfRule type="cellIs" dxfId="9616" priority="50" stopIfTrue="1" operator="greaterThan">
      <formula>0</formula>
    </cfRule>
    <cfRule type="cellIs" dxfId="9615" priority="51" stopIfTrue="1" operator="greaterThan">
      <formula>0</formula>
    </cfRule>
  </conditionalFormatting>
  <conditionalFormatting sqref="P18:R18">
    <cfRule type="cellIs" dxfId="9614" priority="46" stopIfTrue="1" operator="greaterThan">
      <formula>0</formula>
    </cfRule>
    <cfRule type="cellIs" dxfId="9613" priority="47" stopIfTrue="1" operator="greaterThan">
      <formula>0</formula>
    </cfRule>
    <cfRule type="cellIs" dxfId="9612" priority="48" stopIfTrue="1" operator="greaterThan">
      <formula>0</formula>
    </cfRule>
  </conditionalFormatting>
  <conditionalFormatting sqref="P13:R14">
    <cfRule type="cellIs" dxfId="9611" priority="43" stopIfTrue="1" operator="greaterThan">
      <formula>0</formula>
    </cfRule>
    <cfRule type="cellIs" dxfId="9610" priority="44" stopIfTrue="1" operator="greaterThan">
      <formula>0</formula>
    </cfRule>
    <cfRule type="cellIs" dxfId="9609" priority="45" stopIfTrue="1" operator="greaterThan">
      <formula>0</formula>
    </cfRule>
  </conditionalFormatting>
  <conditionalFormatting sqref="P15:R15">
    <cfRule type="cellIs" dxfId="9608" priority="40" stopIfTrue="1" operator="greaterThan">
      <formula>0</formula>
    </cfRule>
    <cfRule type="cellIs" dxfId="9607" priority="41" stopIfTrue="1" operator="greaterThan">
      <formula>0</formula>
    </cfRule>
    <cfRule type="cellIs" dxfId="9606" priority="42" stopIfTrue="1" operator="greaterThan">
      <formula>0</formula>
    </cfRule>
  </conditionalFormatting>
  <conditionalFormatting sqref="P10:R11">
    <cfRule type="cellIs" dxfId="9605" priority="37" stopIfTrue="1" operator="greaterThan">
      <formula>0</formula>
    </cfRule>
    <cfRule type="cellIs" dxfId="9604" priority="38" stopIfTrue="1" operator="greaterThan">
      <formula>0</formula>
    </cfRule>
    <cfRule type="cellIs" dxfId="9603" priority="39" stopIfTrue="1" operator="greaterThan">
      <formula>0</formula>
    </cfRule>
  </conditionalFormatting>
  <conditionalFormatting sqref="P12:R12">
    <cfRule type="cellIs" dxfId="9602" priority="34" stopIfTrue="1" operator="greaterThan">
      <formula>0</formula>
    </cfRule>
    <cfRule type="cellIs" dxfId="9601" priority="35" stopIfTrue="1" operator="greaterThan">
      <formula>0</formula>
    </cfRule>
    <cfRule type="cellIs" dxfId="9600" priority="36" stopIfTrue="1" operator="greaterThan">
      <formula>0</formula>
    </cfRule>
  </conditionalFormatting>
  <conditionalFormatting sqref="P7:R8">
    <cfRule type="cellIs" dxfId="9599" priority="31" stopIfTrue="1" operator="greaterThan">
      <formula>0</formula>
    </cfRule>
    <cfRule type="cellIs" dxfId="9598" priority="32" stopIfTrue="1" operator="greaterThan">
      <formula>0</formula>
    </cfRule>
    <cfRule type="cellIs" dxfId="9597" priority="33" stopIfTrue="1" operator="greaterThan">
      <formula>0</formula>
    </cfRule>
  </conditionalFormatting>
  <conditionalFormatting sqref="P9:R9">
    <cfRule type="cellIs" dxfId="9596" priority="28" stopIfTrue="1" operator="greaterThan">
      <formula>0</formula>
    </cfRule>
    <cfRule type="cellIs" dxfId="9595" priority="29" stopIfTrue="1" operator="greaterThan">
      <formula>0</formula>
    </cfRule>
    <cfRule type="cellIs" dxfId="9594" priority="30" stopIfTrue="1" operator="greaterThan">
      <formula>0</formula>
    </cfRule>
  </conditionalFormatting>
  <conditionalFormatting sqref="P5:R5">
    <cfRule type="cellIs" dxfId="9593" priority="25" stopIfTrue="1" operator="greaterThan">
      <formula>0</formula>
    </cfRule>
    <cfRule type="cellIs" dxfId="9592" priority="26" stopIfTrue="1" operator="greaterThan">
      <formula>0</formula>
    </cfRule>
    <cfRule type="cellIs" dxfId="9591" priority="27" stopIfTrue="1" operator="greaterThan">
      <formula>0</formula>
    </cfRule>
  </conditionalFormatting>
  <conditionalFormatting sqref="P6:R6">
    <cfRule type="cellIs" dxfId="9590" priority="22" stopIfTrue="1" operator="greaterThan">
      <formula>0</formula>
    </cfRule>
    <cfRule type="cellIs" dxfId="9589" priority="23" stopIfTrue="1" operator="greaterThan">
      <formula>0</formula>
    </cfRule>
    <cfRule type="cellIs" dxfId="9588" priority="24" stopIfTrue="1" operator="greaterThan">
      <formula>0</formula>
    </cfRule>
  </conditionalFormatting>
  <conditionalFormatting sqref="P39:R40">
    <cfRule type="cellIs" dxfId="9587" priority="19" stopIfTrue="1" operator="greaterThan">
      <formula>0</formula>
    </cfRule>
    <cfRule type="cellIs" dxfId="9586" priority="20" stopIfTrue="1" operator="greaterThan">
      <formula>0</formula>
    </cfRule>
    <cfRule type="cellIs" dxfId="9585" priority="21" stopIfTrue="1" operator="greaterThan">
      <formula>0</formula>
    </cfRule>
  </conditionalFormatting>
  <conditionalFormatting sqref="P41:R41">
    <cfRule type="cellIs" dxfId="9584" priority="16" stopIfTrue="1" operator="greaterThan">
      <formula>0</formula>
    </cfRule>
    <cfRule type="cellIs" dxfId="9583" priority="17" stopIfTrue="1" operator="greaterThan">
      <formula>0</formula>
    </cfRule>
    <cfRule type="cellIs" dxfId="9582" priority="18" stopIfTrue="1" operator="greaterThan">
      <formula>0</formula>
    </cfRule>
  </conditionalFormatting>
  <conditionalFormatting sqref="P36:R37">
    <cfRule type="cellIs" dxfId="9581" priority="13" stopIfTrue="1" operator="greaterThan">
      <formula>0</formula>
    </cfRule>
    <cfRule type="cellIs" dxfId="9580" priority="14" stopIfTrue="1" operator="greaterThan">
      <formula>0</formula>
    </cfRule>
    <cfRule type="cellIs" dxfId="9579" priority="15" stopIfTrue="1" operator="greaterThan">
      <formula>0</formula>
    </cfRule>
  </conditionalFormatting>
  <conditionalFormatting sqref="P38:R38">
    <cfRule type="cellIs" dxfId="9578" priority="10" stopIfTrue="1" operator="greaterThan">
      <formula>0</formula>
    </cfRule>
    <cfRule type="cellIs" dxfId="9577" priority="11" stopIfTrue="1" operator="greaterThan">
      <formula>0</formula>
    </cfRule>
    <cfRule type="cellIs" dxfId="9576" priority="12" stopIfTrue="1" operator="greaterThan">
      <formula>0</formula>
    </cfRule>
  </conditionalFormatting>
  <conditionalFormatting sqref="P35:R35">
    <cfRule type="cellIs" dxfId="9575" priority="7" stopIfTrue="1" operator="greaterThan">
      <formula>0</formula>
    </cfRule>
    <cfRule type="cellIs" dxfId="9574" priority="8" stopIfTrue="1" operator="greaterThan">
      <formula>0</formula>
    </cfRule>
    <cfRule type="cellIs" dxfId="9573" priority="9" stopIfTrue="1" operator="greaterThan">
      <formula>0</formula>
    </cfRule>
  </conditionalFormatting>
  <conditionalFormatting sqref="P32:R33">
    <cfRule type="cellIs" dxfId="9572" priority="4" stopIfTrue="1" operator="greaterThan">
      <formula>0</formula>
    </cfRule>
    <cfRule type="cellIs" dxfId="9571" priority="5" stopIfTrue="1" operator="greaterThan">
      <formula>0</formula>
    </cfRule>
    <cfRule type="cellIs" dxfId="9570" priority="6" stopIfTrue="1" operator="greaterThan">
      <formula>0</formula>
    </cfRule>
  </conditionalFormatting>
  <pageMargins left="0.74803149606299213" right="0.74803149606299213" top="0.98425196850393704" bottom="0.98425196850393704" header="0.51181102362204722" footer="0.51181102362204722"/>
  <pageSetup paperSize="9" scale="70" firstPageNumber="0" fitToHeight="0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50"/>
  </sheetPr>
  <dimension ref="A1:AH157"/>
  <sheetViews>
    <sheetView showGridLines="0" zoomScale="70" zoomScaleNormal="70" workbookViewId="0"/>
  </sheetViews>
  <sheetFormatPr defaultColWidth="9.7109375" defaultRowHeight="15" x14ac:dyDescent="0.25"/>
  <cols>
    <col min="1" max="1" width="17.7109375" style="3" customWidth="1"/>
    <col min="2" max="2" width="6.28515625" style="4" customWidth="1"/>
    <col min="3" max="3" width="6.42578125" style="6" customWidth="1"/>
    <col min="4" max="4" width="63.28515625" style="7" customWidth="1"/>
    <col min="5" max="6" width="14" style="7" customWidth="1"/>
    <col min="7" max="7" width="12.28515625" style="6" customWidth="1"/>
    <col min="8" max="8" width="17.7109375" style="7" customWidth="1"/>
    <col min="9" max="9" width="13.5703125" style="7" customWidth="1"/>
    <col min="10" max="10" width="10.28515625" style="10" customWidth="1"/>
    <col min="11" max="11" width="8.42578125" style="10" customWidth="1"/>
    <col min="12" max="12" width="14.85546875" style="11" customWidth="1"/>
    <col min="13" max="13" width="10.85546875" style="5" customWidth="1"/>
    <col min="14" max="14" width="14" style="8" customWidth="1"/>
    <col min="15" max="15" width="12.5703125" style="9" customWidth="1"/>
    <col min="16" max="18" width="13.7109375" style="1" customWidth="1"/>
    <col min="19" max="19" width="14.5703125" style="1" bestFit="1" customWidth="1"/>
    <col min="20" max="20" width="13.42578125" style="1" customWidth="1"/>
    <col min="21" max="21" width="13.7109375" style="1" customWidth="1"/>
    <col min="22" max="22" width="15.85546875" style="1" customWidth="1"/>
    <col min="23" max="24" width="14.28515625" style="1" customWidth="1"/>
    <col min="25" max="25" width="14" style="1" customWidth="1"/>
    <col min="26" max="26" width="14.28515625" style="1" customWidth="1"/>
    <col min="27" max="27" width="15.28515625" style="1" customWidth="1"/>
    <col min="28" max="34" width="15" style="1" customWidth="1"/>
    <col min="35" max="16384" width="9.7109375" style="1"/>
  </cols>
  <sheetData>
    <row r="1" spans="1:34" ht="30" customHeight="1" x14ac:dyDescent="0.25">
      <c r="A1" s="13" t="s">
        <v>318</v>
      </c>
      <c r="B1" s="167" t="s">
        <v>289</v>
      </c>
      <c r="C1" s="168"/>
      <c r="D1" s="167" t="s">
        <v>15</v>
      </c>
      <c r="E1" s="184"/>
      <c r="F1" s="184"/>
      <c r="G1" s="184"/>
      <c r="H1" s="184"/>
      <c r="I1" s="184"/>
      <c r="J1" s="184"/>
      <c r="K1" s="184"/>
      <c r="L1" s="168"/>
      <c r="M1" s="185" t="s">
        <v>282</v>
      </c>
      <c r="N1" s="186"/>
      <c r="O1" s="187"/>
      <c r="P1" s="177" t="s">
        <v>298</v>
      </c>
      <c r="Q1" s="177" t="s">
        <v>299</v>
      </c>
      <c r="R1" s="177" t="s">
        <v>316</v>
      </c>
      <c r="S1" s="177" t="s">
        <v>317</v>
      </c>
      <c r="T1" s="177" t="s">
        <v>27</v>
      </c>
      <c r="U1" s="177" t="s">
        <v>27</v>
      </c>
      <c r="V1" s="177" t="s">
        <v>27</v>
      </c>
      <c r="W1" s="177" t="s">
        <v>27</v>
      </c>
      <c r="X1" s="177" t="s">
        <v>27</v>
      </c>
      <c r="Y1" s="177" t="s">
        <v>27</v>
      </c>
      <c r="Z1" s="177" t="s">
        <v>27</v>
      </c>
      <c r="AA1" s="177" t="s">
        <v>27</v>
      </c>
      <c r="AB1" s="177" t="s">
        <v>27</v>
      </c>
      <c r="AC1" s="177" t="s">
        <v>27</v>
      </c>
      <c r="AD1" s="177" t="s">
        <v>27</v>
      </c>
      <c r="AE1" s="177" t="s">
        <v>27</v>
      </c>
      <c r="AF1" s="177" t="s">
        <v>27</v>
      </c>
      <c r="AG1" s="177" t="s">
        <v>27</v>
      </c>
      <c r="AH1" s="179" t="s">
        <v>27</v>
      </c>
    </row>
    <row r="2" spans="1:34" ht="15.75" thickBot="1" x14ac:dyDescent="0.3">
      <c r="A2" s="181" t="s">
        <v>14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3"/>
      <c r="M2" s="188"/>
      <c r="N2" s="189"/>
      <c r="O2" s="190"/>
      <c r="P2" s="178"/>
      <c r="Q2" s="178"/>
      <c r="R2" s="178"/>
      <c r="S2" s="178"/>
      <c r="T2" s="178"/>
      <c r="U2" s="178"/>
      <c r="V2" s="178"/>
      <c r="W2" s="178"/>
      <c r="X2" s="178"/>
      <c r="Y2" s="178"/>
      <c r="Z2" s="178"/>
      <c r="AA2" s="178"/>
      <c r="AB2" s="178"/>
      <c r="AC2" s="178"/>
      <c r="AD2" s="178"/>
      <c r="AE2" s="178"/>
      <c r="AF2" s="178"/>
      <c r="AG2" s="178"/>
      <c r="AH2" s="180"/>
    </row>
    <row r="3" spans="1:34" s="2" customFormat="1" ht="30.75" thickBot="1" x14ac:dyDescent="0.25">
      <c r="A3" s="27" t="s">
        <v>3</v>
      </c>
      <c r="B3" s="28" t="s">
        <v>1</v>
      </c>
      <c r="C3" s="17" t="s">
        <v>5</v>
      </c>
      <c r="D3" s="17" t="s">
        <v>7</v>
      </c>
      <c r="E3" s="45" t="s">
        <v>291</v>
      </c>
      <c r="F3" s="45" t="s">
        <v>292</v>
      </c>
      <c r="G3" s="17" t="s">
        <v>8</v>
      </c>
      <c r="H3" s="17" t="s">
        <v>10</v>
      </c>
      <c r="I3" s="17" t="s">
        <v>12</v>
      </c>
      <c r="J3" s="29" t="s">
        <v>4</v>
      </c>
      <c r="K3" s="30" t="s">
        <v>13</v>
      </c>
      <c r="L3" s="12" t="s">
        <v>6</v>
      </c>
      <c r="M3" s="30" t="s">
        <v>11</v>
      </c>
      <c r="N3" s="31" t="s">
        <v>0</v>
      </c>
      <c r="O3" s="29" t="s">
        <v>9</v>
      </c>
      <c r="P3" s="130">
        <v>45755</v>
      </c>
      <c r="Q3" s="130">
        <v>45880</v>
      </c>
      <c r="R3" s="130">
        <v>45925</v>
      </c>
      <c r="S3" s="130">
        <v>46063</v>
      </c>
      <c r="T3" s="29" t="s">
        <v>2</v>
      </c>
      <c r="U3" s="29" t="s">
        <v>2</v>
      </c>
      <c r="V3" s="29" t="s">
        <v>2</v>
      </c>
      <c r="W3" s="29" t="s">
        <v>2</v>
      </c>
      <c r="X3" s="29" t="s">
        <v>2</v>
      </c>
      <c r="Y3" s="29" t="s">
        <v>2</v>
      </c>
      <c r="Z3" s="29" t="s">
        <v>2</v>
      </c>
      <c r="AA3" s="29" t="s">
        <v>2</v>
      </c>
      <c r="AB3" s="29" t="s">
        <v>2</v>
      </c>
      <c r="AC3" s="29" t="s">
        <v>2</v>
      </c>
      <c r="AD3" s="29" t="s">
        <v>2</v>
      </c>
      <c r="AE3" s="29" t="s">
        <v>2</v>
      </c>
      <c r="AF3" s="29" t="s">
        <v>2</v>
      </c>
      <c r="AG3" s="29" t="s">
        <v>2</v>
      </c>
      <c r="AH3" s="32" t="s">
        <v>2</v>
      </c>
    </row>
    <row r="4" spans="1:34" ht="26.25" customHeight="1" x14ac:dyDescent="0.25">
      <c r="A4" s="153" t="s">
        <v>239</v>
      </c>
      <c r="B4" s="153">
        <v>2</v>
      </c>
      <c r="C4" s="37">
        <v>155</v>
      </c>
      <c r="D4" s="84" t="s">
        <v>28</v>
      </c>
      <c r="E4" s="95" t="s">
        <v>297</v>
      </c>
      <c r="F4" s="95">
        <v>122505011</v>
      </c>
      <c r="G4" s="85" t="s">
        <v>256</v>
      </c>
      <c r="H4" s="86" t="s">
        <v>240</v>
      </c>
      <c r="I4" s="87" t="s">
        <v>24</v>
      </c>
      <c r="J4" s="87">
        <v>30</v>
      </c>
      <c r="K4" s="87">
        <v>30</v>
      </c>
      <c r="L4" s="88">
        <v>49.73</v>
      </c>
      <c r="M4" s="127"/>
      <c r="N4" s="15">
        <f t="shared" ref="N4:N155" si="0">M4-(SUM(P4:AH4))</f>
        <v>0</v>
      </c>
      <c r="O4" s="19" t="str">
        <f t="shared" ref="O4:O28" si="1">IF(N4&lt;0,"ATENÇÃO","OK")</f>
        <v>OK</v>
      </c>
      <c r="P4" s="22">
        <v>0</v>
      </c>
      <c r="Q4" s="22">
        <v>0</v>
      </c>
      <c r="R4" s="22">
        <v>0</v>
      </c>
      <c r="S4" s="22">
        <v>0</v>
      </c>
      <c r="T4" s="22">
        <v>0</v>
      </c>
      <c r="U4" s="22">
        <v>0</v>
      </c>
      <c r="V4" s="22">
        <v>0</v>
      </c>
      <c r="W4" s="22">
        <v>0</v>
      </c>
      <c r="X4" s="22">
        <v>0</v>
      </c>
      <c r="Y4" s="22">
        <v>0</v>
      </c>
      <c r="Z4" s="22">
        <v>0</v>
      </c>
      <c r="AA4" s="22">
        <v>0</v>
      </c>
      <c r="AB4" s="22">
        <v>0</v>
      </c>
      <c r="AC4" s="22">
        <v>0</v>
      </c>
      <c r="AD4" s="22">
        <v>0</v>
      </c>
      <c r="AE4" s="22">
        <v>0</v>
      </c>
      <c r="AF4" s="22">
        <v>0</v>
      </c>
      <c r="AG4" s="22">
        <v>0</v>
      </c>
      <c r="AH4" s="24">
        <v>0</v>
      </c>
    </row>
    <row r="5" spans="1:34" x14ac:dyDescent="0.25">
      <c r="A5" s="154"/>
      <c r="B5" s="154"/>
      <c r="C5" s="36">
        <v>156</v>
      </c>
      <c r="D5" s="89" t="s">
        <v>30</v>
      </c>
      <c r="E5" s="95">
        <v>5705</v>
      </c>
      <c r="F5" s="95">
        <v>122505011</v>
      </c>
      <c r="G5" s="90" t="s">
        <v>256</v>
      </c>
      <c r="H5" s="91" t="s">
        <v>240</v>
      </c>
      <c r="I5" s="92" t="s">
        <v>24</v>
      </c>
      <c r="J5" s="92">
        <v>30</v>
      </c>
      <c r="K5" s="92">
        <v>30</v>
      </c>
      <c r="L5" s="93">
        <v>102.58</v>
      </c>
      <c r="M5" s="128">
        <v>12</v>
      </c>
      <c r="N5" s="14">
        <f t="shared" si="0"/>
        <v>11</v>
      </c>
      <c r="O5" s="18" t="str">
        <f t="shared" si="1"/>
        <v>OK</v>
      </c>
      <c r="P5" s="21">
        <v>0</v>
      </c>
      <c r="Q5" s="21">
        <v>0</v>
      </c>
      <c r="R5" s="21">
        <v>0</v>
      </c>
      <c r="S5" s="21">
        <v>1</v>
      </c>
      <c r="T5" s="21">
        <v>0</v>
      </c>
      <c r="U5" s="21">
        <v>0</v>
      </c>
      <c r="V5" s="21">
        <v>0</v>
      </c>
      <c r="W5" s="21">
        <v>0</v>
      </c>
      <c r="X5" s="21">
        <v>0</v>
      </c>
      <c r="Y5" s="21">
        <v>0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21">
        <v>0</v>
      </c>
      <c r="AF5" s="21">
        <v>0</v>
      </c>
      <c r="AG5" s="21">
        <v>0</v>
      </c>
      <c r="AH5" s="25">
        <v>0</v>
      </c>
    </row>
    <row r="6" spans="1:34" x14ac:dyDescent="0.25">
      <c r="A6" s="154"/>
      <c r="B6" s="154"/>
      <c r="C6" s="36">
        <v>157</v>
      </c>
      <c r="D6" s="89" t="s">
        <v>181</v>
      </c>
      <c r="E6" s="95">
        <v>5705</v>
      </c>
      <c r="F6" s="95">
        <v>122505011</v>
      </c>
      <c r="G6" s="90" t="s">
        <v>256</v>
      </c>
      <c r="H6" s="91" t="s">
        <v>240</v>
      </c>
      <c r="I6" s="92" t="s">
        <v>24</v>
      </c>
      <c r="J6" s="92">
        <v>30</v>
      </c>
      <c r="K6" s="92">
        <v>30</v>
      </c>
      <c r="L6" s="93">
        <v>199.57</v>
      </c>
      <c r="M6" s="128">
        <v>4</v>
      </c>
      <c r="N6" s="14">
        <f t="shared" si="0"/>
        <v>3</v>
      </c>
      <c r="O6" s="18" t="str">
        <f t="shared" si="1"/>
        <v>OK</v>
      </c>
      <c r="P6" s="21">
        <v>0</v>
      </c>
      <c r="Q6" s="21">
        <v>0</v>
      </c>
      <c r="R6" s="21">
        <v>0</v>
      </c>
      <c r="S6" s="21">
        <v>1</v>
      </c>
      <c r="T6" s="21">
        <v>0</v>
      </c>
      <c r="U6" s="21">
        <v>0</v>
      </c>
      <c r="V6" s="21">
        <v>0</v>
      </c>
      <c r="W6" s="21">
        <v>0</v>
      </c>
      <c r="X6" s="21">
        <v>0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1">
        <v>0</v>
      </c>
      <c r="AE6" s="21">
        <v>0</v>
      </c>
      <c r="AF6" s="21">
        <v>0</v>
      </c>
      <c r="AG6" s="21">
        <v>0</v>
      </c>
      <c r="AH6" s="25">
        <v>0</v>
      </c>
    </row>
    <row r="7" spans="1:34" x14ac:dyDescent="0.25">
      <c r="A7" s="154"/>
      <c r="B7" s="154"/>
      <c r="C7" s="36">
        <v>158</v>
      </c>
      <c r="D7" s="89" t="s">
        <v>182</v>
      </c>
      <c r="E7" s="95">
        <v>5801</v>
      </c>
      <c r="F7" s="95">
        <v>124150001</v>
      </c>
      <c r="G7" s="90" t="s">
        <v>256</v>
      </c>
      <c r="H7" s="91" t="s">
        <v>240</v>
      </c>
      <c r="I7" s="92" t="s">
        <v>24</v>
      </c>
      <c r="J7" s="92">
        <v>30</v>
      </c>
      <c r="K7" s="92">
        <v>30</v>
      </c>
      <c r="L7" s="93">
        <v>205.91</v>
      </c>
      <c r="M7" s="128">
        <v>12</v>
      </c>
      <c r="N7" s="14">
        <f t="shared" si="0"/>
        <v>12</v>
      </c>
      <c r="O7" s="18" t="str">
        <f t="shared" si="1"/>
        <v>OK</v>
      </c>
      <c r="P7" s="21">
        <v>0</v>
      </c>
      <c r="Q7" s="21">
        <v>0</v>
      </c>
      <c r="R7" s="21">
        <v>0</v>
      </c>
      <c r="S7" s="21"/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  <c r="AE7" s="21">
        <v>0</v>
      </c>
      <c r="AF7" s="21">
        <v>0</v>
      </c>
      <c r="AG7" s="21">
        <v>0</v>
      </c>
      <c r="AH7" s="25">
        <v>0</v>
      </c>
    </row>
    <row r="8" spans="1:34" x14ac:dyDescent="0.25">
      <c r="A8" s="154"/>
      <c r="B8" s="154"/>
      <c r="C8" s="36">
        <v>159</v>
      </c>
      <c r="D8" s="89" t="s">
        <v>183</v>
      </c>
      <c r="E8" s="95">
        <v>5801</v>
      </c>
      <c r="F8" s="95">
        <v>124150001</v>
      </c>
      <c r="G8" s="90" t="s">
        <v>256</v>
      </c>
      <c r="H8" s="91" t="s">
        <v>240</v>
      </c>
      <c r="I8" s="92" t="s">
        <v>24</v>
      </c>
      <c r="J8" s="92">
        <v>30</v>
      </c>
      <c r="K8" s="92">
        <v>30</v>
      </c>
      <c r="L8" s="93">
        <v>296.10000000000002</v>
      </c>
      <c r="M8" s="128">
        <v>4</v>
      </c>
      <c r="N8" s="14">
        <f t="shared" si="0"/>
        <v>4</v>
      </c>
      <c r="O8" s="18" t="str">
        <f t="shared" si="1"/>
        <v>OK</v>
      </c>
      <c r="P8" s="21">
        <v>0</v>
      </c>
      <c r="Q8" s="21">
        <v>0</v>
      </c>
      <c r="R8" s="21">
        <v>0</v>
      </c>
      <c r="S8" s="21"/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1">
        <v>0</v>
      </c>
      <c r="AE8" s="21">
        <v>0</v>
      </c>
      <c r="AF8" s="21">
        <v>0</v>
      </c>
      <c r="AG8" s="21">
        <v>0</v>
      </c>
      <c r="AH8" s="25">
        <v>0</v>
      </c>
    </row>
    <row r="9" spans="1:34" ht="25.5" x14ac:dyDescent="0.25">
      <c r="A9" s="154"/>
      <c r="B9" s="154"/>
      <c r="C9" s="36">
        <v>160</v>
      </c>
      <c r="D9" s="89" t="s">
        <v>32</v>
      </c>
      <c r="E9" s="95">
        <v>2806</v>
      </c>
      <c r="F9" s="95">
        <v>26298094</v>
      </c>
      <c r="G9" s="90" t="s">
        <v>256</v>
      </c>
      <c r="H9" s="91" t="s">
        <v>258</v>
      </c>
      <c r="I9" s="92" t="s">
        <v>24</v>
      </c>
      <c r="J9" s="92">
        <v>30</v>
      </c>
      <c r="K9" s="92">
        <v>30</v>
      </c>
      <c r="L9" s="93">
        <v>95.83</v>
      </c>
      <c r="M9" s="128">
        <v>4</v>
      </c>
      <c r="N9" s="14">
        <f t="shared" si="0"/>
        <v>0</v>
      </c>
      <c r="O9" s="18" t="str">
        <f t="shared" si="1"/>
        <v>OK</v>
      </c>
      <c r="P9" s="21">
        <v>0</v>
      </c>
      <c r="Q9" s="21">
        <v>0</v>
      </c>
      <c r="R9" s="21">
        <v>0</v>
      </c>
      <c r="S9" s="21">
        <v>4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  <c r="AE9" s="21">
        <v>0</v>
      </c>
      <c r="AF9" s="21">
        <v>0</v>
      </c>
      <c r="AG9" s="21">
        <v>0</v>
      </c>
      <c r="AH9" s="25">
        <v>0</v>
      </c>
    </row>
    <row r="10" spans="1:34" ht="25.5" x14ac:dyDescent="0.25">
      <c r="A10" s="154"/>
      <c r="B10" s="154"/>
      <c r="C10" s="36">
        <v>161</v>
      </c>
      <c r="D10" s="94" t="s">
        <v>36</v>
      </c>
      <c r="E10" s="95">
        <v>5705</v>
      </c>
      <c r="F10" s="95">
        <v>31836007</v>
      </c>
      <c r="G10" s="90" t="s">
        <v>256</v>
      </c>
      <c r="H10" s="91" t="s">
        <v>240</v>
      </c>
      <c r="I10" s="92" t="s">
        <v>24</v>
      </c>
      <c r="J10" s="95">
        <v>30</v>
      </c>
      <c r="K10" s="95">
        <v>30</v>
      </c>
      <c r="L10" s="93">
        <v>788.41</v>
      </c>
      <c r="M10" s="128"/>
      <c r="N10" s="14">
        <f t="shared" si="0"/>
        <v>0</v>
      </c>
      <c r="O10" s="18" t="str">
        <f t="shared" si="1"/>
        <v>OK</v>
      </c>
      <c r="P10" s="21">
        <v>0</v>
      </c>
      <c r="Q10" s="21">
        <v>0</v>
      </c>
      <c r="R10" s="21">
        <v>0</v>
      </c>
      <c r="S10" s="21"/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21">
        <v>0</v>
      </c>
      <c r="AG10" s="21">
        <v>0</v>
      </c>
      <c r="AH10" s="25">
        <v>0</v>
      </c>
    </row>
    <row r="11" spans="1:34" ht="25.5" x14ac:dyDescent="0.25">
      <c r="A11" s="154"/>
      <c r="B11" s="154"/>
      <c r="C11" s="36">
        <v>162</v>
      </c>
      <c r="D11" s="89" t="s">
        <v>38</v>
      </c>
      <c r="E11" s="95">
        <v>5705</v>
      </c>
      <c r="F11" s="95">
        <v>31836009</v>
      </c>
      <c r="G11" s="90" t="s">
        <v>256</v>
      </c>
      <c r="H11" s="91" t="s">
        <v>240</v>
      </c>
      <c r="I11" s="92" t="s">
        <v>24</v>
      </c>
      <c r="J11" s="92">
        <v>30</v>
      </c>
      <c r="K11" s="92">
        <v>30</v>
      </c>
      <c r="L11" s="93">
        <v>2097.31</v>
      </c>
      <c r="M11" s="128">
        <v>1</v>
      </c>
      <c r="N11" s="14">
        <f t="shared" si="0"/>
        <v>1</v>
      </c>
      <c r="O11" s="18" t="str">
        <f t="shared" si="1"/>
        <v>OK</v>
      </c>
      <c r="P11" s="21">
        <v>0</v>
      </c>
      <c r="Q11" s="21">
        <v>0</v>
      </c>
      <c r="R11" s="21">
        <v>0</v>
      </c>
      <c r="S11" s="21"/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21">
        <v>0</v>
      </c>
      <c r="AF11" s="21">
        <v>0</v>
      </c>
      <c r="AG11" s="21">
        <v>0</v>
      </c>
      <c r="AH11" s="25">
        <v>0</v>
      </c>
    </row>
    <row r="12" spans="1:34" x14ac:dyDescent="0.25">
      <c r="A12" s="154"/>
      <c r="B12" s="154"/>
      <c r="C12" s="36">
        <v>163</v>
      </c>
      <c r="D12" s="89" t="s">
        <v>46</v>
      </c>
      <c r="E12" s="95">
        <v>5805</v>
      </c>
      <c r="F12" s="95">
        <v>122513014</v>
      </c>
      <c r="G12" s="90" t="s">
        <v>256</v>
      </c>
      <c r="H12" s="91" t="s">
        <v>240</v>
      </c>
      <c r="I12" s="92" t="s">
        <v>24</v>
      </c>
      <c r="J12" s="92">
        <v>30</v>
      </c>
      <c r="K12" s="92">
        <v>30</v>
      </c>
      <c r="L12" s="93">
        <v>159.4</v>
      </c>
      <c r="M12" s="128">
        <v>5</v>
      </c>
      <c r="N12" s="14">
        <f t="shared" si="0"/>
        <v>3</v>
      </c>
      <c r="O12" s="18" t="str">
        <f t="shared" si="1"/>
        <v>OK</v>
      </c>
      <c r="P12" s="21">
        <v>0</v>
      </c>
      <c r="Q12" s="21">
        <v>0</v>
      </c>
      <c r="R12" s="21">
        <v>0</v>
      </c>
      <c r="S12" s="21">
        <v>2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  <c r="AE12" s="21">
        <v>0</v>
      </c>
      <c r="AF12" s="21">
        <v>0</v>
      </c>
      <c r="AG12" s="21">
        <v>0</v>
      </c>
      <c r="AH12" s="25">
        <v>0</v>
      </c>
    </row>
    <row r="13" spans="1:34" ht="25.5" x14ac:dyDescent="0.25">
      <c r="A13" s="154"/>
      <c r="B13" s="154"/>
      <c r="C13" s="36">
        <v>164</v>
      </c>
      <c r="D13" s="89" t="s">
        <v>48</v>
      </c>
      <c r="E13" s="95">
        <v>5805</v>
      </c>
      <c r="F13" s="95">
        <v>122513014</v>
      </c>
      <c r="G13" s="90" t="s">
        <v>256</v>
      </c>
      <c r="H13" s="91" t="s">
        <v>240</v>
      </c>
      <c r="I13" s="92" t="s">
        <v>24</v>
      </c>
      <c r="J13" s="92">
        <v>30</v>
      </c>
      <c r="K13" s="92">
        <v>30</v>
      </c>
      <c r="L13" s="93">
        <v>168.31</v>
      </c>
      <c r="M13" s="128">
        <v>2</v>
      </c>
      <c r="N13" s="14">
        <f t="shared" si="0"/>
        <v>2</v>
      </c>
      <c r="O13" s="18" t="str">
        <f t="shared" si="1"/>
        <v>OK</v>
      </c>
      <c r="P13" s="21">
        <v>0</v>
      </c>
      <c r="Q13" s="21">
        <v>0</v>
      </c>
      <c r="R13" s="21">
        <v>0</v>
      </c>
      <c r="S13" s="21"/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  <c r="AE13" s="21">
        <v>0</v>
      </c>
      <c r="AF13" s="21">
        <v>0</v>
      </c>
      <c r="AG13" s="21">
        <v>0</v>
      </c>
      <c r="AH13" s="25">
        <v>0</v>
      </c>
    </row>
    <row r="14" spans="1:34" x14ac:dyDescent="0.25">
      <c r="A14" s="154"/>
      <c r="B14" s="154"/>
      <c r="C14" s="36">
        <v>165</v>
      </c>
      <c r="D14" s="94" t="s">
        <v>49</v>
      </c>
      <c r="E14" s="95">
        <v>5705</v>
      </c>
      <c r="F14" s="95">
        <v>504220666</v>
      </c>
      <c r="G14" s="90" t="s">
        <v>256</v>
      </c>
      <c r="H14" s="91" t="s">
        <v>240</v>
      </c>
      <c r="I14" s="95" t="s">
        <v>24</v>
      </c>
      <c r="J14" s="95">
        <v>30</v>
      </c>
      <c r="K14" s="95">
        <v>30</v>
      </c>
      <c r="L14" s="93">
        <v>994.57</v>
      </c>
      <c r="M14" s="128"/>
      <c r="N14" s="14">
        <f t="shared" si="0"/>
        <v>0</v>
      </c>
      <c r="O14" s="18" t="str">
        <f t="shared" si="1"/>
        <v>OK</v>
      </c>
      <c r="P14" s="21">
        <v>0</v>
      </c>
      <c r="Q14" s="21">
        <v>0</v>
      </c>
      <c r="R14" s="21">
        <v>0</v>
      </c>
      <c r="S14" s="21"/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  <c r="AE14" s="21">
        <v>0</v>
      </c>
      <c r="AF14" s="21">
        <v>0</v>
      </c>
      <c r="AG14" s="21">
        <v>0</v>
      </c>
      <c r="AH14" s="25">
        <v>0</v>
      </c>
    </row>
    <row r="15" spans="1:34" x14ac:dyDescent="0.25">
      <c r="A15" s="154"/>
      <c r="B15" s="154"/>
      <c r="C15" s="36">
        <v>166</v>
      </c>
      <c r="D15" s="94" t="s">
        <v>50</v>
      </c>
      <c r="E15" s="95">
        <v>1305</v>
      </c>
      <c r="F15" s="95">
        <v>87661042</v>
      </c>
      <c r="G15" s="90" t="s">
        <v>256</v>
      </c>
      <c r="H15" s="96" t="s">
        <v>240</v>
      </c>
      <c r="I15" s="95" t="s">
        <v>24</v>
      </c>
      <c r="J15" s="95">
        <v>30</v>
      </c>
      <c r="K15" s="95">
        <v>30</v>
      </c>
      <c r="L15" s="93">
        <v>4060.07</v>
      </c>
      <c r="M15" s="128"/>
      <c r="N15" s="14">
        <f t="shared" si="0"/>
        <v>0</v>
      </c>
      <c r="O15" s="18" t="str">
        <f t="shared" si="1"/>
        <v>OK</v>
      </c>
      <c r="P15" s="21">
        <v>0</v>
      </c>
      <c r="Q15" s="21">
        <v>0</v>
      </c>
      <c r="R15" s="21">
        <v>0</v>
      </c>
      <c r="S15" s="21"/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  <c r="AE15" s="21">
        <v>0</v>
      </c>
      <c r="AF15" s="21">
        <v>0</v>
      </c>
      <c r="AG15" s="21">
        <v>0</v>
      </c>
      <c r="AH15" s="25">
        <v>0</v>
      </c>
    </row>
    <row r="16" spans="1:34" ht="25.5" x14ac:dyDescent="0.25">
      <c r="A16" s="154"/>
      <c r="B16" s="154"/>
      <c r="C16" s="36">
        <v>167</v>
      </c>
      <c r="D16" s="89" t="s">
        <v>184</v>
      </c>
      <c r="E16" s="95">
        <v>5806</v>
      </c>
      <c r="F16" s="95">
        <v>28800072</v>
      </c>
      <c r="G16" s="90" t="s">
        <v>256</v>
      </c>
      <c r="H16" s="91" t="s">
        <v>259</v>
      </c>
      <c r="I16" s="92" t="s">
        <v>24</v>
      </c>
      <c r="J16" s="92">
        <v>30</v>
      </c>
      <c r="K16" s="92">
        <v>30</v>
      </c>
      <c r="L16" s="93">
        <v>232.34</v>
      </c>
      <c r="M16" s="128">
        <v>3</v>
      </c>
      <c r="N16" s="14">
        <f t="shared" si="0"/>
        <v>3</v>
      </c>
      <c r="O16" s="18" t="str">
        <f t="shared" si="1"/>
        <v>OK</v>
      </c>
      <c r="P16" s="21">
        <v>0</v>
      </c>
      <c r="Q16" s="21">
        <v>0</v>
      </c>
      <c r="R16" s="21">
        <v>0</v>
      </c>
      <c r="S16" s="21"/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5">
        <v>0</v>
      </c>
    </row>
    <row r="17" spans="1:34" x14ac:dyDescent="0.25">
      <c r="A17" s="154"/>
      <c r="B17" s="154"/>
      <c r="C17" s="36">
        <v>168</v>
      </c>
      <c r="D17" s="89" t="s">
        <v>57</v>
      </c>
      <c r="E17" s="95">
        <v>5806</v>
      </c>
      <c r="F17" s="95">
        <v>28800013</v>
      </c>
      <c r="G17" s="90" t="s">
        <v>256</v>
      </c>
      <c r="H17" s="91" t="s">
        <v>239</v>
      </c>
      <c r="I17" s="92" t="s">
        <v>23</v>
      </c>
      <c r="J17" s="92">
        <v>30</v>
      </c>
      <c r="K17" s="92">
        <v>30</v>
      </c>
      <c r="L17" s="93">
        <v>47.36</v>
      </c>
      <c r="M17" s="128">
        <v>66</v>
      </c>
      <c r="N17" s="14">
        <f t="shared" si="0"/>
        <v>30</v>
      </c>
      <c r="O17" s="18" t="str">
        <f t="shared" si="1"/>
        <v>OK</v>
      </c>
      <c r="P17" s="21">
        <v>6</v>
      </c>
      <c r="Q17" s="21">
        <v>0</v>
      </c>
      <c r="R17" s="21">
        <v>0</v>
      </c>
      <c r="S17" s="21">
        <v>30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5">
        <v>0</v>
      </c>
    </row>
    <row r="18" spans="1:34" x14ac:dyDescent="0.25">
      <c r="A18" s="154"/>
      <c r="B18" s="154"/>
      <c r="C18" s="36">
        <v>169</v>
      </c>
      <c r="D18" s="89" t="s">
        <v>58</v>
      </c>
      <c r="E18" s="95">
        <v>5806</v>
      </c>
      <c r="F18" s="95">
        <v>28800018</v>
      </c>
      <c r="G18" s="90" t="s">
        <v>256</v>
      </c>
      <c r="H18" s="91" t="s">
        <v>239</v>
      </c>
      <c r="I18" s="92" t="s">
        <v>23</v>
      </c>
      <c r="J18" s="92">
        <v>30</v>
      </c>
      <c r="K18" s="92">
        <v>30</v>
      </c>
      <c r="L18" s="93">
        <v>91.5</v>
      </c>
      <c r="M18" s="128"/>
      <c r="N18" s="14">
        <f t="shared" si="0"/>
        <v>0</v>
      </c>
      <c r="O18" s="18" t="str">
        <f t="shared" si="1"/>
        <v>OK</v>
      </c>
      <c r="P18" s="21">
        <v>0</v>
      </c>
      <c r="Q18" s="21">
        <v>0</v>
      </c>
      <c r="R18" s="21">
        <v>0</v>
      </c>
      <c r="S18" s="21"/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0</v>
      </c>
      <c r="AH18" s="25">
        <v>0</v>
      </c>
    </row>
    <row r="19" spans="1:34" x14ac:dyDescent="0.25">
      <c r="A19" s="154"/>
      <c r="B19" s="154"/>
      <c r="C19" s="36">
        <v>170</v>
      </c>
      <c r="D19" s="89" t="s">
        <v>59</v>
      </c>
      <c r="E19" s="95">
        <v>5806</v>
      </c>
      <c r="F19" s="95">
        <v>28800019</v>
      </c>
      <c r="G19" s="90" t="s">
        <v>256</v>
      </c>
      <c r="H19" s="91" t="s">
        <v>239</v>
      </c>
      <c r="I19" s="92" t="s">
        <v>23</v>
      </c>
      <c r="J19" s="92">
        <v>30</v>
      </c>
      <c r="K19" s="92">
        <v>30</v>
      </c>
      <c r="L19" s="93">
        <v>33.049999999999997</v>
      </c>
      <c r="M19" s="128">
        <v>44</v>
      </c>
      <c r="N19" s="14">
        <f t="shared" si="0"/>
        <v>33</v>
      </c>
      <c r="O19" s="18" t="str">
        <f t="shared" si="1"/>
        <v>OK</v>
      </c>
      <c r="P19" s="21">
        <v>1</v>
      </c>
      <c r="Q19" s="21">
        <v>0</v>
      </c>
      <c r="R19" s="21">
        <v>0</v>
      </c>
      <c r="S19" s="21">
        <v>10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  <c r="AE19" s="21">
        <v>0</v>
      </c>
      <c r="AF19" s="21">
        <v>0</v>
      </c>
      <c r="AG19" s="21">
        <v>0</v>
      </c>
      <c r="AH19" s="25">
        <v>0</v>
      </c>
    </row>
    <row r="20" spans="1:34" x14ac:dyDescent="0.25">
      <c r="A20" s="154"/>
      <c r="B20" s="154"/>
      <c r="C20" s="36">
        <v>171</v>
      </c>
      <c r="D20" s="89" t="s">
        <v>60</v>
      </c>
      <c r="E20" s="95">
        <v>5806</v>
      </c>
      <c r="F20" s="95">
        <v>28800011</v>
      </c>
      <c r="G20" s="90" t="s">
        <v>256</v>
      </c>
      <c r="H20" s="91" t="s">
        <v>239</v>
      </c>
      <c r="I20" s="92" t="s">
        <v>23</v>
      </c>
      <c r="J20" s="92">
        <v>30</v>
      </c>
      <c r="K20" s="92">
        <v>30</v>
      </c>
      <c r="L20" s="93">
        <v>32.01</v>
      </c>
      <c r="M20" s="128">
        <v>12</v>
      </c>
      <c r="N20" s="14">
        <f t="shared" si="0"/>
        <v>10</v>
      </c>
      <c r="O20" s="18" t="str">
        <f t="shared" si="1"/>
        <v>OK</v>
      </c>
      <c r="P20" s="21">
        <v>0</v>
      </c>
      <c r="Q20" s="21">
        <v>0</v>
      </c>
      <c r="R20" s="21">
        <v>2</v>
      </c>
      <c r="S20" s="21"/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21">
        <v>0</v>
      </c>
      <c r="AF20" s="21">
        <v>0</v>
      </c>
      <c r="AG20" s="21">
        <v>0</v>
      </c>
      <c r="AH20" s="25">
        <v>0</v>
      </c>
    </row>
    <row r="21" spans="1:34" x14ac:dyDescent="0.25">
      <c r="A21" s="154"/>
      <c r="B21" s="154"/>
      <c r="C21" s="36">
        <v>172</v>
      </c>
      <c r="D21" s="89" t="s">
        <v>61</v>
      </c>
      <c r="E21" s="95">
        <v>5806</v>
      </c>
      <c r="F21" s="95">
        <v>28800011</v>
      </c>
      <c r="G21" s="90" t="s">
        <v>256</v>
      </c>
      <c r="H21" s="91" t="s">
        <v>239</v>
      </c>
      <c r="I21" s="92" t="s">
        <v>23</v>
      </c>
      <c r="J21" s="92">
        <v>30</v>
      </c>
      <c r="K21" s="92">
        <v>30</v>
      </c>
      <c r="L21" s="93">
        <v>48.33</v>
      </c>
      <c r="M21" s="128"/>
      <c r="N21" s="14">
        <f t="shared" si="0"/>
        <v>0</v>
      </c>
      <c r="O21" s="18" t="str">
        <f t="shared" si="1"/>
        <v>OK</v>
      </c>
      <c r="P21" s="21">
        <v>0</v>
      </c>
      <c r="Q21" s="21">
        <v>0</v>
      </c>
      <c r="R21" s="21">
        <v>0</v>
      </c>
      <c r="S21" s="21"/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5">
        <v>0</v>
      </c>
    </row>
    <row r="22" spans="1:34" x14ac:dyDescent="0.25">
      <c r="A22" s="154"/>
      <c r="B22" s="154"/>
      <c r="C22" s="36">
        <v>173</v>
      </c>
      <c r="D22" s="94" t="s">
        <v>62</v>
      </c>
      <c r="E22" s="95">
        <v>3601</v>
      </c>
      <c r="F22" s="95">
        <v>4200071</v>
      </c>
      <c r="G22" s="90" t="s">
        <v>256</v>
      </c>
      <c r="H22" s="91" t="s">
        <v>239</v>
      </c>
      <c r="I22" s="95" t="s">
        <v>23</v>
      </c>
      <c r="J22" s="95">
        <v>30</v>
      </c>
      <c r="K22" s="95">
        <v>30</v>
      </c>
      <c r="L22" s="93">
        <v>62.05</v>
      </c>
      <c r="M22" s="128"/>
      <c r="N22" s="14">
        <f t="shared" si="0"/>
        <v>0</v>
      </c>
      <c r="O22" s="18" t="str">
        <f t="shared" si="1"/>
        <v>OK</v>
      </c>
      <c r="P22" s="21">
        <v>0</v>
      </c>
      <c r="Q22" s="21">
        <v>0</v>
      </c>
      <c r="R22" s="21">
        <v>0</v>
      </c>
      <c r="S22" s="21"/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5">
        <v>0</v>
      </c>
    </row>
    <row r="23" spans="1:34" x14ac:dyDescent="0.25">
      <c r="A23" s="154"/>
      <c r="B23" s="154"/>
      <c r="C23" s="36">
        <v>174</v>
      </c>
      <c r="D23" s="89" t="s">
        <v>63</v>
      </c>
      <c r="E23" s="95">
        <v>3601</v>
      </c>
      <c r="F23" s="95">
        <v>4200071</v>
      </c>
      <c r="G23" s="90" t="s">
        <v>256</v>
      </c>
      <c r="H23" s="91" t="s">
        <v>239</v>
      </c>
      <c r="I23" s="92" t="s">
        <v>23</v>
      </c>
      <c r="J23" s="92">
        <v>30</v>
      </c>
      <c r="K23" s="92">
        <v>30</v>
      </c>
      <c r="L23" s="93">
        <v>29</v>
      </c>
      <c r="M23" s="128"/>
      <c r="N23" s="14">
        <f t="shared" si="0"/>
        <v>0</v>
      </c>
      <c r="O23" s="18" t="str">
        <f t="shared" si="1"/>
        <v>OK</v>
      </c>
      <c r="P23" s="21">
        <v>0</v>
      </c>
      <c r="Q23" s="21">
        <v>0</v>
      </c>
      <c r="R23" s="21">
        <v>0</v>
      </c>
      <c r="S23" s="21"/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5">
        <v>0</v>
      </c>
    </row>
    <row r="24" spans="1:34" x14ac:dyDescent="0.25">
      <c r="A24" s="154"/>
      <c r="B24" s="154"/>
      <c r="C24" s="36">
        <v>175</v>
      </c>
      <c r="D24" s="94" t="s">
        <v>66</v>
      </c>
      <c r="E24" s="95">
        <v>5806</v>
      </c>
      <c r="F24" s="95">
        <v>28800047</v>
      </c>
      <c r="G24" s="90" t="s">
        <v>256</v>
      </c>
      <c r="H24" s="91" t="s">
        <v>260</v>
      </c>
      <c r="I24" s="95" t="s">
        <v>24</v>
      </c>
      <c r="J24" s="95">
        <v>30</v>
      </c>
      <c r="K24" s="95">
        <v>30</v>
      </c>
      <c r="L24" s="93">
        <v>10.82</v>
      </c>
      <c r="M24" s="128">
        <v>5</v>
      </c>
      <c r="N24" s="14">
        <f t="shared" si="0"/>
        <v>0</v>
      </c>
      <c r="O24" s="18" t="str">
        <f t="shared" si="1"/>
        <v>OK</v>
      </c>
      <c r="P24" s="21">
        <v>0</v>
      </c>
      <c r="Q24" s="21">
        <v>0</v>
      </c>
      <c r="R24" s="21">
        <v>0</v>
      </c>
      <c r="S24" s="21">
        <v>5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5">
        <v>0</v>
      </c>
    </row>
    <row r="25" spans="1:34" x14ac:dyDescent="0.25">
      <c r="A25" s="154"/>
      <c r="B25" s="154"/>
      <c r="C25" s="36">
        <v>176</v>
      </c>
      <c r="D25" s="89" t="s">
        <v>79</v>
      </c>
      <c r="E25" s="95">
        <v>4905</v>
      </c>
      <c r="F25" s="95">
        <v>3565026</v>
      </c>
      <c r="G25" s="90" t="s">
        <v>256</v>
      </c>
      <c r="H25" s="91" t="s">
        <v>260</v>
      </c>
      <c r="I25" s="92" t="s">
        <v>24</v>
      </c>
      <c r="J25" s="92">
        <v>30</v>
      </c>
      <c r="K25" s="92">
        <v>30</v>
      </c>
      <c r="L25" s="93">
        <v>62.98</v>
      </c>
      <c r="M25" s="128">
        <v>10</v>
      </c>
      <c r="N25" s="14">
        <f t="shared" si="0"/>
        <v>5</v>
      </c>
      <c r="O25" s="18" t="str">
        <f t="shared" si="1"/>
        <v>OK</v>
      </c>
      <c r="P25" s="21">
        <v>0</v>
      </c>
      <c r="Q25" s="21">
        <v>0</v>
      </c>
      <c r="R25" s="21">
        <v>0</v>
      </c>
      <c r="S25" s="21">
        <v>5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5">
        <v>0</v>
      </c>
    </row>
    <row r="26" spans="1:34" x14ac:dyDescent="0.25">
      <c r="A26" s="154"/>
      <c r="B26" s="154"/>
      <c r="C26" s="36">
        <v>177</v>
      </c>
      <c r="D26" s="89" t="s">
        <v>80</v>
      </c>
      <c r="E26" s="95">
        <v>5801</v>
      </c>
      <c r="F26" s="95">
        <v>81469013</v>
      </c>
      <c r="G26" s="90" t="s">
        <v>256</v>
      </c>
      <c r="H26" s="91" t="s">
        <v>260</v>
      </c>
      <c r="I26" s="92" t="s">
        <v>24</v>
      </c>
      <c r="J26" s="92">
        <v>30</v>
      </c>
      <c r="K26" s="92">
        <v>30</v>
      </c>
      <c r="L26" s="93">
        <v>14.5</v>
      </c>
      <c r="M26" s="128">
        <v>10</v>
      </c>
      <c r="N26" s="14">
        <f t="shared" si="0"/>
        <v>10</v>
      </c>
      <c r="O26" s="18" t="str">
        <f t="shared" si="1"/>
        <v>OK</v>
      </c>
      <c r="P26" s="21">
        <v>0</v>
      </c>
      <c r="Q26" s="21">
        <v>0</v>
      </c>
      <c r="R26" s="21">
        <v>0</v>
      </c>
      <c r="S26" s="21"/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5">
        <v>0</v>
      </c>
    </row>
    <row r="27" spans="1:34" x14ac:dyDescent="0.25">
      <c r="A27" s="154"/>
      <c r="B27" s="154"/>
      <c r="C27" s="36">
        <v>178</v>
      </c>
      <c r="D27" s="89" t="s">
        <v>81</v>
      </c>
      <c r="E27" s="95">
        <v>6111</v>
      </c>
      <c r="F27" s="95">
        <v>39110014</v>
      </c>
      <c r="G27" s="90" t="s">
        <v>256</v>
      </c>
      <c r="H27" s="91" t="s">
        <v>261</v>
      </c>
      <c r="I27" s="92" t="s">
        <v>24</v>
      </c>
      <c r="J27" s="92">
        <v>30</v>
      </c>
      <c r="K27" s="92">
        <v>30</v>
      </c>
      <c r="L27" s="93">
        <v>6.27</v>
      </c>
      <c r="M27" s="128">
        <v>10</v>
      </c>
      <c r="N27" s="14">
        <f t="shared" si="0"/>
        <v>10</v>
      </c>
      <c r="O27" s="18" t="str">
        <f t="shared" si="1"/>
        <v>OK</v>
      </c>
      <c r="P27" s="21">
        <v>0</v>
      </c>
      <c r="Q27" s="21">
        <v>0</v>
      </c>
      <c r="R27" s="21">
        <v>0</v>
      </c>
      <c r="S27" s="21"/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5">
        <v>0</v>
      </c>
    </row>
    <row r="28" spans="1:34" x14ac:dyDescent="0.25">
      <c r="A28" s="154"/>
      <c r="B28" s="154"/>
      <c r="C28" s="36">
        <v>179</v>
      </c>
      <c r="D28" s="89" t="s">
        <v>82</v>
      </c>
      <c r="E28" s="95">
        <v>410</v>
      </c>
      <c r="F28" s="95">
        <v>502680005</v>
      </c>
      <c r="G28" s="90" t="s">
        <v>266</v>
      </c>
      <c r="H28" s="91" t="s">
        <v>239</v>
      </c>
      <c r="I28" s="92" t="s">
        <v>17</v>
      </c>
      <c r="J28" s="92">
        <v>30</v>
      </c>
      <c r="K28" s="92">
        <v>30</v>
      </c>
      <c r="L28" s="93">
        <v>46.4</v>
      </c>
      <c r="M28" s="128">
        <v>66</v>
      </c>
      <c r="N28" s="14">
        <f t="shared" si="0"/>
        <v>66</v>
      </c>
      <c r="O28" s="18" t="str">
        <f t="shared" si="1"/>
        <v>OK</v>
      </c>
      <c r="P28" s="21">
        <v>0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5">
        <v>0</v>
      </c>
    </row>
    <row r="29" spans="1:34" x14ac:dyDescent="0.25">
      <c r="A29" s="154"/>
      <c r="B29" s="154"/>
      <c r="C29" s="36">
        <v>180</v>
      </c>
      <c r="D29" s="89" t="s">
        <v>83</v>
      </c>
      <c r="E29" s="95">
        <v>410</v>
      </c>
      <c r="F29" s="95">
        <v>502680005</v>
      </c>
      <c r="G29" s="90" t="s">
        <v>266</v>
      </c>
      <c r="H29" s="91" t="s">
        <v>239</v>
      </c>
      <c r="I29" s="92" t="s">
        <v>17</v>
      </c>
      <c r="J29" s="92">
        <v>30</v>
      </c>
      <c r="K29" s="92">
        <v>30</v>
      </c>
      <c r="L29" s="93">
        <v>0.96</v>
      </c>
      <c r="M29" s="128"/>
      <c r="N29" s="14">
        <f t="shared" si="0"/>
        <v>0</v>
      </c>
      <c r="O29" s="18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5"/>
    </row>
    <row r="30" spans="1:34" x14ac:dyDescent="0.25">
      <c r="A30" s="154"/>
      <c r="B30" s="154"/>
      <c r="C30" s="36">
        <v>181</v>
      </c>
      <c r="D30" s="89" t="s">
        <v>84</v>
      </c>
      <c r="E30" s="95">
        <v>410</v>
      </c>
      <c r="F30" s="95">
        <v>502680005</v>
      </c>
      <c r="G30" s="90" t="s">
        <v>266</v>
      </c>
      <c r="H30" s="91" t="s">
        <v>239</v>
      </c>
      <c r="I30" s="92" t="s">
        <v>17</v>
      </c>
      <c r="J30" s="92">
        <v>30</v>
      </c>
      <c r="K30" s="92">
        <v>30</v>
      </c>
      <c r="L30" s="93">
        <v>0.96</v>
      </c>
      <c r="M30" s="128">
        <v>44</v>
      </c>
      <c r="N30" s="14">
        <f t="shared" si="0"/>
        <v>44</v>
      </c>
      <c r="O30" s="18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5"/>
    </row>
    <row r="31" spans="1:34" x14ac:dyDescent="0.25">
      <c r="A31" s="154"/>
      <c r="B31" s="154"/>
      <c r="C31" s="36">
        <v>182</v>
      </c>
      <c r="D31" s="94" t="s">
        <v>86</v>
      </c>
      <c r="E31" s="95">
        <v>410</v>
      </c>
      <c r="F31" s="95">
        <v>502680005</v>
      </c>
      <c r="G31" s="90" t="s">
        <v>266</v>
      </c>
      <c r="H31" s="91" t="s">
        <v>239</v>
      </c>
      <c r="I31" s="92" t="s">
        <v>17</v>
      </c>
      <c r="J31" s="95">
        <v>30</v>
      </c>
      <c r="K31" s="95">
        <v>30</v>
      </c>
      <c r="L31" s="93">
        <v>0.96</v>
      </c>
      <c r="M31" s="128">
        <v>6</v>
      </c>
      <c r="N31" s="14">
        <f t="shared" si="0"/>
        <v>6</v>
      </c>
      <c r="O31" s="18" t="str">
        <f t="shared" ref="O31:O156" si="2">IF(N31&lt;0,"ATENÇÃO","OK")</f>
        <v>OK</v>
      </c>
      <c r="P31" s="21">
        <v>0</v>
      </c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  <c r="AE31" s="21">
        <v>0</v>
      </c>
      <c r="AF31" s="21">
        <v>0</v>
      </c>
      <c r="AG31" s="21">
        <v>0</v>
      </c>
      <c r="AH31" s="25">
        <v>0</v>
      </c>
    </row>
    <row r="32" spans="1:34" x14ac:dyDescent="0.25">
      <c r="A32" s="154"/>
      <c r="B32" s="154"/>
      <c r="C32" s="36">
        <v>183</v>
      </c>
      <c r="D32" s="94" t="s">
        <v>87</v>
      </c>
      <c r="E32" s="95">
        <v>410</v>
      </c>
      <c r="F32" s="95">
        <v>502680005</v>
      </c>
      <c r="G32" s="90" t="s">
        <v>266</v>
      </c>
      <c r="H32" s="91" t="s">
        <v>239</v>
      </c>
      <c r="I32" s="92" t="s">
        <v>17</v>
      </c>
      <c r="J32" s="95">
        <v>30</v>
      </c>
      <c r="K32" s="95">
        <v>30</v>
      </c>
      <c r="L32" s="93">
        <v>0.96</v>
      </c>
      <c r="M32" s="128"/>
      <c r="N32" s="14">
        <f t="shared" si="0"/>
        <v>0</v>
      </c>
      <c r="O32" s="18" t="str">
        <f t="shared" si="2"/>
        <v>OK</v>
      </c>
      <c r="P32" s="21">
        <v>0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1">
        <v>0</v>
      </c>
      <c r="AF32" s="21">
        <v>0</v>
      </c>
      <c r="AG32" s="21">
        <v>0</v>
      </c>
      <c r="AH32" s="25">
        <v>0</v>
      </c>
    </row>
    <row r="33" spans="1:34" x14ac:dyDescent="0.25">
      <c r="A33" s="154"/>
      <c r="B33" s="154"/>
      <c r="C33" s="36">
        <v>184</v>
      </c>
      <c r="D33" s="94" t="s">
        <v>88</v>
      </c>
      <c r="E33" s="95">
        <v>410</v>
      </c>
      <c r="F33" s="95">
        <v>502680005</v>
      </c>
      <c r="G33" s="90" t="s">
        <v>266</v>
      </c>
      <c r="H33" s="91" t="s">
        <v>239</v>
      </c>
      <c r="I33" s="95" t="s">
        <v>17</v>
      </c>
      <c r="J33" s="95">
        <v>30</v>
      </c>
      <c r="K33" s="95">
        <v>30</v>
      </c>
      <c r="L33" s="93">
        <v>0.96</v>
      </c>
      <c r="M33" s="128"/>
      <c r="N33" s="14">
        <f t="shared" si="0"/>
        <v>0</v>
      </c>
      <c r="O33" s="18" t="str">
        <f t="shared" si="2"/>
        <v>OK</v>
      </c>
      <c r="P33" s="21">
        <v>0</v>
      </c>
      <c r="Q33" s="21">
        <v>0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1">
        <v>0</v>
      </c>
      <c r="AF33" s="21">
        <v>0</v>
      </c>
      <c r="AG33" s="21">
        <v>0</v>
      </c>
      <c r="AH33" s="25">
        <v>0</v>
      </c>
    </row>
    <row r="34" spans="1:34" x14ac:dyDescent="0.25">
      <c r="A34" s="154"/>
      <c r="B34" s="154"/>
      <c r="C34" s="36">
        <v>185</v>
      </c>
      <c r="D34" s="94" t="s">
        <v>93</v>
      </c>
      <c r="E34" s="95">
        <v>4703</v>
      </c>
      <c r="F34" s="95">
        <v>54380005</v>
      </c>
      <c r="G34" s="90" t="s">
        <v>266</v>
      </c>
      <c r="H34" s="91" t="s">
        <v>239</v>
      </c>
      <c r="I34" s="95" t="s">
        <v>24</v>
      </c>
      <c r="J34" s="95">
        <v>30</v>
      </c>
      <c r="K34" s="95">
        <v>30</v>
      </c>
      <c r="L34" s="93">
        <v>1.93</v>
      </c>
      <c r="M34" s="128">
        <v>10</v>
      </c>
      <c r="N34" s="14">
        <f t="shared" si="0"/>
        <v>10</v>
      </c>
      <c r="O34" s="18" t="str">
        <f t="shared" si="2"/>
        <v>OK</v>
      </c>
      <c r="P34" s="21">
        <v>0</v>
      </c>
      <c r="Q34" s="21">
        <v>0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  <c r="AE34" s="21">
        <v>0</v>
      </c>
      <c r="AF34" s="21">
        <v>0</v>
      </c>
      <c r="AG34" s="21">
        <v>0</v>
      </c>
      <c r="AH34" s="25">
        <v>0</v>
      </c>
    </row>
    <row r="35" spans="1:34" x14ac:dyDescent="0.25">
      <c r="A35" s="154"/>
      <c r="B35" s="154"/>
      <c r="C35" s="36">
        <v>186</v>
      </c>
      <c r="D35" s="89" t="s">
        <v>94</v>
      </c>
      <c r="E35" s="95">
        <v>5801</v>
      </c>
      <c r="F35" s="95">
        <v>118966002</v>
      </c>
      <c r="G35" s="90" t="s">
        <v>256</v>
      </c>
      <c r="H35" s="91" t="s">
        <v>261</v>
      </c>
      <c r="I35" s="92" t="s">
        <v>24</v>
      </c>
      <c r="J35" s="92">
        <v>30</v>
      </c>
      <c r="K35" s="92">
        <v>30</v>
      </c>
      <c r="L35" s="93">
        <v>96.47</v>
      </c>
      <c r="M35" s="128">
        <v>10</v>
      </c>
      <c r="N35" s="14">
        <f t="shared" si="0"/>
        <v>5</v>
      </c>
      <c r="O35" s="18" t="str">
        <f t="shared" si="2"/>
        <v>OK</v>
      </c>
      <c r="P35" s="21">
        <v>0</v>
      </c>
      <c r="Q35" s="21">
        <v>0</v>
      </c>
      <c r="R35" s="21">
        <v>0</v>
      </c>
      <c r="S35" s="21">
        <v>5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5">
        <v>0</v>
      </c>
    </row>
    <row r="36" spans="1:34" x14ac:dyDescent="0.25">
      <c r="A36" s="154"/>
      <c r="B36" s="154"/>
      <c r="C36" s="36">
        <v>187</v>
      </c>
      <c r="D36" s="94" t="s">
        <v>185</v>
      </c>
      <c r="E36" s="95">
        <v>5806</v>
      </c>
      <c r="F36" s="95">
        <v>28800081</v>
      </c>
      <c r="G36" s="90" t="s">
        <v>256</v>
      </c>
      <c r="H36" s="91" t="s">
        <v>261</v>
      </c>
      <c r="I36" s="95" t="s">
        <v>24</v>
      </c>
      <c r="J36" s="95">
        <v>30</v>
      </c>
      <c r="K36" s="95">
        <v>30</v>
      </c>
      <c r="L36" s="93">
        <v>40.6</v>
      </c>
      <c r="M36" s="128">
        <v>2</v>
      </c>
      <c r="N36" s="14">
        <f t="shared" si="0"/>
        <v>2</v>
      </c>
      <c r="O36" s="18" t="str">
        <f t="shared" si="2"/>
        <v>OK</v>
      </c>
      <c r="P36" s="21">
        <v>0</v>
      </c>
      <c r="Q36" s="21">
        <v>0</v>
      </c>
      <c r="R36" s="21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21">
        <v>0</v>
      </c>
      <c r="AF36" s="21">
        <v>0</v>
      </c>
      <c r="AG36" s="21">
        <v>0</v>
      </c>
      <c r="AH36" s="25">
        <v>0</v>
      </c>
    </row>
    <row r="37" spans="1:34" ht="25.5" x14ac:dyDescent="0.25">
      <c r="A37" s="154"/>
      <c r="B37" s="154"/>
      <c r="C37" s="36">
        <v>188</v>
      </c>
      <c r="D37" s="94" t="s">
        <v>99</v>
      </c>
      <c r="E37" s="95">
        <v>2701</v>
      </c>
      <c r="F37" s="95">
        <v>25410027</v>
      </c>
      <c r="G37" s="90" t="s">
        <v>256</v>
      </c>
      <c r="H37" s="91" t="s">
        <v>20</v>
      </c>
      <c r="I37" s="95" t="s">
        <v>26</v>
      </c>
      <c r="J37" s="95">
        <v>30</v>
      </c>
      <c r="K37" s="95">
        <v>30</v>
      </c>
      <c r="L37" s="93">
        <v>145.68</v>
      </c>
      <c r="M37" s="128">
        <v>2</v>
      </c>
      <c r="N37" s="14">
        <f t="shared" si="0"/>
        <v>0</v>
      </c>
      <c r="O37" s="18" t="str">
        <f t="shared" si="2"/>
        <v>OK</v>
      </c>
      <c r="P37" s="21">
        <v>0</v>
      </c>
      <c r="Q37" s="21">
        <v>0</v>
      </c>
      <c r="R37" s="21">
        <v>0</v>
      </c>
      <c r="S37" s="21">
        <v>2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21">
        <v>0</v>
      </c>
      <c r="AF37" s="21">
        <v>0</v>
      </c>
      <c r="AG37" s="21">
        <v>0</v>
      </c>
      <c r="AH37" s="25">
        <v>0</v>
      </c>
    </row>
    <row r="38" spans="1:34" ht="25.5" x14ac:dyDescent="0.25">
      <c r="A38" s="154"/>
      <c r="B38" s="154"/>
      <c r="C38" s="36">
        <v>189</v>
      </c>
      <c r="D38" s="94" t="s">
        <v>100</v>
      </c>
      <c r="E38" s="95">
        <v>2701</v>
      </c>
      <c r="F38" s="95">
        <v>25410027</v>
      </c>
      <c r="G38" s="90" t="s">
        <v>256</v>
      </c>
      <c r="H38" s="96" t="s">
        <v>20</v>
      </c>
      <c r="I38" s="92" t="s">
        <v>26</v>
      </c>
      <c r="J38" s="95">
        <v>30</v>
      </c>
      <c r="K38" s="95">
        <v>30</v>
      </c>
      <c r="L38" s="93">
        <v>168.58</v>
      </c>
      <c r="M38" s="128">
        <v>2</v>
      </c>
      <c r="N38" s="14">
        <f t="shared" si="0"/>
        <v>0</v>
      </c>
      <c r="O38" s="18" t="str">
        <f t="shared" si="2"/>
        <v>OK</v>
      </c>
      <c r="P38" s="21">
        <v>0</v>
      </c>
      <c r="Q38" s="21">
        <v>0</v>
      </c>
      <c r="R38" s="21">
        <v>0</v>
      </c>
      <c r="S38" s="21">
        <v>2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  <c r="AE38" s="21">
        <v>0</v>
      </c>
      <c r="AF38" s="21">
        <v>0</v>
      </c>
      <c r="AG38" s="21">
        <v>0</v>
      </c>
      <c r="AH38" s="25">
        <v>0</v>
      </c>
    </row>
    <row r="39" spans="1:34" ht="25.5" x14ac:dyDescent="0.25">
      <c r="A39" s="154"/>
      <c r="B39" s="154"/>
      <c r="C39" s="36">
        <v>190</v>
      </c>
      <c r="D39" s="94" t="s">
        <v>101</v>
      </c>
      <c r="E39" s="95">
        <v>2701</v>
      </c>
      <c r="F39" s="95">
        <v>25410027</v>
      </c>
      <c r="G39" s="90" t="s">
        <v>256</v>
      </c>
      <c r="H39" s="91" t="s">
        <v>20</v>
      </c>
      <c r="I39" s="95" t="s">
        <v>26</v>
      </c>
      <c r="J39" s="95">
        <v>30</v>
      </c>
      <c r="K39" s="95">
        <v>30</v>
      </c>
      <c r="L39" s="93">
        <v>225.63</v>
      </c>
      <c r="M39" s="128">
        <v>25</v>
      </c>
      <c r="N39" s="14">
        <f t="shared" si="0"/>
        <v>15</v>
      </c>
      <c r="O39" s="18" t="str">
        <f t="shared" si="2"/>
        <v>OK</v>
      </c>
      <c r="P39" s="21">
        <v>0</v>
      </c>
      <c r="Q39" s="21">
        <v>0</v>
      </c>
      <c r="R39" s="21">
        <v>0</v>
      </c>
      <c r="S39" s="21">
        <v>10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  <c r="AE39" s="21">
        <v>0</v>
      </c>
      <c r="AF39" s="21">
        <v>0</v>
      </c>
      <c r="AG39" s="21">
        <v>0</v>
      </c>
      <c r="AH39" s="25">
        <v>0</v>
      </c>
    </row>
    <row r="40" spans="1:34" ht="25.5" x14ac:dyDescent="0.25">
      <c r="A40" s="154"/>
      <c r="B40" s="154"/>
      <c r="C40" s="36">
        <v>191</v>
      </c>
      <c r="D40" s="94" t="s">
        <v>102</v>
      </c>
      <c r="E40" s="95">
        <v>2701</v>
      </c>
      <c r="F40" s="95">
        <v>25410027</v>
      </c>
      <c r="G40" s="90" t="s">
        <v>256</v>
      </c>
      <c r="H40" s="91" t="s">
        <v>20</v>
      </c>
      <c r="I40" s="95" t="s">
        <v>26</v>
      </c>
      <c r="J40" s="95">
        <v>30</v>
      </c>
      <c r="K40" s="95">
        <v>30</v>
      </c>
      <c r="L40" s="93">
        <v>87.94</v>
      </c>
      <c r="M40" s="128">
        <v>2</v>
      </c>
      <c r="N40" s="14">
        <f t="shared" si="0"/>
        <v>0</v>
      </c>
      <c r="O40" s="18" t="str">
        <f t="shared" si="2"/>
        <v>OK</v>
      </c>
      <c r="P40" s="21">
        <v>0</v>
      </c>
      <c r="Q40" s="21">
        <v>0</v>
      </c>
      <c r="R40" s="21">
        <v>0</v>
      </c>
      <c r="S40" s="21">
        <v>2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  <c r="AE40" s="21">
        <v>0</v>
      </c>
      <c r="AF40" s="21">
        <v>0</v>
      </c>
      <c r="AG40" s="21">
        <v>0</v>
      </c>
      <c r="AH40" s="25">
        <v>0</v>
      </c>
    </row>
    <row r="41" spans="1:34" ht="25.5" x14ac:dyDescent="0.25">
      <c r="A41" s="154"/>
      <c r="B41" s="154"/>
      <c r="C41" s="36">
        <v>192</v>
      </c>
      <c r="D41" s="94" t="s">
        <v>104</v>
      </c>
      <c r="E41" s="95">
        <v>2701</v>
      </c>
      <c r="F41" s="95">
        <v>25410014</v>
      </c>
      <c r="G41" s="90" t="s">
        <v>256</v>
      </c>
      <c r="H41" s="91" t="s">
        <v>18</v>
      </c>
      <c r="I41" s="95" t="s">
        <v>26</v>
      </c>
      <c r="J41" s="95">
        <v>30</v>
      </c>
      <c r="K41" s="95">
        <v>30</v>
      </c>
      <c r="L41" s="93">
        <v>15.2</v>
      </c>
      <c r="M41" s="128">
        <v>80</v>
      </c>
      <c r="N41" s="14">
        <f t="shared" si="0"/>
        <v>50</v>
      </c>
      <c r="O41" s="18" t="str">
        <f t="shared" si="2"/>
        <v>OK</v>
      </c>
      <c r="P41" s="21">
        <v>0</v>
      </c>
      <c r="Q41" s="21">
        <v>0</v>
      </c>
      <c r="R41" s="21">
        <v>0</v>
      </c>
      <c r="S41" s="21">
        <v>30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21">
        <v>0</v>
      </c>
      <c r="AF41" s="21">
        <v>0</v>
      </c>
      <c r="AG41" s="21">
        <v>0</v>
      </c>
      <c r="AH41" s="25">
        <v>0</v>
      </c>
    </row>
    <row r="42" spans="1:34" ht="25.5" x14ac:dyDescent="0.25">
      <c r="A42" s="154"/>
      <c r="B42" s="154"/>
      <c r="C42" s="36">
        <v>193</v>
      </c>
      <c r="D42" s="94" t="s">
        <v>105</v>
      </c>
      <c r="E42" s="95">
        <v>2701</v>
      </c>
      <c r="F42" s="95">
        <v>84352053</v>
      </c>
      <c r="G42" s="90" t="s">
        <v>256</v>
      </c>
      <c r="H42" s="91" t="s">
        <v>18</v>
      </c>
      <c r="I42" s="95" t="s">
        <v>26</v>
      </c>
      <c r="J42" s="95">
        <v>30</v>
      </c>
      <c r="K42" s="95">
        <v>30</v>
      </c>
      <c r="L42" s="93">
        <v>65.010000000000005</v>
      </c>
      <c r="M42" s="128">
        <v>2</v>
      </c>
      <c r="N42" s="14">
        <f t="shared" si="0"/>
        <v>2</v>
      </c>
      <c r="O42" s="18" t="str">
        <f t="shared" si="2"/>
        <v>OK</v>
      </c>
      <c r="P42" s="21">
        <v>0</v>
      </c>
      <c r="Q42" s="21">
        <v>0</v>
      </c>
      <c r="R42" s="21">
        <v>0</v>
      </c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0</v>
      </c>
      <c r="AC42" s="21">
        <v>0</v>
      </c>
      <c r="AD42" s="21">
        <v>0</v>
      </c>
      <c r="AE42" s="21">
        <v>0</v>
      </c>
      <c r="AF42" s="21">
        <v>0</v>
      </c>
      <c r="AG42" s="21">
        <v>0</v>
      </c>
      <c r="AH42" s="25">
        <v>0</v>
      </c>
    </row>
    <row r="43" spans="1:34" ht="25.5" x14ac:dyDescent="0.25">
      <c r="A43" s="154"/>
      <c r="B43" s="154"/>
      <c r="C43" s="36">
        <v>194</v>
      </c>
      <c r="D43" s="94" t="s">
        <v>106</v>
      </c>
      <c r="E43" s="95">
        <v>2701</v>
      </c>
      <c r="F43" s="95">
        <v>84352053</v>
      </c>
      <c r="G43" s="90" t="s">
        <v>256</v>
      </c>
      <c r="H43" s="91" t="s">
        <v>20</v>
      </c>
      <c r="I43" s="95" t="s">
        <v>26</v>
      </c>
      <c r="J43" s="95">
        <v>30</v>
      </c>
      <c r="K43" s="95">
        <v>30</v>
      </c>
      <c r="L43" s="93">
        <v>86.9</v>
      </c>
      <c r="M43" s="128">
        <v>2</v>
      </c>
      <c r="N43" s="14">
        <f t="shared" si="0"/>
        <v>2</v>
      </c>
      <c r="O43" s="18" t="str">
        <f t="shared" si="2"/>
        <v>OK</v>
      </c>
      <c r="P43" s="21">
        <v>0</v>
      </c>
      <c r="Q43" s="21">
        <v>0</v>
      </c>
      <c r="R43" s="21">
        <v>0</v>
      </c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1">
        <v>0</v>
      </c>
      <c r="AC43" s="21">
        <v>0</v>
      </c>
      <c r="AD43" s="21">
        <v>0</v>
      </c>
      <c r="AE43" s="21">
        <v>0</v>
      </c>
      <c r="AF43" s="21">
        <v>0</v>
      </c>
      <c r="AG43" s="21">
        <v>0</v>
      </c>
      <c r="AH43" s="25">
        <v>0</v>
      </c>
    </row>
    <row r="44" spans="1:34" ht="25.5" x14ac:dyDescent="0.25">
      <c r="A44" s="154"/>
      <c r="B44" s="154"/>
      <c r="C44" s="36">
        <v>195</v>
      </c>
      <c r="D44" s="94" t="s">
        <v>107</v>
      </c>
      <c r="E44" s="95">
        <v>2701</v>
      </c>
      <c r="F44" s="95">
        <v>84352053</v>
      </c>
      <c r="G44" s="90" t="s">
        <v>256</v>
      </c>
      <c r="H44" s="91" t="s">
        <v>20</v>
      </c>
      <c r="I44" s="95" t="s">
        <v>26</v>
      </c>
      <c r="J44" s="95">
        <v>30</v>
      </c>
      <c r="K44" s="95">
        <v>30</v>
      </c>
      <c r="L44" s="93">
        <v>121.29</v>
      </c>
      <c r="M44" s="128">
        <v>2</v>
      </c>
      <c r="N44" s="14">
        <f t="shared" si="0"/>
        <v>2</v>
      </c>
      <c r="O44" s="18" t="str">
        <f t="shared" si="2"/>
        <v>OK</v>
      </c>
      <c r="P44" s="21">
        <v>0</v>
      </c>
      <c r="Q44" s="21">
        <v>0</v>
      </c>
      <c r="R44" s="21">
        <v>0</v>
      </c>
      <c r="S44" s="21">
        <v>0</v>
      </c>
      <c r="T44" s="21">
        <v>0</v>
      </c>
      <c r="U44" s="21">
        <v>0</v>
      </c>
      <c r="V44" s="21"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1">
        <v>0</v>
      </c>
      <c r="AC44" s="21">
        <v>0</v>
      </c>
      <c r="AD44" s="21">
        <v>0</v>
      </c>
      <c r="AE44" s="21">
        <v>0</v>
      </c>
      <c r="AF44" s="21">
        <v>0</v>
      </c>
      <c r="AG44" s="21">
        <v>0</v>
      </c>
      <c r="AH44" s="25">
        <v>0</v>
      </c>
    </row>
    <row r="45" spans="1:34" ht="25.5" x14ac:dyDescent="0.25">
      <c r="A45" s="154"/>
      <c r="B45" s="154"/>
      <c r="C45" s="36">
        <v>196</v>
      </c>
      <c r="D45" s="89" t="s">
        <v>108</v>
      </c>
      <c r="E45" s="95">
        <v>2701</v>
      </c>
      <c r="F45" s="95">
        <v>84352053</v>
      </c>
      <c r="G45" s="90" t="s">
        <v>256</v>
      </c>
      <c r="H45" s="91" t="s">
        <v>18</v>
      </c>
      <c r="I45" s="92" t="s">
        <v>26</v>
      </c>
      <c r="J45" s="92">
        <v>30</v>
      </c>
      <c r="K45" s="92">
        <v>30</v>
      </c>
      <c r="L45" s="93">
        <v>81.33</v>
      </c>
      <c r="M45" s="128">
        <v>2</v>
      </c>
      <c r="N45" s="14">
        <f t="shared" ref="N45:N75" si="3">M45-(SUM(P45:AH45))</f>
        <v>2</v>
      </c>
      <c r="O45" s="18" t="str">
        <f t="shared" si="2"/>
        <v>OK</v>
      </c>
      <c r="P45" s="21">
        <v>0</v>
      </c>
      <c r="Q45" s="21">
        <v>0</v>
      </c>
      <c r="R45" s="21">
        <v>0</v>
      </c>
      <c r="S45" s="21">
        <v>0</v>
      </c>
      <c r="T45" s="21">
        <v>0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1">
        <v>0</v>
      </c>
      <c r="AE45" s="21">
        <v>0</v>
      </c>
      <c r="AF45" s="21">
        <v>0</v>
      </c>
      <c r="AG45" s="21">
        <v>0</v>
      </c>
      <c r="AH45" s="25">
        <v>0</v>
      </c>
    </row>
    <row r="46" spans="1:34" ht="25.5" x14ac:dyDescent="0.25">
      <c r="A46" s="154"/>
      <c r="B46" s="154"/>
      <c r="C46" s="36">
        <v>197</v>
      </c>
      <c r="D46" s="89" t="s">
        <v>109</v>
      </c>
      <c r="E46" s="95">
        <v>5704</v>
      </c>
      <c r="F46" s="95">
        <v>122629008</v>
      </c>
      <c r="G46" s="90" t="s">
        <v>256</v>
      </c>
      <c r="H46" s="91" t="s">
        <v>18</v>
      </c>
      <c r="I46" s="95" t="s">
        <v>25</v>
      </c>
      <c r="J46" s="92">
        <v>30</v>
      </c>
      <c r="K46" s="92">
        <v>30</v>
      </c>
      <c r="L46" s="93">
        <v>73.88</v>
      </c>
      <c r="M46" s="128"/>
      <c r="N46" s="14">
        <f t="shared" si="3"/>
        <v>0</v>
      </c>
      <c r="O46" s="18" t="str">
        <f t="shared" si="2"/>
        <v>OK</v>
      </c>
      <c r="P46" s="21">
        <v>0</v>
      </c>
      <c r="Q46" s="21">
        <v>0</v>
      </c>
      <c r="R46" s="21">
        <v>0</v>
      </c>
      <c r="S46" s="21">
        <v>0</v>
      </c>
      <c r="T46" s="21">
        <v>0</v>
      </c>
      <c r="U46" s="21">
        <v>0</v>
      </c>
      <c r="V46" s="21">
        <v>0</v>
      </c>
      <c r="W46" s="21">
        <v>0</v>
      </c>
      <c r="X46" s="21">
        <v>0</v>
      </c>
      <c r="Y46" s="21">
        <v>0</v>
      </c>
      <c r="Z46" s="21">
        <v>0</v>
      </c>
      <c r="AA46" s="21">
        <v>0</v>
      </c>
      <c r="AB46" s="21">
        <v>0</v>
      </c>
      <c r="AC46" s="21">
        <v>0</v>
      </c>
      <c r="AD46" s="21">
        <v>0</v>
      </c>
      <c r="AE46" s="21">
        <v>0</v>
      </c>
      <c r="AF46" s="21">
        <v>0</v>
      </c>
      <c r="AG46" s="21">
        <v>0</v>
      </c>
      <c r="AH46" s="25">
        <v>0</v>
      </c>
    </row>
    <row r="47" spans="1:34" ht="25.5" x14ac:dyDescent="0.25">
      <c r="A47" s="154"/>
      <c r="B47" s="154"/>
      <c r="C47" s="36">
        <v>198</v>
      </c>
      <c r="D47" s="89" t="s">
        <v>110</v>
      </c>
      <c r="E47" s="95">
        <v>5704</v>
      </c>
      <c r="F47" s="95">
        <v>122629008</v>
      </c>
      <c r="G47" s="90" t="s">
        <v>256</v>
      </c>
      <c r="H47" s="91" t="s">
        <v>18</v>
      </c>
      <c r="I47" s="95" t="s">
        <v>25</v>
      </c>
      <c r="J47" s="92">
        <v>30</v>
      </c>
      <c r="K47" s="92">
        <v>30</v>
      </c>
      <c r="L47" s="93">
        <v>63.86</v>
      </c>
      <c r="M47" s="128"/>
      <c r="N47" s="14">
        <f t="shared" si="3"/>
        <v>0</v>
      </c>
      <c r="O47" s="18" t="str">
        <f t="shared" si="2"/>
        <v>OK</v>
      </c>
      <c r="P47" s="21">
        <v>0</v>
      </c>
      <c r="Q47" s="21">
        <v>0</v>
      </c>
      <c r="R47" s="21">
        <v>0</v>
      </c>
      <c r="S47" s="21">
        <v>0</v>
      </c>
      <c r="T47" s="21">
        <v>0</v>
      </c>
      <c r="U47" s="21">
        <v>0</v>
      </c>
      <c r="V47" s="21">
        <v>0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1">
        <v>0</v>
      </c>
      <c r="AC47" s="21">
        <v>0</v>
      </c>
      <c r="AD47" s="21">
        <v>0</v>
      </c>
      <c r="AE47" s="21">
        <v>0</v>
      </c>
      <c r="AF47" s="21">
        <v>0</v>
      </c>
      <c r="AG47" s="21">
        <v>0</v>
      </c>
      <c r="AH47" s="25">
        <v>0</v>
      </c>
    </row>
    <row r="48" spans="1:34" ht="25.5" x14ac:dyDescent="0.25">
      <c r="A48" s="154"/>
      <c r="B48" s="154"/>
      <c r="C48" s="36">
        <v>199</v>
      </c>
      <c r="D48" s="89" t="s">
        <v>111</v>
      </c>
      <c r="E48" s="95">
        <v>5704</v>
      </c>
      <c r="F48" s="95">
        <v>122629008</v>
      </c>
      <c r="G48" s="90" t="s">
        <v>256</v>
      </c>
      <c r="H48" s="91" t="s">
        <v>18</v>
      </c>
      <c r="I48" s="95" t="s">
        <v>25</v>
      </c>
      <c r="J48" s="92">
        <v>30</v>
      </c>
      <c r="K48" s="92">
        <v>30</v>
      </c>
      <c r="L48" s="93">
        <v>140.88999999999999</v>
      </c>
      <c r="M48" s="128">
        <v>1</v>
      </c>
      <c r="N48" s="14">
        <f t="shared" si="3"/>
        <v>1</v>
      </c>
      <c r="O48" s="18" t="str">
        <f t="shared" si="2"/>
        <v>OK</v>
      </c>
      <c r="P48" s="21">
        <v>0</v>
      </c>
      <c r="Q48" s="21">
        <v>0</v>
      </c>
      <c r="R48" s="21">
        <v>0</v>
      </c>
      <c r="S48" s="21">
        <v>0</v>
      </c>
      <c r="T48" s="21">
        <v>0</v>
      </c>
      <c r="U48" s="21">
        <v>0</v>
      </c>
      <c r="V48" s="21">
        <v>0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1">
        <v>0</v>
      </c>
      <c r="AC48" s="21">
        <v>0</v>
      </c>
      <c r="AD48" s="21">
        <v>0</v>
      </c>
      <c r="AE48" s="21">
        <v>0</v>
      </c>
      <c r="AF48" s="21">
        <v>0</v>
      </c>
      <c r="AG48" s="21">
        <v>0</v>
      </c>
      <c r="AH48" s="25">
        <v>0</v>
      </c>
    </row>
    <row r="49" spans="1:34" ht="25.5" x14ac:dyDescent="0.25">
      <c r="A49" s="154"/>
      <c r="B49" s="154"/>
      <c r="C49" s="36">
        <v>200</v>
      </c>
      <c r="D49" s="89" t="s">
        <v>113</v>
      </c>
      <c r="E49" s="95">
        <v>5704</v>
      </c>
      <c r="F49" s="95">
        <v>122629008</v>
      </c>
      <c r="G49" s="90" t="s">
        <v>256</v>
      </c>
      <c r="H49" s="91" t="s">
        <v>18</v>
      </c>
      <c r="I49" s="95" t="s">
        <v>25</v>
      </c>
      <c r="J49" s="92">
        <v>30</v>
      </c>
      <c r="K49" s="92">
        <v>30</v>
      </c>
      <c r="L49" s="93">
        <v>245.29</v>
      </c>
      <c r="M49" s="128">
        <v>1</v>
      </c>
      <c r="N49" s="14">
        <f t="shared" si="3"/>
        <v>1</v>
      </c>
      <c r="O49" s="18" t="str">
        <f t="shared" si="2"/>
        <v>OK</v>
      </c>
      <c r="P49" s="21">
        <v>0</v>
      </c>
      <c r="Q49" s="21">
        <v>0</v>
      </c>
      <c r="R49" s="21">
        <v>0</v>
      </c>
      <c r="S49" s="21">
        <v>0</v>
      </c>
      <c r="T49" s="21">
        <v>0</v>
      </c>
      <c r="U49" s="21">
        <v>0</v>
      </c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0</v>
      </c>
      <c r="AC49" s="21">
        <v>0</v>
      </c>
      <c r="AD49" s="21">
        <v>0</v>
      </c>
      <c r="AE49" s="21">
        <v>0</v>
      </c>
      <c r="AF49" s="21">
        <v>0</v>
      </c>
      <c r="AG49" s="21">
        <v>0</v>
      </c>
      <c r="AH49" s="25">
        <v>0</v>
      </c>
    </row>
    <row r="50" spans="1:34" ht="25.5" x14ac:dyDescent="0.25">
      <c r="A50" s="154"/>
      <c r="B50" s="154"/>
      <c r="C50" s="36">
        <v>201</v>
      </c>
      <c r="D50" s="89" t="s">
        <v>116</v>
      </c>
      <c r="E50" s="95">
        <v>5704</v>
      </c>
      <c r="F50" s="95">
        <v>68004038</v>
      </c>
      <c r="G50" s="90" t="s">
        <v>256</v>
      </c>
      <c r="H50" s="91" t="s">
        <v>255</v>
      </c>
      <c r="I50" s="95" t="s">
        <v>25</v>
      </c>
      <c r="J50" s="92">
        <v>30</v>
      </c>
      <c r="K50" s="92">
        <v>30</v>
      </c>
      <c r="L50" s="93">
        <v>0.79</v>
      </c>
      <c r="M50" s="128">
        <v>5</v>
      </c>
      <c r="N50" s="14">
        <f t="shared" si="3"/>
        <v>0</v>
      </c>
      <c r="O50" s="18" t="str">
        <f t="shared" si="2"/>
        <v>OK</v>
      </c>
      <c r="P50" s="21">
        <v>0</v>
      </c>
      <c r="Q50" s="21">
        <v>0</v>
      </c>
      <c r="R50" s="21">
        <v>0</v>
      </c>
      <c r="S50" s="21">
        <v>5</v>
      </c>
      <c r="T50" s="21">
        <v>0</v>
      </c>
      <c r="U50" s="21">
        <v>0</v>
      </c>
      <c r="V50" s="21">
        <v>0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1">
        <v>0</v>
      </c>
      <c r="AC50" s="21">
        <v>0</v>
      </c>
      <c r="AD50" s="21">
        <v>0</v>
      </c>
      <c r="AE50" s="21">
        <v>0</v>
      </c>
      <c r="AF50" s="21">
        <v>0</v>
      </c>
      <c r="AG50" s="21">
        <v>0</v>
      </c>
      <c r="AH50" s="25">
        <v>0</v>
      </c>
    </row>
    <row r="51" spans="1:34" ht="25.5" x14ac:dyDescent="0.25">
      <c r="A51" s="154"/>
      <c r="B51" s="154"/>
      <c r="C51" s="36">
        <v>202</v>
      </c>
      <c r="D51" s="89" t="s">
        <v>117</v>
      </c>
      <c r="E51" s="95">
        <v>5704</v>
      </c>
      <c r="F51" s="95">
        <v>122629007</v>
      </c>
      <c r="G51" s="90" t="s">
        <v>256</v>
      </c>
      <c r="H51" s="91" t="s">
        <v>255</v>
      </c>
      <c r="I51" s="95" t="s">
        <v>25</v>
      </c>
      <c r="J51" s="92">
        <v>30</v>
      </c>
      <c r="K51" s="92">
        <v>30</v>
      </c>
      <c r="L51" s="93">
        <v>11.01</v>
      </c>
      <c r="M51" s="128">
        <v>1</v>
      </c>
      <c r="N51" s="14">
        <f t="shared" si="3"/>
        <v>1</v>
      </c>
      <c r="O51" s="18" t="str">
        <f t="shared" si="2"/>
        <v>OK</v>
      </c>
      <c r="P51" s="21">
        <v>0</v>
      </c>
      <c r="Q51" s="21">
        <v>0</v>
      </c>
      <c r="R51" s="21">
        <v>0</v>
      </c>
      <c r="S51" s="21">
        <v>0</v>
      </c>
      <c r="T51" s="21">
        <v>0</v>
      </c>
      <c r="U51" s="21">
        <v>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  <c r="AD51" s="21">
        <v>0</v>
      </c>
      <c r="AE51" s="21">
        <v>0</v>
      </c>
      <c r="AF51" s="21">
        <v>0</v>
      </c>
      <c r="AG51" s="21">
        <v>0</v>
      </c>
      <c r="AH51" s="25">
        <v>0</v>
      </c>
    </row>
    <row r="52" spans="1:34" x14ac:dyDescent="0.25">
      <c r="A52" s="154"/>
      <c r="B52" s="154"/>
      <c r="C52" s="36">
        <v>203</v>
      </c>
      <c r="D52" s="89" t="s">
        <v>118</v>
      </c>
      <c r="E52" s="95">
        <v>5704</v>
      </c>
      <c r="F52" s="95">
        <v>122629007</v>
      </c>
      <c r="G52" s="90" t="s">
        <v>256</v>
      </c>
      <c r="H52" s="91" t="s">
        <v>255</v>
      </c>
      <c r="I52" s="95" t="s">
        <v>25</v>
      </c>
      <c r="J52" s="92">
        <v>30</v>
      </c>
      <c r="K52" s="92">
        <v>30</v>
      </c>
      <c r="L52" s="93">
        <v>3.19</v>
      </c>
      <c r="M52" s="128">
        <v>5</v>
      </c>
      <c r="N52" s="14">
        <f t="shared" si="3"/>
        <v>5</v>
      </c>
      <c r="O52" s="18" t="str">
        <f t="shared" si="2"/>
        <v>OK</v>
      </c>
      <c r="P52" s="21">
        <v>0</v>
      </c>
      <c r="Q52" s="21">
        <v>0</v>
      </c>
      <c r="R52" s="21">
        <v>0</v>
      </c>
      <c r="S52" s="21">
        <v>0</v>
      </c>
      <c r="T52" s="21">
        <v>0</v>
      </c>
      <c r="U52" s="21">
        <v>0</v>
      </c>
      <c r="V52" s="21"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1">
        <v>0</v>
      </c>
      <c r="AC52" s="21">
        <v>0</v>
      </c>
      <c r="AD52" s="21">
        <v>0</v>
      </c>
      <c r="AE52" s="21">
        <v>0</v>
      </c>
      <c r="AF52" s="21">
        <v>0</v>
      </c>
      <c r="AG52" s="21">
        <v>0</v>
      </c>
      <c r="AH52" s="25">
        <v>0</v>
      </c>
    </row>
    <row r="53" spans="1:34" ht="25.5" x14ac:dyDescent="0.25">
      <c r="A53" s="154"/>
      <c r="B53" s="154"/>
      <c r="C53" s="36">
        <v>204</v>
      </c>
      <c r="D53" s="89" t="s">
        <v>119</v>
      </c>
      <c r="E53" s="95">
        <v>5704</v>
      </c>
      <c r="F53" s="95">
        <v>122629016</v>
      </c>
      <c r="G53" s="90" t="s">
        <v>256</v>
      </c>
      <c r="H53" s="91" t="s">
        <v>255</v>
      </c>
      <c r="I53" s="95" t="s">
        <v>25</v>
      </c>
      <c r="J53" s="92">
        <v>30</v>
      </c>
      <c r="K53" s="92">
        <v>30</v>
      </c>
      <c r="L53" s="93">
        <v>10.87</v>
      </c>
      <c r="M53" s="128">
        <v>5</v>
      </c>
      <c r="N53" s="14">
        <f t="shared" si="3"/>
        <v>5</v>
      </c>
      <c r="O53" s="18" t="str">
        <f t="shared" si="2"/>
        <v>OK</v>
      </c>
      <c r="P53" s="21">
        <v>0</v>
      </c>
      <c r="Q53" s="21">
        <v>0</v>
      </c>
      <c r="R53" s="21">
        <v>0</v>
      </c>
      <c r="S53" s="21">
        <v>0</v>
      </c>
      <c r="T53" s="21">
        <v>0</v>
      </c>
      <c r="U53" s="21">
        <v>0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  <c r="AD53" s="21">
        <v>0</v>
      </c>
      <c r="AE53" s="21">
        <v>0</v>
      </c>
      <c r="AF53" s="21">
        <v>0</v>
      </c>
      <c r="AG53" s="21">
        <v>0</v>
      </c>
      <c r="AH53" s="25">
        <v>0</v>
      </c>
    </row>
    <row r="54" spans="1:34" ht="25.5" x14ac:dyDescent="0.25">
      <c r="A54" s="154"/>
      <c r="B54" s="154"/>
      <c r="C54" s="36">
        <v>205</v>
      </c>
      <c r="D54" s="89" t="s">
        <v>186</v>
      </c>
      <c r="E54" s="95">
        <v>5704</v>
      </c>
      <c r="F54" s="95">
        <v>122629016</v>
      </c>
      <c r="G54" s="90" t="s">
        <v>256</v>
      </c>
      <c r="H54" s="91" t="s">
        <v>255</v>
      </c>
      <c r="I54" s="95" t="s">
        <v>25</v>
      </c>
      <c r="J54" s="92">
        <v>30</v>
      </c>
      <c r="K54" s="92">
        <v>30</v>
      </c>
      <c r="L54" s="93">
        <v>17.399999999999999</v>
      </c>
      <c r="M54" s="128">
        <v>5</v>
      </c>
      <c r="N54" s="14">
        <f t="shared" si="3"/>
        <v>5</v>
      </c>
      <c r="O54" s="18" t="str">
        <f t="shared" si="2"/>
        <v>OK</v>
      </c>
      <c r="P54" s="21">
        <v>0</v>
      </c>
      <c r="Q54" s="21">
        <v>0</v>
      </c>
      <c r="R54" s="21">
        <v>0</v>
      </c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21">
        <v>0</v>
      </c>
      <c r="AE54" s="21">
        <v>0</v>
      </c>
      <c r="AF54" s="21">
        <v>0</v>
      </c>
      <c r="AG54" s="21">
        <v>0</v>
      </c>
      <c r="AH54" s="25">
        <v>0</v>
      </c>
    </row>
    <row r="55" spans="1:34" ht="25.5" x14ac:dyDescent="0.25">
      <c r="A55" s="154"/>
      <c r="B55" s="154"/>
      <c r="C55" s="36">
        <v>206</v>
      </c>
      <c r="D55" s="89" t="s">
        <v>120</v>
      </c>
      <c r="E55" s="95">
        <v>5704</v>
      </c>
      <c r="F55" s="95">
        <v>122629016</v>
      </c>
      <c r="G55" s="90" t="s">
        <v>256</v>
      </c>
      <c r="H55" s="96" t="s">
        <v>255</v>
      </c>
      <c r="I55" s="95" t="s">
        <v>25</v>
      </c>
      <c r="J55" s="92">
        <v>30</v>
      </c>
      <c r="K55" s="92">
        <v>30</v>
      </c>
      <c r="L55" s="93">
        <v>14.99</v>
      </c>
      <c r="M55" s="128">
        <v>5</v>
      </c>
      <c r="N55" s="14">
        <f t="shared" si="3"/>
        <v>5</v>
      </c>
      <c r="O55" s="18" t="str">
        <f t="shared" si="2"/>
        <v>OK</v>
      </c>
      <c r="P55" s="21">
        <v>0</v>
      </c>
      <c r="Q55" s="21">
        <v>0</v>
      </c>
      <c r="R55" s="21">
        <v>0</v>
      </c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  <c r="AC55" s="21">
        <v>0</v>
      </c>
      <c r="AD55" s="21">
        <v>0</v>
      </c>
      <c r="AE55" s="21">
        <v>0</v>
      </c>
      <c r="AF55" s="21">
        <v>0</v>
      </c>
      <c r="AG55" s="21">
        <v>0</v>
      </c>
      <c r="AH55" s="25">
        <v>0</v>
      </c>
    </row>
    <row r="56" spans="1:34" ht="25.5" x14ac:dyDescent="0.25">
      <c r="A56" s="154"/>
      <c r="B56" s="154"/>
      <c r="C56" s="36">
        <v>207</v>
      </c>
      <c r="D56" s="89" t="s">
        <v>187</v>
      </c>
      <c r="E56" s="95">
        <v>5704</v>
      </c>
      <c r="F56" s="95">
        <v>122629016</v>
      </c>
      <c r="G56" s="90" t="s">
        <v>256</v>
      </c>
      <c r="H56" s="91" t="s">
        <v>255</v>
      </c>
      <c r="I56" s="95" t="s">
        <v>25</v>
      </c>
      <c r="J56" s="92">
        <v>30</v>
      </c>
      <c r="K56" s="92">
        <v>30</v>
      </c>
      <c r="L56" s="93">
        <v>14.99</v>
      </c>
      <c r="M56" s="128">
        <v>5</v>
      </c>
      <c r="N56" s="14">
        <f t="shared" si="3"/>
        <v>5</v>
      </c>
      <c r="O56" s="18" t="str">
        <f t="shared" si="2"/>
        <v>OK</v>
      </c>
      <c r="P56" s="21">
        <v>0</v>
      </c>
      <c r="Q56" s="21">
        <v>0</v>
      </c>
      <c r="R56" s="21">
        <v>0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  <c r="AD56" s="21">
        <v>0</v>
      </c>
      <c r="AE56" s="21">
        <v>0</v>
      </c>
      <c r="AF56" s="21">
        <v>0</v>
      </c>
      <c r="AG56" s="21">
        <v>0</v>
      </c>
      <c r="AH56" s="25">
        <v>0</v>
      </c>
    </row>
    <row r="57" spans="1:34" ht="25.5" x14ac:dyDescent="0.25">
      <c r="A57" s="154"/>
      <c r="B57" s="154"/>
      <c r="C57" s="36">
        <v>208</v>
      </c>
      <c r="D57" s="89" t="s">
        <v>121</v>
      </c>
      <c r="E57" s="95">
        <v>5704</v>
      </c>
      <c r="F57" s="95">
        <v>122629016</v>
      </c>
      <c r="G57" s="90" t="s">
        <v>256</v>
      </c>
      <c r="H57" s="91" t="s">
        <v>255</v>
      </c>
      <c r="I57" s="95" t="s">
        <v>25</v>
      </c>
      <c r="J57" s="92">
        <v>30</v>
      </c>
      <c r="K57" s="92">
        <v>30</v>
      </c>
      <c r="L57" s="93">
        <v>7.63</v>
      </c>
      <c r="M57" s="128">
        <v>5</v>
      </c>
      <c r="N57" s="14">
        <f t="shared" si="3"/>
        <v>5</v>
      </c>
      <c r="O57" s="18" t="str">
        <f t="shared" si="2"/>
        <v>OK</v>
      </c>
      <c r="P57" s="21">
        <v>0</v>
      </c>
      <c r="Q57" s="21">
        <v>0</v>
      </c>
      <c r="R57" s="21">
        <v>0</v>
      </c>
      <c r="S57" s="21">
        <v>0</v>
      </c>
      <c r="T57" s="21">
        <v>0</v>
      </c>
      <c r="U57" s="21">
        <v>0</v>
      </c>
      <c r="V57" s="21"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1">
        <v>0</v>
      </c>
      <c r="AC57" s="21">
        <v>0</v>
      </c>
      <c r="AD57" s="21">
        <v>0</v>
      </c>
      <c r="AE57" s="21">
        <v>0</v>
      </c>
      <c r="AF57" s="21">
        <v>0</v>
      </c>
      <c r="AG57" s="21">
        <v>0</v>
      </c>
      <c r="AH57" s="25">
        <v>0</v>
      </c>
    </row>
    <row r="58" spans="1:34" ht="25.5" x14ac:dyDescent="0.25">
      <c r="A58" s="154"/>
      <c r="B58" s="154"/>
      <c r="C58" s="36">
        <v>209</v>
      </c>
      <c r="D58" s="89" t="s">
        <v>188</v>
      </c>
      <c r="E58" s="95">
        <v>5704</v>
      </c>
      <c r="F58" s="95">
        <v>122629016</v>
      </c>
      <c r="G58" s="90" t="s">
        <v>256</v>
      </c>
      <c r="H58" s="91" t="s">
        <v>255</v>
      </c>
      <c r="I58" s="95" t="s">
        <v>25</v>
      </c>
      <c r="J58" s="92">
        <v>30</v>
      </c>
      <c r="K58" s="92">
        <v>30</v>
      </c>
      <c r="L58" s="93">
        <v>14.99</v>
      </c>
      <c r="M58" s="128">
        <v>5</v>
      </c>
      <c r="N58" s="14">
        <f t="shared" si="3"/>
        <v>5</v>
      </c>
      <c r="O58" s="18" t="str">
        <f t="shared" si="2"/>
        <v>OK</v>
      </c>
      <c r="P58" s="21">
        <v>0</v>
      </c>
      <c r="Q58" s="21">
        <v>0</v>
      </c>
      <c r="R58" s="21">
        <v>0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  <c r="AD58" s="21">
        <v>0</v>
      </c>
      <c r="AE58" s="21">
        <v>0</v>
      </c>
      <c r="AF58" s="21">
        <v>0</v>
      </c>
      <c r="AG58" s="21">
        <v>0</v>
      </c>
      <c r="AH58" s="25">
        <v>0</v>
      </c>
    </row>
    <row r="59" spans="1:34" ht="25.5" x14ac:dyDescent="0.25">
      <c r="A59" s="154"/>
      <c r="B59" s="154"/>
      <c r="C59" s="36">
        <v>210</v>
      </c>
      <c r="D59" s="89" t="s">
        <v>122</v>
      </c>
      <c r="E59" s="95">
        <v>5704</v>
      </c>
      <c r="F59" s="95">
        <v>122629016</v>
      </c>
      <c r="G59" s="90" t="s">
        <v>256</v>
      </c>
      <c r="H59" s="91" t="s">
        <v>255</v>
      </c>
      <c r="I59" s="95" t="s">
        <v>25</v>
      </c>
      <c r="J59" s="92">
        <v>30</v>
      </c>
      <c r="K59" s="92">
        <v>30</v>
      </c>
      <c r="L59" s="93">
        <v>41.24</v>
      </c>
      <c r="M59" s="128">
        <v>5</v>
      </c>
      <c r="N59" s="14">
        <f t="shared" si="3"/>
        <v>5</v>
      </c>
      <c r="O59" s="18" t="str">
        <f t="shared" si="2"/>
        <v>OK</v>
      </c>
      <c r="P59" s="21">
        <v>0</v>
      </c>
      <c r="Q59" s="21">
        <v>0</v>
      </c>
      <c r="R59" s="21">
        <v>0</v>
      </c>
      <c r="S59" s="21">
        <v>0</v>
      </c>
      <c r="T59" s="21">
        <v>0</v>
      </c>
      <c r="U59" s="21">
        <v>0</v>
      </c>
      <c r="V59" s="21"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1">
        <v>0</v>
      </c>
      <c r="AC59" s="21">
        <v>0</v>
      </c>
      <c r="AD59" s="21">
        <v>0</v>
      </c>
      <c r="AE59" s="21">
        <v>0</v>
      </c>
      <c r="AF59" s="21">
        <v>0</v>
      </c>
      <c r="AG59" s="21">
        <v>0</v>
      </c>
      <c r="AH59" s="25">
        <v>0</v>
      </c>
    </row>
    <row r="60" spans="1:34" ht="25.5" x14ac:dyDescent="0.25">
      <c r="A60" s="154"/>
      <c r="B60" s="154"/>
      <c r="C60" s="36">
        <v>211</v>
      </c>
      <c r="D60" s="89" t="s">
        <v>123</v>
      </c>
      <c r="E60" s="95">
        <v>5704</v>
      </c>
      <c r="F60" s="95">
        <v>122629016</v>
      </c>
      <c r="G60" s="90" t="s">
        <v>256</v>
      </c>
      <c r="H60" s="91" t="s">
        <v>255</v>
      </c>
      <c r="I60" s="95" t="s">
        <v>25</v>
      </c>
      <c r="J60" s="92">
        <v>30</v>
      </c>
      <c r="K60" s="92">
        <v>30</v>
      </c>
      <c r="L60" s="93">
        <v>41.24</v>
      </c>
      <c r="M60" s="128">
        <v>5</v>
      </c>
      <c r="N60" s="14">
        <f t="shared" si="3"/>
        <v>5</v>
      </c>
      <c r="O60" s="18" t="str">
        <f t="shared" si="2"/>
        <v>OK</v>
      </c>
      <c r="P60" s="21">
        <v>0</v>
      </c>
      <c r="Q60" s="21">
        <v>0</v>
      </c>
      <c r="R60" s="21">
        <v>0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  <c r="AD60" s="21">
        <v>0</v>
      </c>
      <c r="AE60" s="21">
        <v>0</v>
      </c>
      <c r="AF60" s="21">
        <v>0</v>
      </c>
      <c r="AG60" s="21">
        <v>0</v>
      </c>
      <c r="AH60" s="25">
        <v>0</v>
      </c>
    </row>
    <row r="61" spans="1:34" ht="25.5" x14ac:dyDescent="0.25">
      <c r="A61" s="154"/>
      <c r="B61" s="154"/>
      <c r="C61" s="36">
        <v>212</v>
      </c>
      <c r="D61" s="89" t="s">
        <v>189</v>
      </c>
      <c r="E61" s="95">
        <v>5704</v>
      </c>
      <c r="F61" s="95">
        <v>122629016</v>
      </c>
      <c r="G61" s="90" t="s">
        <v>256</v>
      </c>
      <c r="H61" s="91" t="s">
        <v>255</v>
      </c>
      <c r="I61" s="95" t="s">
        <v>25</v>
      </c>
      <c r="J61" s="92">
        <v>30</v>
      </c>
      <c r="K61" s="92">
        <v>30</v>
      </c>
      <c r="L61" s="93">
        <v>38.57</v>
      </c>
      <c r="M61" s="128">
        <v>5</v>
      </c>
      <c r="N61" s="14">
        <f t="shared" si="3"/>
        <v>5</v>
      </c>
      <c r="O61" s="18" t="str">
        <f t="shared" si="2"/>
        <v>OK</v>
      </c>
      <c r="P61" s="21">
        <v>0</v>
      </c>
      <c r="Q61" s="21">
        <v>0</v>
      </c>
      <c r="R61" s="21">
        <v>0</v>
      </c>
      <c r="S61" s="21">
        <v>0</v>
      </c>
      <c r="T61" s="21">
        <v>0</v>
      </c>
      <c r="U61" s="21">
        <v>0</v>
      </c>
      <c r="V61" s="21"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  <c r="AC61" s="21">
        <v>0</v>
      </c>
      <c r="AD61" s="21">
        <v>0</v>
      </c>
      <c r="AE61" s="21">
        <v>0</v>
      </c>
      <c r="AF61" s="21">
        <v>0</v>
      </c>
      <c r="AG61" s="21">
        <v>0</v>
      </c>
      <c r="AH61" s="25">
        <v>0</v>
      </c>
    </row>
    <row r="62" spans="1:34" ht="25.5" x14ac:dyDescent="0.25">
      <c r="A62" s="154"/>
      <c r="B62" s="154"/>
      <c r="C62" s="36">
        <v>213</v>
      </c>
      <c r="D62" s="89" t="s">
        <v>124</v>
      </c>
      <c r="E62" s="95">
        <v>5704</v>
      </c>
      <c r="F62" s="95">
        <v>122629016</v>
      </c>
      <c r="G62" s="90" t="s">
        <v>256</v>
      </c>
      <c r="H62" s="91" t="s">
        <v>255</v>
      </c>
      <c r="I62" s="95" t="s">
        <v>25</v>
      </c>
      <c r="J62" s="92">
        <v>30</v>
      </c>
      <c r="K62" s="92">
        <v>30</v>
      </c>
      <c r="L62" s="93">
        <v>10.79</v>
      </c>
      <c r="M62" s="128">
        <v>5</v>
      </c>
      <c r="N62" s="14">
        <f t="shared" si="3"/>
        <v>5</v>
      </c>
      <c r="O62" s="18" t="str">
        <f t="shared" si="2"/>
        <v>OK</v>
      </c>
      <c r="P62" s="21">
        <v>0</v>
      </c>
      <c r="Q62" s="21">
        <v>0</v>
      </c>
      <c r="R62" s="21">
        <v>0</v>
      </c>
      <c r="S62" s="21">
        <v>0</v>
      </c>
      <c r="T62" s="21">
        <v>0</v>
      </c>
      <c r="U62" s="21">
        <v>0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  <c r="AD62" s="21">
        <v>0</v>
      </c>
      <c r="AE62" s="21">
        <v>0</v>
      </c>
      <c r="AF62" s="21">
        <v>0</v>
      </c>
      <c r="AG62" s="21">
        <v>0</v>
      </c>
      <c r="AH62" s="25">
        <v>0</v>
      </c>
    </row>
    <row r="63" spans="1:34" ht="25.5" x14ac:dyDescent="0.25">
      <c r="A63" s="154"/>
      <c r="B63" s="154"/>
      <c r="C63" s="36">
        <v>214</v>
      </c>
      <c r="D63" s="89" t="s">
        <v>125</v>
      </c>
      <c r="E63" s="95">
        <v>5704</v>
      </c>
      <c r="F63" s="95">
        <v>122629016</v>
      </c>
      <c r="G63" s="90" t="s">
        <v>256</v>
      </c>
      <c r="H63" s="91" t="s">
        <v>255</v>
      </c>
      <c r="I63" s="95" t="s">
        <v>25</v>
      </c>
      <c r="J63" s="92">
        <v>30</v>
      </c>
      <c r="K63" s="92">
        <v>30</v>
      </c>
      <c r="L63" s="93">
        <v>10.3</v>
      </c>
      <c r="M63" s="128">
        <v>5</v>
      </c>
      <c r="N63" s="14">
        <f t="shared" si="3"/>
        <v>5</v>
      </c>
      <c r="O63" s="18" t="str">
        <f t="shared" si="2"/>
        <v>OK</v>
      </c>
      <c r="P63" s="21">
        <v>0</v>
      </c>
      <c r="Q63" s="21">
        <v>0</v>
      </c>
      <c r="R63" s="21">
        <v>0</v>
      </c>
      <c r="S63" s="21">
        <v>0</v>
      </c>
      <c r="T63" s="21">
        <v>0</v>
      </c>
      <c r="U63" s="21">
        <v>0</v>
      </c>
      <c r="V63" s="21"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1">
        <v>0</v>
      </c>
      <c r="AC63" s="21">
        <v>0</v>
      </c>
      <c r="AD63" s="21">
        <v>0</v>
      </c>
      <c r="AE63" s="21">
        <v>0</v>
      </c>
      <c r="AF63" s="21">
        <v>0</v>
      </c>
      <c r="AG63" s="21">
        <v>0</v>
      </c>
      <c r="AH63" s="25">
        <v>0</v>
      </c>
    </row>
    <row r="64" spans="1:34" ht="25.5" x14ac:dyDescent="0.25">
      <c r="A64" s="154"/>
      <c r="B64" s="154"/>
      <c r="C64" s="36">
        <v>215</v>
      </c>
      <c r="D64" s="89" t="s">
        <v>126</v>
      </c>
      <c r="E64" s="95">
        <v>5704</v>
      </c>
      <c r="F64" s="95">
        <v>122629016</v>
      </c>
      <c r="G64" s="90" t="s">
        <v>256</v>
      </c>
      <c r="H64" s="91" t="s">
        <v>255</v>
      </c>
      <c r="I64" s="95" t="s">
        <v>25</v>
      </c>
      <c r="J64" s="92">
        <v>30</v>
      </c>
      <c r="K64" s="92">
        <v>30</v>
      </c>
      <c r="L64" s="93">
        <v>34.700000000000003</v>
      </c>
      <c r="M64" s="128">
        <v>5</v>
      </c>
      <c r="N64" s="14">
        <f t="shared" si="3"/>
        <v>5</v>
      </c>
      <c r="O64" s="18" t="str">
        <f t="shared" si="2"/>
        <v>OK</v>
      </c>
      <c r="P64" s="21">
        <v>0</v>
      </c>
      <c r="Q64" s="21">
        <v>0</v>
      </c>
      <c r="R64" s="21">
        <v>0</v>
      </c>
      <c r="S64" s="21">
        <v>0</v>
      </c>
      <c r="T64" s="21">
        <v>0</v>
      </c>
      <c r="U64" s="21">
        <v>0</v>
      </c>
      <c r="V64" s="21">
        <v>0</v>
      </c>
      <c r="W64" s="21">
        <v>0</v>
      </c>
      <c r="X64" s="21">
        <v>0</v>
      </c>
      <c r="Y64" s="21">
        <v>0</v>
      </c>
      <c r="Z64" s="21">
        <v>0</v>
      </c>
      <c r="AA64" s="21">
        <v>0</v>
      </c>
      <c r="AB64" s="21">
        <v>0</v>
      </c>
      <c r="AC64" s="21">
        <v>0</v>
      </c>
      <c r="AD64" s="21">
        <v>0</v>
      </c>
      <c r="AE64" s="21">
        <v>0</v>
      </c>
      <c r="AF64" s="21">
        <v>0</v>
      </c>
      <c r="AG64" s="21">
        <v>0</v>
      </c>
      <c r="AH64" s="25">
        <v>0</v>
      </c>
    </row>
    <row r="65" spans="1:34" ht="25.5" x14ac:dyDescent="0.25">
      <c r="A65" s="154"/>
      <c r="B65" s="154"/>
      <c r="C65" s="36">
        <v>216</v>
      </c>
      <c r="D65" s="89" t="s">
        <v>190</v>
      </c>
      <c r="E65" s="95">
        <v>5704</v>
      </c>
      <c r="F65" s="95">
        <v>122629016</v>
      </c>
      <c r="G65" s="90" t="s">
        <v>256</v>
      </c>
      <c r="H65" s="91" t="s">
        <v>255</v>
      </c>
      <c r="I65" s="95" t="s">
        <v>25</v>
      </c>
      <c r="J65" s="92">
        <v>30</v>
      </c>
      <c r="K65" s="92">
        <v>30</v>
      </c>
      <c r="L65" s="93">
        <v>6.44</v>
      </c>
      <c r="M65" s="128">
        <v>5</v>
      </c>
      <c r="N65" s="14">
        <f t="shared" si="3"/>
        <v>5</v>
      </c>
      <c r="O65" s="18" t="str">
        <f t="shared" si="2"/>
        <v>OK</v>
      </c>
      <c r="P65" s="21">
        <v>0</v>
      </c>
      <c r="Q65" s="21">
        <v>0</v>
      </c>
      <c r="R65" s="21">
        <v>0</v>
      </c>
      <c r="S65" s="21">
        <v>0</v>
      </c>
      <c r="T65" s="21">
        <v>0</v>
      </c>
      <c r="U65" s="21">
        <v>0</v>
      </c>
      <c r="V65" s="21">
        <v>0</v>
      </c>
      <c r="W65" s="21">
        <v>0</v>
      </c>
      <c r="X65" s="21">
        <v>0</v>
      </c>
      <c r="Y65" s="21">
        <v>0</v>
      </c>
      <c r="Z65" s="21">
        <v>0</v>
      </c>
      <c r="AA65" s="21">
        <v>0</v>
      </c>
      <c r="AB65" s="21">
        <v>0</v>
      </c>
      <c r="AC65" s="21">
        <v>0</v>
      </c>
      <c r="AD65" s="21">
        <v>0</v>
      </c>
      <c r="AE65" s="21">
        <v>0</v>
      </c>
      <c r="AF65" s="21">
        <v>0</v>
      </c>
      <c r="AG65" s="21">
        <v>0</v>
      </c>
      <c r="AH65" s="25">
        <v>0</v>
      </c>
    </row>
    <row r="66" spans="1:34" ht="25.5" x14ac:dyDescent="0.25">
      <c r="A66" s="154"/>
      <c r="B66" s="154"/>
      <c r="C66" s="36">
        <v>217</v>
      </c>
      <c r="D66" s="89" t="s">
        <v>191</v>
      </c>
      <c r="E66" s="95">
        <v>5704</v>
      </c>
      <c r="F66" s="95">
        <v>122629016</v>
      </c>
      <c r="G66" s="90" t="s">
        <v>256</v>
      </c>
      <c r="H66" s="91" t="s">
        <v>255</v>
      </c>
      <c r="I66" s="95" t="s">
        <v>25</v>
      </c>
      <c r="J66" s="92">
        <v>30</v>
      </c>
      <c r="K66" s="92">
        <v>30</v>
      </c>
      <c r="L66" s="93">
        <v>8.57</v>
      </c>
      <c r="M66" s="128">
        <v>5</v>
      </c>
      <c r="N66" s="14">
        <f t="shared" si="3"/>
        <v>5</v>
      </c>
      <c r="O66" s="18" t="str">
        <f t="shared" si="2"/>
        <v>OK</v>
      </c>
      <c r="P66" s="21">
        <v>0</v>
      </c>
      <c r="Q66" s="21">
        <v>0</v>
      </c>
      <c r="R66" s="21">
        <v>0</v>
      </c>
      <c r="S66" s="21">
        <v>0</v>
      </c>
      <c r="T66" s="21">
        <v>0</v>
      </c>
      <c r="U66" s="21">
        <v>0</v>
      </c>
      <c r="V66" s="21">
        <v>0</v>
      </c>
      <c r="W66" s="21">
        <v>0</v>
      </c>
      <c r="X66" s="21">
        <v>0</v>
      </c>
      <c r="Y66" s="21">
        <v>0</v>
      </c>
      <c r="Z66" s="21">
        <v>0</v>
      </c>
      <c r="AA66" s="21">
        <v>0</v>
      </c>
      <c r="AB66" s="21">
        <v>0</v>
      </c>
      <c r="AC66" s="21">
        <v>0</v>
      </c>
      <c r="AD66" s="21">
        <v>0</v>
      </c>
      <c r="AE66" s="21">
        <v>0</v>
      </c>
      <c r="AF66" s="21">
        <v>0</v>
      </c>
      <c r="AG66" s="21">
        <v>0</v>
      </c>
      <c r="AH66" s="25">
        <v>0</v>
      </c>
    </row>
    <row r="67" spans="1:34" ht="25.5" x14ac:dyDescent="0.25">
      <c r="A67" s="154"/>
      <c r="B67" s="154"/>
      <c r="C67" s="36">
        <v>218</v>
      </c>
      <c r="D67" s="89" t="s">
        <v>192</v>
      </c>
      <c r="E67" s="95">
        <v>5704</v>
      </c>
      <c r="F67" s="95">
        <v>122629016</v>
      </c>
      <c r="G67" s="90" t="s">
        <v>256</v>
      </c>
      <c r="H67" s="91" t="s">
        <v>255</v>
      </c>
      <c r="I67" s="95" t="s">
        <v>25</v>
      </c>
      <c r="J67" s="92">
        <v>30</v>
      </c>
      <c r="K67" s="92">
        <v>30</v>
      </c>
      <c r="L67" s="93">
        <v>10.44</v>
      </c>
      <c r="M67" s="128">
        <v>5</v>
      </c>
      <c r="N67" s="14">
        <f t="shared" si="3"/>
        <v>5</v>
      </c>
      <c r="O67" s="18" t="str">
        <f t="shared" si="2"/>
        <v>OK</v>
      </c>
      <c r="P67" s="21">
        <v>0</v>
      </c>
      <c r="Q67" s="21">
        <v>0</v>
      </c>
      <c r="R67" s="21">
        <v>0</v>
      </c>
      <c r="S67" s="21">
        <v>0</v>
      </c>
      <c r="T67" s="21">
        <v>0</v>
      </c>
      <c r="U67" s="21">
        <v>0</v>
      </c>
      <c r="V67" s="21">
        <v>0</v>
      </c>
      <c r="W67" s="21">
        <v>0</v>
      </c>
      <c r="X67" s="21">
        <v>0</v>
      </c>
      <c r="Y67" s="21">
        <v>0</v>
      </c>
      <c r="Z67" s="21">
        <v>0</v>
      </c>
      <c r="AA67" s="21">
        <v>0</v>
      </c>
      <c r="AB67" s="21">
        <v>0</v>
      </c>
      <c r="AC67" s="21">
        <v>0</v>
      </c>
      <c r="AD67" s="21">
        <v>0</v>
      </c>
      <c r="AE67" s="21">
        <v>0</v>
      </c>
      <c r="AF67" s="21">
        <v>0</v>
      </c>
      <c r="AG67" s="21">
        <v>0</v>
      </c>
      <c r="AH67" s="25">
        <v>0</v>
      </c>
    </row>
    <row r="68" spans="1:34" ht="25.5" x14ac:dyDescent="0.25">
      <c r="A68" s="154"/>
      <c r="B68" s="154"/>
      <c r="C68" s="36">
        <v>219</v>
      </c>
      <c r="D68" s="89" t="s">
        <v>193</v>
      </c>
      <c r="E68" s="95">
        <v>5704</v>
      </c>
      <c r="F68" s="95">
        <v>122629016</v>
      </c>
      <c r="G68" s="90" t="s">
        <v>256</v>
      </c>
      <c r="H68" s="91" t="s">
        <v>255</v>
      </c>
      <c r="I68" s="95" t="s">
        <v>25</v>
      </c>
      <c r="J68" s="92">
        <v>30</v>
      </c>
      <c r="K68" s="92">
        <v>30</v>
      </c>
      <c r="L68" s="93">
        <v>7.32</v>
      </c>
      <c r="M68" s="128">
        <v>5</v>
      </c>
      <c r="N68" s="14">
        <f t="shared" si="3"/>
        <v>5</v>
      </c>
      <c r="O68" s="18" t="str">
        <f t="shared" si="2"/>
        <v>OK</v>
      </c>
      <c r="P68" s="21">
        <v>0</v>
      </c>
      <c r="Q68" s="21">
        <v>0</v>
      </c>
      <c r="R68" s="21">
        <v>0</v>
      </c>
      <c r="S68" s="21">
        <v>0</v>
      </c>
      <c r="T68" s="21">
        <v>0</v>
      </c>
      <c r="U68" s="21">
        <v>0</v>
      </c>
      <c r="V68" s="21">
        <v>0</v>
      </c>
      <c r="W68" s="21">
        <v>0</v>
      </c>
      <c r="X68" s="21">
        <v>0</v>
      </c>
      <c r="Y68" s="21">
        <v>0</v>
      </c>
      <c r="Z68" s="21">
        <v>0</v>
      </c>
      <c r="AA68" s="21">
        <v>0</v>
      </c>
      <c r="AB68" s="21">
        <v>0</v>
      </c>
      <c r="AC68" s="21">
        <v>0</v>
      </c>
      <c r="AD68" s="21">
        <v>0</v>
      </c>
      <c r="AE68" s="21">
        <v>0</v>
      </c>
      <c r="AF68" s="21">
        <v>0</v>
      </c>
      <c r="AG68" s="21">
        <v>0</v>
      </c>
      <c r="AH68" s="25">
        <v>0</v>
      </c>
    </row>
    <row r="69" spans="1:34" ht="25.5" x14ac:dyDescent="0.25">
      <c r="A69" s="154"/>
      <c r="B69" s="154"/>
      <c r="C69" s="36">
        <v>220</v>
      </c>
      <c r="D69" s="89" t="s">
        <v>127</v>
      </c>
      <c r="E69" s="95">
        <v>5704</v>
      </c>
      <c r="F69" s="95">
        <v>122629016</v>
      </c>
      <c r="G69" s="90" t="s">
        <v>256</v>
      </c>
      <c r="H69" s="91" t="s">
        <v>255</v>
      </c>
      <c r="I69" s="95" t="s">
        <v>25</v>
      </c>
      <c r="J69" s="92">
        <v>30</v>
      </c>
      <c r="K69" s="92">
        <v>30</v>
      </c>
      <c r="L69" s="93">
        <v>152.34</v>
      </c>
      <c r="M69" s="128">
        <v>5</v>
      </c>
      <c r="N69" s="14">
        <f t="shared" si="3"/>
        <v>0</v>
      </c>
      <c r="O69" s="18" t="str">
        <f t="shared" si="2"/>
        <v>OK</v>
      </c>
      <c r="P69" s="21">
        <v>0</v>
      </c>
      <c r="Q69" s="21">
        <v>0</v>
      </c>
      <c r="R69" s="21">
        <v>0</v>
      </c>
      <c r="S69" s="21">
        <v>5</v>
      </c>
      <c r="T69" s="21">
        <v>0</v>
      </c>
      <c r="U69" s="21">
        <v>0</v>
      </c>
      <c r="V69" s="21">
        <v>0</v>
      </c>
      <c r="W69" s="21">
        <v>0</v>
      </c>
      <c r="X69" s="21">
        <v>0</v>
      </c>
      <c r="Y69" s="21">
        <v>0</v>
      </c>
      <c r="Z69" s="21">
        <v>0</v>
      </c>
      <c r="AA69" s="21">
        <v>0</v>
      </c>
      <c r="AB69" s="21">
        <v>0</v>
      </c>
      <c r="AC69" s="21">
        <v>0</v>
      </c>
      <c r="AD69" s="21">
        <v>0</v>
      </c>
      <c r="AE69" s="21">
        <v>0</v>
      </c>
      <c r="AF69" s="21">
        <v>0</v>
      </c>
      <c r="AG69" s="21">
        <v>0</v>
      </c>
      <c r="AH69" s="25">
        <v>0</v>
      </c>
    </row>
    <row r="70" spans="1:34" ht="25.5" x14ac:dyDescent="0.25">
      <c r="A70" s="154"/>
      <c r="B70" s="154"/>
      <c r="C70" s="36">
        <v>221</v>
      </c>
      <c r="D70" s="89" t="s">
        <v>194</v>
      </c>
      <c r="E70" s="95">
        <v>5704</v>
      </c>
      <c r="F70" s="95">
        <v>122629016</v>
      </c>
      <c r="G70" s="90" t="s">
        <v>256</v>
      </c>
      <c r="H70" s="91" t="s">
        <v>255</v>
      </c>
      <c r="I70" s="95" t="s">
        <v>25</v>
      </c>
      <c r="J70" s="92">
        <v>30</v>
      </c>
      <c r="K70" s="92">
        <v>30</v>
      </c>
      <c r="L70" s="93">
        <v>10.1</v>
      </c>
      <c r="M70" s="128">
        <v>5</v>
      </c>
      <c r="N70" s="14">
        <f t="shared" si="3"/>
        <v>0</v>
      </c>
      <c r="O70" s="18" t="str">
        <f t="shared" si="2"/>
        <v>OK</v>
      </c>
      <c r="P70" s="21">
        <v>0</v>
      </c>
      <c r="Q70" s="21">
        <v>0</v>
      </c>
      <c r="R70" s="21">
        <v>0</v>
      </c>
      <c r="S70" s="21">
        <v>5</v>
      </c>
      <c r="T70" s="21">
        <v>0</v>
      </c>
      <c r="U70" s="21">
        <v>0</v>
      </c>
      <c r="V70" s="21">
        <v>0</v>
      </c>
      <c r="W70" s="21">
        <v>0</v>
      </c>
      <c r="X70" s="21">
        <v>0</v>
      </c>
      <c r="Y70" s="21">
        <v>0</v>
      </c>
      <c r="Z70" s="21">
        <v>0</v>
      </c>
      <c r="AA70" s="21">
        <v>0</v>
      </c>
      <c r="AB70" s="21">
        <v>0</v>
      </c>
      <c r="AC70" s="21">
        <v>0</v>
      </c>
      <c r="AD70" s="21">
        <v>0</v>
      </c>
      <c r="AE70" s="21">
        <v>0</v>
      </c>
      <c r="AF70" s="21">
        <v>0</v>
      </c>
      <c r="AG70" s="21">
        <v>0</v>
      </c>
      <c r="AH70" s="25">
        <v>0</v>
      </c>
    </row>
    <row r="71" spans="1:34" ht="25.5" x14ac:dyDescent="0.25">
      <c r="A71" s="154"/>
      <c r="B71" s="154"/>
      <c r="C71" s="36">
        <v>222</v>
      </c>
      <c r="D71" s="89" t="s">
        <v>195</v>
      </c>
      <c r="E71" s="95">
        <v>5704</v>
      </c>
      <c r="F71" s="95">
        <v>122629016</v>
      </c>
      <c r="G71" s="90" t="s">
        <v>256</v>
      </c>
      <c r="H71" s="91" t="s">
        <v>255</v>
      </c>
      <c r="I71" s="95" t="s">
        <v>25</v>
      </c>
      <c r="J71" s="92">
        <v>30</v>
      </c>
      <c r="K71" s="92">
        <v>30</v>
      </c>
      <c r="L71" s="93">
        <v>38.659999999999997</v>
      </c>
      <c r="M71" s="128">
        <v>5</v>
      </c>
      <c r="N71" s="14">
        <f t="shared" si="3"/>
        <v>0</v>
      </c>
      <c r="O71" s="18" t="str">
        <f t="shared" si="2"/>
        <v>OK</v>
      </c>
      <c r="P71" s="21">
        <v>0</v>
      </c>
      <c r="Q71" s="21">
        <v>0</v>
      </c>
      <c r="R71" s="21">
        <v>0</v>
      </c>
      <c r="S71" s="21">
        <v>5</v>
      </c>
      <c r="T71" s="21">
        <v>0</v>
      </c>
      <c r="U71" s="21">
        <v>0</v>
      </c>
      <c r="V71" s="21">
        <v>0</v>
      </c>
      <c r="W71" s="21">
        <v>0</v>
      </c>
      <c r="X71" s="21">
        <v>0</v>
      </c>
      <c r="Y71" s="21">
        <v>0</v>
      </c>
      <c r="Z71" s="21">
        <v>0</v>
      </c>
      <c r="AA71" s="21">
        <v>0</v>
      </c>
      <c r="AB71" s="21">
        <v>0</v>
      </c>
      <c r="AC71" s="21">
        <v>0</v>
      </c>
      <c r="AD71" s="21">
        <v>0</v>
      </c>
      <c r="AE71" s="21">
        <v>0</v>
      </c>
      <c r="AF71" s="21">
        <v>0</v>
      </c>
      <c r="AG71" s="21">
        <v>0</v>
      </c>
      <c r="AH71" s="25">
        <v>0</v>
      </c>
    </row>
    <row r="72" spans="1:34" ht="25.5" x14ac:dyDescent="0.25">
      <c r="A72" s="154"/>
      <c r="B72" s="154"/>
      <c r="C72" s="36">
        <v>223</v>
      </c>
      <c r="D72" s="89" t="s">
        <v>196</v>
      </c>
      <c r="E72" s="95">
        <v>5704</v>
      </c>
      <c r="F72" s="95">
        <v>122629016</v>
      </c>
      <c r="G72" s="90" t="s">
        <v>256</v>
      </c>
      <c r="H72" s="91" t="s">
        <v>255</v>
      </c>
      <c r="I72" s="95" t="s">
        <v>25</v>
      </c>
      <c r="J72" s="92">
        <v>30</v>
      </c>
      <c r="K72" s="92">
        <v>30</v>
      </c>
      <c r="L72" s="93">
        <v>38.659999999999997</v>
      </c>
      <c r="M72" s="128">
        <v>5</v>
      </c>
      <c r="N72" s="14">
        <f t="shared" si="3"/>
        <v>5</v>
      </c>
      <c r="O72" s="18" t="str">
        <f t="shared" si="2"/>
        <v>OK</v>
      </c>
      <c r="P72" s="21">
        <v>0</v>
      </c>
      <c r="Q72" s="21">
        <v>0</v>
      </c>
      <c r="R72" s="21">
        <v>0</v>
      </c>
      <c r="S72" s="21"/>
      <c r="T72" s="21">
        <v>0</v>
      </c>
      <c r="U72" s="21">
        <v>0</v>
      </c>
      <c r="V72" s="21">
        <v>0</v>
      </c>
      <c r="W72" s="21">
        <v>0</v>
      </c>
      <c r="X72" s="21">
        <v>0</v>
      </c>
      <c r="Y72" s="21">
        <v>0</v>
      </c>
      <c r="Z72" s="21">
        <v>0</v>
      </c>
      <c r="AA72" s="21">
        <v>0</v>
      </c>
      <c r="AB72" s="21">
        <v>0</v>
      </c>
      <c r="AC72" s="21">
        <v>0</v>
      </c>
      <c r="AD72" s="21">
        <v>0</v>
      </c>
      <c r="AE72" s="21">
        <v>0</v>
      </c>
      <c r="AF72" s="21">
        <v>0</v>
      </c>
      <c r="AG72" s="21">
        <v>0</v>
      </c>
      <c r="AH72" s="25">
        <v>0</v>
      </c>
    </row>
    <row r="73" spans="1:34" ht="25.5" x14ac:dyDescent="0.25">
      <c r="A73" s="154"/>
      <c r="B73" s="154"/>
      <c r="C73" s="36">
        <v>224</v>
      </c>
      <c r="D73" s="89" t="s">
        <v>128</v>
      </c>
      <c r="E73" s="95">
        <v>5704</v>
      </c>
      <c r="F73" s="95">
        <v>122629016</v>
      </c>
      <c r="G73" s="90" t="s">
        <v>256</v>
      </c>
      <c r="H73" s="91" t="s">
        <v>255</v>
      </c>
      <c r="I73" s="95" t="s">
        <v>25</v>
      </c>
      <c r="J73" s="92">
        <v>30</v>
      </c>
      <c r="K73" s="92">
        <v>30</v>
      </c>
      <c r="L73" s="93">
        <v>26.38</v>
      </c>
      <c r="M73" s="128">
        <v>5</v>
      </c>
      <c r="N73" s="14">
        <f t="shared" si="3"/>
        <v>5</v>
      </c>
      <c r="O73" s="18" t="str">
        <f t="shared" si="2"/>
        <v>OK</v>
      </c>
      <c r="P73" s="21">
        <v>0</v>
      </c>
      <c r="Q73" s="21">
        <v>0</v>
      </c>
      <c r="R73" s="21">
        <v>0</v>
      </c>
      <c r="S73" s="21">
        <v>0</v>
      </c>
      <c r="T73" s="21">
        <v>0</v>
      </c>
      <c r="U73" s="21">
        <v>0</v>
      </c>
      <c r="V73" s="21">
        <v>0</v>
      </c>
      <c r="W73" s="21">
        <v>0</v>
      </c>
      <c r="X73" s="21">
        <v>0</v>
      </c>
      <c r="Y73" s="21">
        <v>0</v>
      </c>
      <c r="Z73" s="21">
        <v>0</v>
      </c>
      <c r="AA73" s="21">
        <v>0</v>
      </c>
      <c r="AB73" s="21">
        <v>0</v>
      </c>
      <c r="AC73" s="21">
        <v>0</v>
      </c>
      <c r="AD73" s="21">
        <v>0</v>
      </c>
      <c r="AE73" s="21">
        <v>0</v>
      </c>
      <c r="AF73" s="21">
        <v>0</v>
      </c>
      <c r="AG73" s="21">
        <v>0</v>
      </c>
      <c r="AH73" s="25">
        <v>0</v>
      </c>
    </row>
    <row r="74" spans="1:34" ht="25.5" x14ac:dyDescent="0.25">
      <c r="A74" s="154"/>
      <c r="B74" s="154"/>
      <c r="C74" s="36">
        <v>225</v>
      </c>
      <c r="D74" s="89" t="s">
        <v>197</v>
      </c>
      <c r="E74" s="95">
        <v>5704</v>
      </c>
      <c r="F74" s="95">
        <v>122629016</v>
      </c>
      <c r="G74" s="90" t="s">
        <v>256</v>
      </c>
      <c r="H74" s="91" t="s">
        <v>255</v>
      </c>
      <c r="I74" s="95" t="s">
        <v>25</v>
      </c>
      <c r="J74" s="92">
        <v>30</v>
      </c>
      <c r="K74" s="92">
        <v>30</v>
      </c>
      <c r="L74" s="93">
        <v>48.23</v>
      </c>
      <c r="M74" s="128">
        <v>5</v>
      </c>
      <c r="N74" s="14">
        <f t="shared" si="3"/>
        <v>5</v>
      </c>
      <c r="O74" s="18" t="str">
        <f t="shared" si="2"/>
        <v>OK</v>
      </c>
      <c r="P74" s="21">
        <v>0</v>
      </c>
      <c r="Q74" s="21">
        <v>0</v>
      </c>
      <c r="R74" s="21">
        <v>0</v>
      </c>
      <c r="S74" s="21">
        <v>0</v>
      </c>
      <c r="T74" s="21">
        <v>0</v>
      </c>
      <c r="U74" s="21">
        <v>0</v>
      </c>
      <c r="V74" s="21">
        <v>0</v>
      </c>
      <c r="W74" s="21">
        <v>0</v>
      </c>
      <c r="X74" s="21">
        <v>0</v>
      </c>
      <c r="Y74" s="21">
        <v>0</v>
      </c>
      <c r="Z74" s="21">
        <v>0</v>
      </c>
      <c r="AA74" s="21">
        <v>0</v>
      </c>
      <c r="AB74" s="21">
        <v>0</v>
      </c>
      <c r="AC74" s="21">
        <v>0</v>
      </c>
      <c r="AD74" s="21">
        <v>0</v>
      </c>
      <c r="AE74" s="21">
        <v>0</v>
      </c>
      <c r="AF74" s="21">
        <v>0</v>
      </c>
      <c r="AG74" s="21">
        <v>0</v>
      </c>
      <c r="AH74" s="25">
        <v>0</v>
      </c>
    </row>
    <row r="75" spans="1:34" ht="25.5" x14ac:dyDescent="0.25">
      <c r="A75" s="154"/>
      <c r="B75" s="154"/>
      <c r="C75" s="36">
        <v>226</v>
      </c>
      <c r="D75" s="89" t="s">
        <v>129</v>
      </c>
      <c r="E75" s="95">
        <v>5704</v>
      </c>
      <c r="F75" s="95">
        <v>122629016</v>
      </c>
      <c r="G75" s="90" t="s">
        <v>256</v>
      </c>
      <c r="H75" s="91" t="s">
        <v>255</v>
      </c>
      <c r="I75" s="95" t="s">
        <v>25</v>
      </c>
      <c r="J75" s="92">
        <v>30</v>
      </c>
      <c r="K75" s="92">
        <v>30</v>
      </c>
      <c r="L75" s="93">
        <v>26.1</v>
      </c>
      <c r="M75" s="128">
        <v>5</v>
      </c>
      <c r="N75" s="14">
        <f t="shared" si="3"/>
        <v>5</v>
      </c>
      <c r="O75" s="18" t="str">
        <f t="shared" si="2"/>
        <v>OK</v>
      </c>
      <c r="P75" s="21">
        <v>0</v>
      </c>
      <c r="Q75" s="21">
        <v>0</v>
      </c>
      <c r="R75" s="21">
        <v>0</v>
      </c>
      <c r="S75" s="21">
        <v>0</v>
      </c>
      <c r="T75" s="21">
        <v>0</v>
      </c>
      <c r="U75" s="21">
        <v>0</v>
      </c>
      <c r="V75" s="21">
        <v>0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1">
        <v>0</v>
      </c>
      <c r="AC75" s="21">
        <v>0</v>
      </c>
      <c r="AD75" s="21">
        <v>0</v>
      </c>
      <c r="AE75" s="21">
        <v>0</v>
      </c>
      <c r="AF75" s="21">
        <v>0</v>
      </c>
      <c r="AG75" s="21">
        <v>0</v>
      </c>
      <c r="AH75" s="25">
        <v>0</v>
      </c>
    </row>
    <row r="76" spans="1:34" ht="25.5" x14ac:dyDescent="0.25">
      <c r="A76" s="154"/>
      <c r="B76" s="154"/>
      <c r="C76" s="36">
        <v>227</v>
      </c>
      <c r="D76" s="89" t="s">
        <v>130</v>
      </c>
      <c r="E76" s="95">
        <v>5704</v>
      </c>
      <c r="F76" s="95">
        <v>122629016</v>
      </c>
      <c r="G76" s="90" t="s">
        <v>256</v>
      </c>
      <c r="H76" s="91" t="s">
        <v>255</v>
      </c>
      <c r="I76" s="95" t="s">
        <v>25</v>
      </c>
      <c r="J76" s="92">
        <v>30</v>
      </c>
      <c r="K76" s="92">
        <v>30</v>
      </c>
      <c r="L76" s="93">
        <v>8.1199999999999992</v>
      </c>
      <c r="M76" s="128">
        <v>5</v>
      </c>
      <c r="N76" s="14">
        <f t="shared" ref="N76:N139" si="4">M76-(SUM(P76:AH76))</f>
        <v>5</v>
      </c>
      <c r="O76" s="18" t="str">
        <f t="shared" si="2"/>
        <v>OK</v>
      </c>
      <c r="P76" s="21">
        <v>0</v>
      </c>
      <c r="Q76" s="21">
        <v>0</v>
      </c>
      <c r="R76" s="21">
        <v>0</v>
      </c>
      <c r="S76" s="21">
        <v>0</v>
      </c>
      <c r="T76" s="21">
        <v>0</v>
      </c>
      <c r="U76" s="21">
        <v>0</v>
      </c>
      <c r="V76" s="21">
        <v>0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1">
        <v>0</v>
      </c>
      <c r="AC76" s="21">
        <v>0</v>
      </c>
      <c r="AD76" s="21">
        <v>0</v>
      </c>
      <c r="AE76" s="21">
        <v>0</v>
      </c>
      <c r="AF76" s="21">
        <v>0</v>
      </c>
      <c r="AG76" s="21">
        <v>0</v>
      </c>
      <c r="AH76" s="25">
        <v>0</v>
      </c>
    </row>
    <row r="77" spans="1:34" ht="25.5" x14ac:dyDescent="0.25">
      <c r="A77" s="154"/>
      <c r="B77" s="154"/>
      <c r="C77" s="36">
        <v>228</v>
      </c>
      <c r="D77" s="89" t="s">
        <v>198</v>
      </c>
      <c r="E77" s="95">
        <v>5704</v>
      </c>
      <c r="F77" s="95">
        <v>122629016</v>
      </c>
      <c r="G77" s="90" t="s">
        <v>256</v>
      </c>
      <c r="H77" s="91" t="s">
        <v>255</v>
      </c>
      <c r="I77" s="95" t="s">
        <v>25</v>
      </c>
      <c r="J77" s="92">
        <v>30</v>
      </c>
      <c r="K77" s="92">
        <v>30</v>
      </c>
      <c r="L77" s="93">
        <v>83.56</v>
      </c>
      <c r="M77" s="128">
        <v>5</v>
      </c>
      <c r="N77" s="14">
        <f t="shared" si="4"/>
        <v>5</v>
      </c>
      <c r="O77" s="18" t="str">
        <f t="shared" si="2"/>
        <v>OK</v>
      </c>
      <c r="P77" s="21">
        <v>0</v>
      </c>
      <c r="Q77" s="21">
        <v>0</v>
      </c>
      <c r="R77" s="21">
        <v>0</v>
      </c>
      <c r="S77" s="21">
        <v>0</v>
      </c>
      <c r="T77" s="21">
        <v>0</v>
      </c>
      <c r="U77" s="21">
        <v>0</v>
      </c>
      <c r="V77" s="21">
        <v>0</v>
      </c>
      <c r="W77" s="21">
        <v>0</v>
      </c>
      <c r="X77" s="21">
        <v>0</v>
      </c>
      <c r="Y77" s="21">
        <v>0</v>
      </c>
      <c r="Z77" s="21">
        <v>0</v>
      </c>
      <c r="AA77" s="21">
        <v>0</v>
      </c>
      <c r="AB77" s="21">
        <v>0</v>
      </c>
      <c r="AC77" s="21">
        <v>0</v>
      </c>
      <c r="AD77" s="21">
        <v>0</v>
      </c>
      <c r="AE77" s="21">
        <v>0</v>
      </c>
      <c r="AF77" s="21">
        <v>0</v>
      </c>
      <c r="AG77" s="21">
        <v>0</v>
      </c>
      <c r="AH77" s="25">
        <v>0</v>
      </c>
    </row>
    <row r="78" spans="1:34" ht="25.5" x14ac:dyDescent="0.25">
      <c r="A78" s="154"/>
      <c r="B78" s="154"/>
      <c r="C78" s="36">
        <v>229</v>
      </c>
      <c r="D78" s="89" t="s">
        <v>131</v>
      </c>
      <c r="E78" s="95">
        <v>5704</v>
      </c>
      <c r="F78" s="95">
        <v>122629016</v>
      </c>
      <c r="G78" s="90" t="s">
        <v>256</v>
      </c>
      <c r="H78" s="91" t="s">
        <v>255</v>
      </c>
      <c r="I78" s="95" t="s">
        <v>25</v>
      </c>
      <c r="J78" s="92">
        <v>30</v>
      </c>
      <c r="K78" s="92">
        <v>30</v>
      </c>
      <c r="L78" s="93">
        <v>26.1</v>
      </c>
      <c r="M78" s="128">
        <v>5</v>
      </c>
      <c r="N78" s="14">
        <f t="shared" si="4"/>
        <v>5</v>
      </c>
      <c r="O78" s="18" t="str">
        <f t="shared" si="2"/>
        <v>OK</v>
      </c>
      <c r="P78" s="21">
        <v>0</v>
      </c>
      <c r="Q78" s="21">
        <v>0</v>
      </c>
      <c r="R78" s="21">
        <v>0</v>
      </c>
      <c r="S78" s="21">
        <v>0</v>
      </c>
      <c r="T78" s="21">
        <v>0</v>
      </c>
      <c r="U78" s="21">
        <v>0</v>
      </c>
      <c r="V78" s="21">
        <v>0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>
        <v>0</v>
      </c>
      <c r="AC78" s="21">
        <v>0</v>
      </c>
      <c r="AD78" s="21">
        <v>0</v>
      </c>
      <c r="AE78" s="21">
        <v>0</v>
      </c>
      <c r="AF78" s="21">
        <v>0</v>
      </c>
      <c r="AG78" s="21">
        <v>0</v>
      </c>
      <c r="AH78" s="25">
        <v>0</v>
      </c>
    </row>
    <row r="79" spans="1:34" ht="25.5" x14ac:dyDescent="0.25">
      <c r="A79" s="154"/>
      <c r="B79" s="154"/>
      <c r="C79" s="36">
        <v>230</v>
      </c>
      <c r="D79" s="89" t="s">
        <v>132</v>
      </c>
      <c r="E79" s="95">
        <v>5704</v>
      </c>
      <c r="F79" s="95">
        <v>122629016</v>
      </c>
      <c r="G79" s="90" t="s">
        <v>256</v>
      </c>
      <c r="H79" s="91" t="s">
        <v>255</v>
      </c>
      <c r="I79" s="95" t="s">
        <v>25</v>
      </c>
      <c r="J79" s="92">
        <v>30</v>
      </c>
      <c r="K79" s="92">
        <v>30</v>
      </c>
      <c r="L79" s="93">
        <v>26.1</v>
      </c>
      <c r="M79" s="128">
        <v>5</v>
      </c>
      <c r="N79" s="14">
        <f t="shared" si="4"/>
        <v>5</v>
      </c>
      <c r="O79" s="18" t="str">
        <f t="shared" si="2"/>
        <v>OK</v>
      </c>
      <c r="P79" s="21">
        <v>0</v>
      </c>
      <c r="Q79" s="21">
        <v>0</v>
      </c>
      <c r="R79" s="21">
        <v>0</v>
      </c>
      <c r="S79" s="21">
        <v>0</v>
      </c>
      <c r="T79" s="21">
        <v>0</v>
      </c>
      <c r="U79" s="21">
        <v>0</v>
      </c>
      <c r="V79" s="21"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1">
        <v>0</v>
      </c>
      <c r="AC79" s="21">
        <v>0</v>
      </c>
      <c r="AD79" s="21">
        <v>0</v>
      </c>
      <c r="AE79" s="21">
        <v>0</v>
      </c>
      <c r="AF79" s="21">
        <v>0</v>
      </c>
      <c r="AG79" s="21">
        <v>0</v>
      </c>
      <c r="AH79" s="25">
        <v>0</v>
      </c>
    </row>
    <row r="80" spans="1:34" ht="25.5" x14ac:dyDescent="0.25">
      <c r="A80" s="154"/>
      <c r="B80" s="154"/>
      <c r="C80" s="36">
        <v>231</v>
      </c>
      <c r="D80" s="89" t="s">
        <v>133</v>
      </c>
      <c r="E80" s="95">
        <v>5704</v>
      </c>
      <c r="F80" s="95">
        <v>122629016</v>
      </c>
      <c r="G80" s="90" t="s">
        <v>256</v>
      </c>
      <c r="H80" s="91" t="s">
        <v>255</v>
      </c>
      <c r="I80" s="95" t="s">
        <v>25</v>
      </c>
      <c r="J80" s="92">
        <v>30</v>
      </c>
      <c r="K80" s="92">
        <v>30</v>
      </c>
      <c r="L80" s="93">
        <v>26.1</v>
      </c>
      <c r="M80" s="128">
        <v>5</v>
      </c>
      <c r="N80" s="14">
        <f t="shared" si="4"/>
        <v>5</v>
      </c>
      <c r="O80" s="18" t="str">
        <f t="shared" si="2"/>
        <v>OK</v>
      </c>
      <c r="P80" s="21">
        <v>0</v>
      </c>
      <c r="Q80" s="21">
        <v>0</v>
      </c>
      <c r="R80" s="21">
        <v>0</v>
      </c>
      <c r="S80" s="21">
        <v>0</v>
      </c>
      <c r="T80" s="21">
        <v>0</v>
      </c>
      <c r="U80" s="21">
        <v>0</v>
      </c>
      <c r="V80" s="21">
        <v>0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1">
        <v>0</v>
      </c>
      <c r="AC80" s="21">
        <v>0</v>
      </c>
      <c r="AD80" s="21">
        <v>0</v>
      </c>
      <c r="AE80" s="21">
        <v>0</v>
      </c>
      <c r="AF80" s="21">
        <v>0</v>
      </c>
      <c r="AG80" s="21">
        <v>0</v>
      </c>
      <c r="AH80" s="25">
        <v>0</v>
      </c>
    </row>
    <row r="81" spans="1:34" ht="25.5" x14ac:dyDescent="0.25">
      <c r="A81" s="154"/>
      <c r="B81" s="154"/>
      <c r="C81" s="36">
        <v>232</v>
      </c>
      <c r="D81" s="89" t="s">
        <v>199</v>
      </c>
      <c r="E81" s="95">
        <v>5704</v>
      </c>
      <c r="F81" s="95">
        <v>122629016</v>
      </c>
      <c r="G81" s="90" t="s">
        <v>256</v>
      </c>
      <c r="H81" s="91" t="s">
        <v>255</v>
      </c>
      <c r="I81" s="95" t="s">
        <v>25</v>
      </c>
      <c r="J81" s="92">
        <v>30</v>
      </c>
      <c r="K81" s="92">
        <v>30</v>
      </c>
      <c r="L81" s="93">
        <v>136.72999999999999</v>
      </c>
      <c r="M81" s="128">
        <v>5</v>
      </c>
      <c r="N81" s="14">
        <f t="shared" si="4"/>
        <v>5</v>
      </c>
      <c r="O81" s="18" t="str">
        <f t="shared" si="2"/>
        <v>OK</v>
      </c>
      <c r="P81" s="21">
        <v>0</v>
      </c>
      <c r="Q81" s="21">
        <v>0</v>
      </c>
      <c r="R81" s="21">
        <v>0</v>
      </c>
      <c r="S81" s="21">
        <v>0</v>
      </c>
      <c r="T81" s="21">
        <v>0</v>
      </c>
      <c r="U81" s="21">
        <v>0</v>
      </c>
      <c r="V81" s="21"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0</v>
      </c>
      <c r="AC81" s="21">
        <v>0</v>
      </c>
      <c r="AD81" s="21">
        <v>0</v>
      </c>
      <c r="AE81" s="21">
        <v>0</v>
      </c>
      <c r="AF81" s="21">
        <v>0</v>
      </c>
      <c r="AG81" s="21">
        <v>0</v>
      </c>
      <c r="AH81" s="25">
        <v>0</v>
      </c>
    </row>
    <row r="82" spans="1:34" ht="25.5" x14ac:dyDescent="0.25">
      <c r="A82" s="154"/>
      <c r="B82" s="154"/>
      <c r="C82" s="36">
        <v>233</v>
      </c>
      <c r="D82" s="89" t="s">
        <v>200</v>
      </c>
      <c r="E82" s="95">
        <v>5704</v>
      </c>
      <c r="F82" s="95">
        <v>122629016</v>
      </c>
      <c r="G82" s="90" t="s">
        <v>256</v>
      </c>
      <c r="H82" s="91" t="s">
        <v>255</v>
      </c>
      <c r="I82" s="95" t="s">
        <v>25</v>
      </c>
      <c r="J82" s="92">
        <v>30</v>
      </c>
      <c r="K82" s="92">
        <v>30</v>
      </c>
      <c r="L82" s="93">
        <v>48.23</v>
      </c>
      <c r="M82" s="128">
        <v>5</v>
      </c>
      <c r="N82" s="14">
        <f t="shared" si="4"/>
        <v>5</v>
      </c>
      <c r="O82" s="18" t="str">
        <f t="shared" si="2"/>
        <v>OK</v>
      </c>
      <c r="P82" s="21">
        <v>0</v>
      </c>
      <c r="Q82" s="21">
        <v>0</v>
      </c>
      <c r="R82" s="21">
        <v>0</v>
      </c>
      <c r="S82" s="21">
        <v>0</v>
      </c>
      <c r="T82" s="21">
        <v>0</v>
      </c>
      <c r="U82" s="21">
        <v>0</v>
      </c>
      <c r="V82" s="21">
        <v>0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1">
        <v>0</v>
      </c>
      <c r="AC82" s="21">
        <v>0</v>
      </c>
      <c r="AD82" s="21">
        <v>0</v>
      </c>
      <c r="AE82" s="21">
        <v>0</v>
      </c>
      <c r="AF82" s="21">
        <v>0</v>
      </c>
      <c r="AG82" s="21">
        <v>0</v>
      </c>
      <c r="AH82" s="25">
        <v>0</v>
      </c>
    </row>
    <row r="83" spans="1:34" ht="25.5" x14ac:dyDescent="0.25">
      <c r="A83" s="154"/>
      <c r="B83" s="154"/>
      <c r="C83" s="36">
        <v>234</v>
      </c>
      <c r="D83" s="94" t="s">
        <v>201</v>
      </c>
      <c r="E83" s="95">
        <v>5704</v>
      </c>
      <c r="F83" s="95">
        <v>122629016</v>
      </c>
      <c r="G83" s="90" t="s">
        <v>256</v>
      </c>
      <c r="H83" s="91" t="s">
        <v>255</v>
      </c>
      <c r="I83" s="95" t="s">
        <v>25</v>
      </c>
      <c r="J83" s="95">
        <v>30</v>
      </c>
      <c r="K83" s="95">
        <v>30</v>
      </c>
      <c r="L83" s="93">
        <v>8.56</v>
      </c>
      <c r="M83" s="128">
        <v>5</v>
      </c>
      <c r="N83" s="14">
        <f t="shared" si="4"/>
        <v>5</v>
      </c>
      <c r="O83" s="18" t="str">
        <f t="shared" si="2"/>
        <v>OK</v>
      </c>
      <c r="P83" s="21">
        <v>0</v>
      </c>
      <c r="Q83" s="21">
        <v>0</v>
      </c>
      <c r="R83" s="21">
        <v>0</v>
      </c>
      <c r="S83" s="21">
        <v>0</v>
      </c>
      <c r="T83" s="21">
        <v>0</v>
      </c>
      <c r="U83" s="21">
        <v>0</v>
      </c>
      <c r="V83" s="21">
        <v>0</v>
      </c>
      <c r="W83" s="21">
        <v>0</v>
      </c>
      <c r="X83" s="21">
        <v>0</v>
      </c>
      <c r="Y83" s="21">
        <v>0</v>
      </c>
      <c r="Z83" s="21">
        <v>0</v>
      </c>
      <c r="AA83" s="21">
        <v>0</v>
      </c>
      <c r="AB83" s="21">
        <v>0</v>
      </c>
      <c r="AC83" s="21">
        <v>0</v>
      </c>
      <c r="AD83" s="21">
        <v>0</v>
      </c>
      <c r="AE83" s="21">
        <v>0</v>
      </c>
      <c r="AF83" s="21">
        <v>0</v>
      </c>
      <c r="AG83" s="21">
        <v>0</v>
      </c>
      <c r="AH83" s="25">
        <v>0</v>
      </c>
    </row>
    <row r="84" spans="1:34" ht="25.5" x14ac:dyDescent="0.25">
      <c r="A84" s="154"/>
      <c r="B84" s="154"/>
      <c r="C84" s="36">
        <v>235</v>
      </c>
      <c r="D84" s="94" t="s">
        <v>202</v>
      </c>
      <c r="E84" s="95">
        <v>5704</v>
      </c>
      <c r="F84" s="95">
        <v>122629016</v>
      </c>
      <c r="G84" s="90" t="s">
        <v>256</v>
      </c>
      <c r="H84" s="91" t="s">
        <v>255</v>
      </c>
      <c r="I84" s="95" t="s">
        <v>25</v>
      </c>
      <c r="J84" s="95">
        <v>30</v>
      </c>
      <c r="K84" s="95">
        <v>30</v>
      </c>
      <c r="L84" s="93">
        <v>26.1</v>
      </c>
      <c r="M84" s="128">
        <v>5</v>
      </c>
      <c r="N84" s="14">
        <f t="shared" si="4"/>
        <v>5</v>
      </c>
      <c r="O84" s="18" t="str">
        <f t="shared" si="2"/>
        <v>OK</v>
      </c>
      <c r="P84" s="21">
        <v>0</v>
      </c>
      <c r="Q84" s="21">
        <v>0</v>
      </c>
      <c r="R84" s="21">
        <v>0</v>
      </c>
      <c r="S84" s="21">
        <v>0</v>
      </c>
      <c r="T84" s="21">
        <v>0</v>
      </c>
      <c r="U84" s="21">
        <v>0</v>
      </c>
      <c r="V84" s="21">
        <v>0</v>
      </c>
      <c r="W84" s="21">
        <v>0</v>
      </c>
      <c r="X84" s="21">
        <v>0</v>
      </c>
      <c r="Y84" s="21">
        <v>0</v>
      </c>
      <c r="Z84" s="21">
        <v>0</v>
      </c>
      <c r="AA84" s="21">
        <v>0</v>
      </c>
      <c r="AB84" s="21">
        <v>0</v>
      </c>
      <c r="AC84" s="21">
        <v>0</v>
      </c>
      <c r="AD84" s="21">
        <v>0</v>
      </c>
      <c r="AE84" s="21">
        <v>0</v>
      </c>
      <c r="AF84" s="21">
        <v>0</v>
      </c>
      <c r="AG84" s="21">
        <v>0</v>
      </c>
      <c r="AH84" s="25">
        <v>0</v>
      </c>
    </row>
    <row r="85" spans="1:34" ht="25.5" x14ac:dyDescent="0.25">
      <c r="A85" s="154"/>
      <c r="B85" s="154"/>
      <c r="C85" s="36">
        <v>236</v>
      </c>
      <c r="D85" s="94" t="s">
        <v>134</v>
      </c>
      <c r="E85" s="95">
        <v>5704</v>
      </c>
      <c r="F85" s="95">
        <v>122629016</v>
      </c>
      <c r="G85" s="90" t="s">
        <v>256</v>
      </c>
      <c r="H85" s="91" t="s">
        <v>255</v>
      </c>
      <c r="I85" s="95" t="s">
        <v>25</v>
      </c>
      <c r="J85" s="95">
        <v>30</v>
      </c>
      <c r="K85" s="95">
        <v>30</v>
      </c>
      <c r="L85" s="93">
        <v>26.1</v>
      </c>
      <c r="M85" s="128">
        <v>5</v>
      </c>
      <c r="N85" s="14">
        <f t="shared" si="4"/>
        <v>5</v>
      </c>
      <c r="O85" s="18" t="str">
        <f t="shared" si="2"/>
        <v>OK</v>
      </c>
      <c r="P85" s="21">
        <v>0</v>
      </c>
      <c r="Q85" s="21">
        <v>0</v>
      </c>
      <c r="R85" s="21">
        <v>0</v>
      </c>
      <c r="S85" s="21">
        <v>0</v>
      </c>
      <c r="T85" s="21">
        <v>0</v>
      </c>
      <c r="U85" s="21">
        <v>0</v>
      </c>
      <c r="V85" s="21">
        <v>0</v>
      </c>
      <c r="W85" s="21">
        <v>0</v>
      </c>
      <c r="X85" s="21">
        <v>0</v>
      </c>
      <c r="Y85" s="21">
        <v>0</v>
      </c>
      <c r="Z85" s="21">
        <v>0</v>
      </c>
      <c r="AA85" s="21">
        <v>0</v>
      </c>
      <c r="AB85" s="21">
        <v>0</v>
      </c>
      <c r="AC85" s="21">
        <v>0</v>
      </c>
      <c r="AD85" s="21">
        <v>0</v>
      </c>
      <c r="AE85" s="21">
        <v>0</v>
      </c>
      <c r="AF85" s="21">
        <v>0</v>
      </c>
      <c r="AG85" s="21">
        <v>0</v>
      </c>
      <c r="AH85" s="25">
        <v>0</v>
      </c>
    </row>
    <row r="86" spans="1:34" ht="25.5" x14ac:dyDescent="0.25">
      <c r="A86" s="154"/>
      <c r="B86" s="154"/>
      <c r="C86" s="36">
        <v>237</v>
      </c>
      <c r="D86" s="94" t="s">
        <v>135</v>
      </c>
      <c r="E86" s="95">
        <v>5704</v>
      </c>
      <c r="F86" s="95">
        <v>122629016</v>
      </c>
      <c r="G86" s="90" t="s">
        <v>256</v>
      </c>
      <c r="H86" s="91" t="s">
        <v>255</v>
      </c>
      <c r="I86" s="95" t="s">
        <v>25</v>
      </c>
      <c r="J86" s="95">
        <v>30</v>
      </c>
      <c r="K86" s="95">
        <v>30</v>
      </c>
      <c r="L86" s="93">
        <v>12.03</v>
      </c>
      <c r="M86" s="128">
        <v>5</v>
      </c>
      <c r="N86" s="14">
        <f t="shared" si="4"/>
        <v>5</v>
      </c>
      <c r="O86" s="18" t="str">
        <f t="shared" si="2"/>
        <v>OK</v>
      </c>
      <c r="P86" s="21">
        <v>0</v>
      </c>
      <c r="Q86" s="21">
        <v>0</v>
      </c>
      <c r="R86" s="21">
        <v>0</v>
      </c>
      <c r="S86" s="21">
        <v>0</v>
      </c>
      <c r="T86" s="21">
        <v>0</v>
      </c>
      <c r="U86" s="21">
        <v>0</v>
      </c>
      <c r="V86" s="21">
        <v>0</v>
      </c>
      <c r="W86" s="21">
        <v>0</v>
      </c>
      <c r="X86" s="21">
        <v>0</v>
      </c>
      <c r="Y86" s="21">
        <v>0</v>
      </c>
      <c r="Z86" s="21">
        <v>0</v>
      </c>
      <c r="AA86" s="21">
        <v>0</v>
      </c>
      <c r="AB86" s="21">
        <v>0</v>
      </c>
      <c r="AC86" s="21">
        <v>0</v>
      </c>
      <c r="AD86" s="21">
        <v>0</v>
      </c>
      <c r="AE86" s="21">
        <v>0</v>
      </c>
      <c r="AF86" s="21">
        <v>0</v>
      </c>
      <c r="AG86" s="21">
        <v>0</v>
      </c>
      <c r="AH86" s="25">
        <v>0</v>
      </c>
    </row>
    <row r="87" spans="1:34" ht="25.5" x14ac:dyDescent="0.25">
      <c r="A87" s="154"/>
      <c r="B87" s="154"/>
      <c r="C87" s="36">
        <v>238</v>
      </c>
      <c r="D87" s="94" t="s">
        <v>136</v>
      </c>
      <c r="E87" s="95">
        <v>5704</v>
      </c>
      <c r="F87" s="95">
        <v>122629016</v>
      </c>
      <c r="G87" s="90" t="s">
        <v>256</v>
      </c>
      <c r="H87" s="96" t="s">
        <v>255</v>
      </c>
      <c r="I87" s="95" t="s">
        <v>25</v>
      </c>
      <c r="J87" s="95">
        <v>30</v>
      </c>
      <c r="K87" s="95">
        <v>30</v>
      </c>
      <c r="L87" s="93">
        <v>25.03</v>
      </c>
      <c r="M87" s="128">
        <v>5</v>
      </c>
      <c r="N87" s="14">
        <f t="shared" si="4"/>
        <v>5</v>
      </c>
      <c r="O87" s="18" t="str">
        <f t="shared" si="2"/>
        <v>OK</v>
      </c>
      <c r="P87" s="21">
        <v>0</v>
      </c>
      <c r="Q87" s="21">
        <v>0</v>
      </c>
      <c r="R87" s="21">
        <v>0</v>
      </c>
      <c r="S87" s="21">
        <v>0</v>
      </c>
      <c r="T87" s="21">
        <v>0</v>
      </c>
      <c r="U87" s="21">
        <v>0</v>
      </c>
      <c r="V87" s="21">
        <v>0</v>
      </c>
      <c r="W87" s="21">
        <v>0</v>
      </c>
      <c r="X87" s="21">
        <v>0</v>
      </c>
      <c r="Y87" s="21">
        <v>0</v>
      </c>
      <c r="Z87" s="21">
        <v>0</v>
      </c>
      <c r="AA87" s="21">
        <v>0</v>
      </c>
      <c r="AB87" s="21">
        <v>0</v>
      </c>
      <c r="AC87" s="21">
        <v>0</v>
      </c>
      <c r="AD87" s="21">
        <v>0</v>
      </c>
      <c r="AE87" s="21">
        <v>0</v>
      </c>
      <c r="AF87" s="21">
        <v>0</v>
      </c>
      <c r="AG87" s="21">
        <v>0</v>
      </c>
      <c r="AH87" s="25">
        <v>0</v>
      </c>
    </row>
    <row r="88" spans="1:34" ht="25.5" x14ac:dyDescent="0.25">
      <c r="A88" s="154"/>
      <c r="B88" s="154"/>
      <c r="C88" s="36">
        <v>239</v>
      </c>
      <c r="D88" s="89" t="s">
        <v>137</v>
      </c>
      <c r="E88" s="95">
        <v>5704</v>
      </c>
      <c r="F88" s="95">
        <v>122629009</v>
      </c>
      <c r="G88" s="90" t="s">
        <v>256</v>
      </c>
      <c r="H88" s="91" t="s">
        <v>255</v>
      </c>
      <c r="I88" s="95" t="s">
        <v>25</v>
      </c>
      <c r="J88" s="92">
        <v>30</v>
      </c>
      <c r="K88" s="92">
        <v>30</v>
      </c>
      <c r="L88" s="93">
        <v>51.18</v>
      </c>
      <c r="M88" s="128">
        <v>5</v>
      </c>
      <c r="N88" s="14">
        <f t="shared" si="4"/>
        <v>5</v>
      </c>
      <c r="O88" s="18" t="str">
        <f t="shared" si="2"/>
        <v>OK</v>
      </c>
      <c r="P88" s="21">
        <v>0</v>
      </c>
      <c r="Q88" s="21">
        <v>0</v>
      </c>
      <c r="R88" s="21">
        <v>0</v>
      </c>
      <c r="S88" s="21">
        <v>0</v>
      </c>
      <c r="T88" s="21">
        <v>0</v>
      </c>
      <c r="U88" s="21">
        <v>0</v>
      </c>
      <c r="V88" s="21">
        <v>0</v>
      </c>
      <c r="W88" s="21">
        <v>0</v>
      </c>
      <c r="X88" s="21">
        <v>0</v>
      </c>
      <c r="Y88" s="21">
        <v>0</v>
      </c>
      <c r="Z88" s="21">
        <v>0</v>
      </c>
      <c r="AA88" s="21">
        <v>0</v>
      </c>
      <c r="AB88" s="21">
        <v>0</v>
      </c>
      <c r="AC88" s="21">
        <v>0</v>
      </c>
      <c r="AD88" s="21">
        <v>0</v>
      </c>
      <c r="AE88" s="21">
        <v>0</v>
      </c>
      <c r="AF88" s="21">
        <v>0</v>
      </c>
      <c r="AG88" s="21">
        <v>0</v>
      </c>
      <c r="AH88" s="25">
        <v>0</v>
      </c>
    </row>
    <row r="89" spans="1:34" ht="25.5" x14ac:dyDescent="0.25">
      <c r="A89" s="154"/>
      <c r="B89" s="154"/>
      <c r="C89" s="36">
        <v>240</v>
      </c>
      <c r="D89" s="89" t="s">
        <v>138</v>
      </c>
      <c r="E89" s="95">
        <v>5704</v>
      </c>
      <c r="F89" s="95">
        <v>122629009</v>
      </c>
      <c r="G89" s="90" t="s">
        <v>256</v>
      </c>
      <c r="H89" s="91" t="s">
        <v>255</v>
      </c>
      <c r="I89" s="95" t="s">
        <v>25</v>
      </c>
      <c r="J89" s="92">
        <v>30</v>
      </c>
      <c r="K89" s="92">
        <v>30</v>
      </c>
      <c r="L89" s="93">
        <v>15.37</v>
      </c>
      <c r="M89" s="128">
        <v>5</v>
      </c>
      <c r="N89" s="14">
        <f t="shared" si="4"/>
        <v>5</v>
      </c>
      <c r="O89" s="18" t="str">
        <f t="shared" si="2"/>
        <v>OK</v>
      </c>
      <c r="P89" s="21">
        <v>0</v>
      </c>
      <c r="Q89" s="21">
        <v>0</v>
      </c>
      <c r="R89" s="21">
        <v>0</v>
      </c>
      <c r="S89" s="21">
        <v>0</v>
      </c>
      <c r="T89" s="21">
        <v>0</v>
      </c>
      <c r="U89" s="21">
        <v>0</v>
      </c>
      <c r="V89" s="21">
        <v>0</v>
      </c>
      <c r="W89" s="21">
        <v>0</v>
      </c>
      <c r="X89" s="21">
        <v>0</v>
      </c>
      <c r="Y89" s="21">
        <v>0</v>
      </c>
      <c r="Z89" s="21">
        <v>0</v>
      </c>
      <c r="AA89" s="21">
        <v>0</v>
      </c>
      <c r="AB89" s="21">
        <v>0</v>
      </c>
      <c r="AC89" s="21">
        <v>0</v>
      </c>
      <c r="AD89" s="21">
        <v>0</v>
      </c>
      <c r="AE89" s="21">
        <v>0</v>
      </c>
      <c r="AF89" s="21">
        <v>0</v>
      </c>
      <c r="AG89" s="21">
        <v>0</v>
      </c>
      <c r="AH89" s="25">
        <v>0</v>
      </c>
    </row>
    <row r="90" spans="1:34" ht="25.5" x14ac:dyDescent="0.25">
      <c r="A90" s="154"/>
      <c r="B90" s="154"/>
      <c r="C90" s="36">
        <v>241</v>
      </c>
      <c r="D90" s="89" t="s">
        <v>139</v>
      </c>
      <c r="E90" s="95">
        <v>5704</v>
      </c>
      <c r="F90" s="95">
        <v>122629009</v>
      </c>
      <c r="G90" s="90" t="s">
        <v>256</v>
      </c>
      <c r="H90" s="91" t="s">
        <v>255</v>
      </c>
      <c r="I90" s="95" t="s">
        <v>25</v>
      </c>
      <c r="J90" s="92">
        <v>30</v>
      </c>
      <c r="K90" s="92">
        <v>30</v>
      </c>
      <c r="L90" s="93">
        <v>3.77</v>
      </c>
      <c r="M90" s="128">
        <v>5</v>
      </c>
      <c r="N90" s="14">
        <f t="shared" si="4"/>
        <v>5</v>
      </c>
      <c r="O90" s="18" t="str">
        <f t="shared" si="2"/>
        <v>OK</v>
      </c>
      <c r="P90" s="21">
        <v>0</v>
      </c>
      <c r="Q90" s="21">
        <v>0</v>
      </c>
      <c r="R90" s="21">
        <v>0</v>
      </c>
      <c r="S90" s="21">
        <v>0</v>
      </c>
      <c r="T90" s="21">
        <v>0</v>
      </c>
      <c r="U90" s="21">
        <v>0</v>
      </c>
      <c r="V90" s="21">
        <v>0</v>
      </c>
      <c r="W90" s="21">
        <v>0</v>
      </c>
      <c r="X90" s="21">
        <v>0</v>
      </c>
      <c r="Y90" s="21">
        <v>0</v>
      </c>
      <c r="Z90" s="21">
        <v>0</v>
      </c>
      <c r="AA90" s="21">
        <v>0</v>
      </c>
      <c r="AB90" s="21">
        <v>0</v>
      </c>
      <c r="AC90" s="21">
        <v>0</v>
      </c>
      <c r="AD90" s="21">
        <v>0</v>
      </c>
      <c r="AE90" s="21">
        <v>0</v>
      </c>
      <c r="AF90" s="21">
        <v>0</v>
      </c>
      <c r="AG90" s="21">
        <v>0</v>
      </c>
      <c r="AH90" s="25">
        <v>0</v>
      </c>
    </row>
    <row r="91" spans="1:34" ht="25.5" x14ac:dyDescent="0.25">
      <c r="A91" s="154"/>
      <c r="B91" s="154"/>
      <c r="C91" s="36">
        <v>242</v>
      </c>
      <c r="D91" s="89" t="s">
        <v>140</v>
      </c>
      <c r="E91" s="95">
        <v>5704</v>
      </c>
      <c r="F91" s="95">
        <v>122629009</v>
      </c>
      <c r="G91" s="90" t="s">
        <v>256</v>
      </c>
      <c r="H91" s="91" t="s">
        <v>255</v>
      </c>
      <c r="I91" s="95" t="s">
        <v>25</v>
      </c>
      <c r="J91" s="92">
        <v>30</v>
      </c>
      <c r="K91" s="92">
        <v>30</v>
      </c>
      <c r="L91" s="93">
        <v>58</v>
      </c>
      <c r="M91" s="128">
        <v>5</v>
      </c>
      <c r="N91" s="14">
        <f t="shared" si="4"/>
        <v>5</v>
      </c>
      <c r="O91" s="18" t="str">
        <f t="shared" si="2"/>
        <v>OK</v>
      </c>
      <c r="P91" s="21">
        <v>0</v>
      </c>
      <c r="Q91" s="21">
        <v>0</v>
      </c>
      <c r="R91" s="21">
        <v>0</v>
      </c>
      <c r="S91" s="21">
        <v>0</v>
      </c>
      <c r="T91" s="21">
        <v>0</v>
      </c>
      <c r="U91" s="21">
        <v>0</v>
      </c>
      <c r="V91" s="21">
        <v>0</v>
      </c>
      <c r="W91" s="21">
        <v>0</v>
      </c>
      <c r="X91" s="21">
        <v>0</v>
      </c>
      <c r="Y91" s="21">
        <v>0</v>
      </c>
      <c r="Z91" s="21">
        <v>0</v>
      </c>
      <c r="AA91" s="21">
        <v>0</v>
      </c>
      <c r="AB91" s="21">
        <v>0</v>
      </c>
      <c r="AC91" s="21">
        <v>0</v>
      </c>
      <c r="AD91" s="21">
        <v>0</v>
      </c>
      <c r="AE91" s="21">
        <v>0</v>
      </c>
      <c r="AF91" s="21">
        <v>0</v>
      </c>
      <c r="AG91" s="21">
        <v>0</v>
      </c>
      <c r="AH91" s="25">
        <v>0</v>
      </c>
    </row>
    <row r="92" spans="1:34" ht="25.5" x14ac:dyDescent="0.25">
      <c r="A92" s="154"/>
      <c r="B92" s="154"/>
      <c r="C92" s="36">
        <v>243</v>
      </c>
      <c r="D92" s="94" t="s">
        <v>142</v>
      </c>
      <c r="E92" s="95">
        <v>5704</v>
      </c>
      <c r="F92" s="95">
        <v>122629007</v>
      </c>
      <c r="G92" s="90" t="s">
        <v>256</v>
      </c>
      <c r="H92" s="91" t="s">
        <v>255</v>
      </c>
      <c r="I92" s="95" t="s">
        <v>25</v>
      </c>
      <c r="J92" s="95">
        <v>30</v>
      </c>
      <c r="K92" s="95">
        <v>30</v>
      </c>
      <c r="L92" s="93">
        <v>9.57</v>
      </c>
      <c r="M92" s="128">
        <v>1</v>
      </c>
      <c r="N92" s="14">
        <f t="shared" si="4"/>
        <v>1</v>
      </c>
      <c r="O92" s="18" t="str">
        <f t="shared" si="2"/>
        <v>OK</v>
      </c>
      <c r="P92" s="21">
        <v>0</v>
      </c>
      <c r="Q92" s="21">
        <v>0</v>
      </c>
      <c r="R92" s="21">
        <v>0</v>
      </c>
      <c r="S92" s="21">
        <v>0</v>
      </c>
      <c r="T92" s="21">
        <v>0</v>
      </c>
      <c r="U92" s="21">
        <v>0</v>
      </c>
      <c r="V92" s="21">
        <v>0</v>
      </c>
      <c r="W92" s="21">
        <v>0</v>
      </c>
      <c r="X92" s="21">
        <v>0</v>
      </c>
      <c r="Y92" s="21">
        <v>0</v>
      </c>
      <c r="Z92" s="21">
        <v>0</v>
      </c>
      <c r="AA92" s="21">
        <v>0</v>
      </c>
      <c r="AB92" s="21">
        <v>0</v>
      </c>
      <c r="AC92" s="21">
        <v>0</v>
      </c>
      <c r="AD92" s="21">
        <v>0</v>
      </c>
      <c r="AE92" s="21">
        <v>0</v>
      </c>
      <c r="AF92" s="21">
        <v>0</v>
      </c>
      <c r="AG92" s="21">
        <v>0</v>
      </c>
      <c r="AH92" s="25">
        <v>0</v>
      </c>
    </row>
    <row r="93" spans="1:34" ht="25.5" x14ac:dyDescent="0.25">
      <c r="A93" s="154"/>
      <c r="B93" s="154"/>
      <c r="C93" s="36">
        <v>244</v>
      </c>
      <c r="D93" s="89" t="s">
        <v>143</v>
      </c>
      <c r="E93" s="95">
        <v>5704</v>
      </c>
      <c r="F93" s="95">
        <v>122629007</v>
      </c>
      <c r="G93" s="90" t="s">
        <v>256</v>
      </c>
      <c r="H93" s="91" t="s">
        <v>255</v>
      </c>
      <c r="I93" s="95" t="s">
        <v>25</v>
      </c>
      <c r="J93" s="92">
        <v>30</v>
      </c>
      <c r="K93" s="92">
        <v>30</v>
      </c>
      <c r="L93" s="93">
        <v>6.44</v>
      </c>
      <c r="M93" s="128">
        <v>1</v>
      </c>
      <c r="N93" s="14">
        <f t="shared" si="4"/>
        <v>1</v>
      </c>
      <c r="O93" s="18" t="str">
        <f t="shared" si="2"/>
        <v>OK</v>
      </c>
      <c r="P93" s="21">
        <v>0</v>
      </c>
      <c r="Q93" s="21">
        <v>0</v>
      </c>
      <c r="R93" s="21">
        <v>0</v>
      </c>
      <c r="S93" s="21">
        <v>0</v>
      </c>
      <c r="T93" s="21">
        <v>0</v>
      </c>
      <c r="U93" s="21">
        <v>0</v>
      </c>
      <c r="V93" s="21">
        <v>0</v>
      </c>
      <c r="W93" s="21">
        <v>0</v>
      </c>
      <c r="X93" s="21">
        <v>0</v>
      </c>
      <c r="Y93" s="21">
        <v>0</v>
      </c>
      <c r="Z93" s="21">
        <v>0</v>
      </c>
      <c r="AA93" s="21">
        <v>0</v>
      </c>
      <c r="AB93" s="21">
        <v>0</v>
      </c>
      <c r="AC93" s="21">
        <v>0</v>
      </c>
      <c r="AD93" s="21">
        <v>0</v>
      </c>
      <c r="AE93" s="21">
        <v>0</v>
      </c>
      <c r="AF93" s="21">
        <v>0</v>
      </c>
      <c r="AG93" s="21">
        <v>0</v>
      </c>
      <c r="AH93" s="25">
        <v>0</v>
      </c>
    </row>
    <row r="94" spans="1:34" ht="25.5" x14ac:dyDescent="0.25">
      <c r="A94" s="154"/>
      <c r="B94" s="154"/>
      <c r="C94" s="36">
        <v>245</v>
      </c>
      <c r="D94" s="94" t="s">
        <v>144</v>
      </c>
      <c r="E94" s="95">
        <v>5704</v>
      </c>
      <c r="F94" s="95">
        <v>122629007</v>
      </c>
      <c r="G94" s="90" t="s">
        <v>256</v>
      </c>
      <c r="H94" s="91" t="s">
        <v>255</v>
      </c>
      <c r="I94" s="95" t="s">
        <v>25</v>
      </c>
      <c r="J94" s="95">
        <v>30</v>
      </c>
      <c r="K94" s="95">
        <v>30</v>
      </c>
      <c r="L94" s="93">
        <v>101.45</v>
      </c>
      <c r="M94" s="128">
        <v>6</v>
      </c>
      <c r="N94" s="14">
        <f t="shared" si="4"/>
        <v>0</v>
      </c>
      <c r="O94" s="18" t="str">
        <f t="shared" si="2"/>
        <v>OK</v>
      </c>
      <c r="P94" s="21">
        <v>0</v>
      </c>
      <c r="Q94" s="21">
        <v>0</v>
      </c>
      <c r="R94" s="21">
        <v>0</v>
      </c>
      <c r="S94" s="21">
        <v>6</v>
      </c>
      <c r="T94" s="21">
        <v>0</v>
      </c>
      <c r="U94" s="21">
        <v>0</v>
      </c>
      <c r="V94" s="21">
        <v>0</v>
      </c>
      <c r="W94" s="21">
        <v>0</v>
      </c>
      <c r="X94" s="21">
        <v>0</v>
      </c>
      <c r="Y94" s="21">
        <v>0</v>
      </c>
      <c r="Z94" s="21">
        <v>0</v>
      </c>
      <c r="AA94" s="21">
        <v>0</v>
      </c>
      <c r="AB94" s="21">
        <v>0</v>
      </c>
      <c r="AC94" s="21">
        <v>0</v>
      </c>
      <c r="AD94" s="21">
        <v>0</v>
      </c>
      <c r="AE94" s="21">
        <v>0</v>
      </c>
      <c r="AF94" s="21">
        <v>0</v>
      </c>
      <c r="AG94" s="21">
        <v>0</v>
      </c>
      <c r="AH94" s="25">
        <v>0</v>
      </c>
    </row>
    <row r="95" spans="1:34" ht="25.5" x14ac:dyDescent="0.25">
      <c r="A95" s="154"/>
      <c r="B95" s="154"/>
      <c r="C95" s="36">
        <v>246</v>
      </c>
      <c r="D95" s="89" t="s">
        <v>145</v>
      </c>
      <c r="E95" s="95">
        <v>5704</v>
      </c>
      <c r="F95" s="95">
        <v>122629007</v>
      </c>
      <c r="G95" s="90" t="s">
        <v>256</v>
      </c>
      <c r="H95" s="91" t="s">
        <v>255</v>
      </c>
      <c r="I95" s="95" t="s">
        <v>25</v>
      </c>
      <c r="J95" s="92">
        <v>30</v>
      </c>
      <c r="K95" s="92">
        <v>30</v>
      </c>
      <c r="L95" s="93">
        <v>4.9000000000000004</v>
      </c>
      <c r="M95" s="128">
        <v>10</v>
      </c>
      <c r="N95" s="14">
        <f t="shared" si="4"/>
        <v>0</v>
      </c>
      <c r="O95" s="18" t="str">
        <f t="shared" si="2"/>
        <v>OK</v>
      </c>
      <c r="P95" s="21">
        <v>0</v>
      </c>
      <c r="Q95" s="21">
        <v>0</v>
      </c>
      <c r="R95" s="21">
        <v>0</v>
      </c>
      <c r="S95" s="21">
        <v>10</v>
      </c>
      <c r="T95" s="21">
        <v>0</v>
      </c>
      <c r="U95" s="21">
        <v>0</v>
      </c>
      <c r="V95" s="21">
        <v>0</v>
      </c>
      <c r="W95" s="21">
        <v>0</v>
      </c>
      <c r="X95" s="21">
        <v>0</v>
      </c>
      <c r="Y95" s="21">
        <v>0</v>
      </c>
      <c r="Z95" s="21">
        <v>0</v>
      </c>
      <c r="AA95" s="21">
        <v>0</v>
      </c>
      <c r="AB95" s="21">
        <v>0</v>
      </c>
      <c r="AC95" s="21">
        <v>0</v>
      </c>
      <c r="AD95" s="21">
        <v>0</v>
      </c>
      <c r="AE95" s="21">
        <v>0</v>
      </c>
      <c r="AF95" s="21">
        <v>0</v>
      </c>
      <c r="AG95" s="21">
        <v>0</v>
      </c>
      <c r="AH95" s="25">
        <v>0</v>
      </c>
    </row>
    <row r="96" spans="1:34" x14ac:dyDescent="0.25">
      <c r="A96" s="154"/>
      <c r="B96" s="154"/>
      <c r="C96" s="36">
        <v>247</v>
      </c>
      <c r="D96" s="89" t="s">
        <v>146</v>
      </c>
      <c r="E96" s="95">
        <v>5704</v>
      </c>
      <c r="F96" s="95">
        <v>122629007</v>
      </c>
      <c r="G96" s="90" t="s">
        <v>256</v>
      </c>
      <c r="H96" s="91" t="s">
        <v>255</v>
      </c>
      <c r="I96" s="95" t="s">
        <v>25</v>
      </c>
      <c r="J96" s="92">
        <v>30</v>
      </c>
      <c r="K96" s="92">
        <v>30</v>
      </c>
      <c r="L96" s="93">
        <v>15.9</v>
      </c>
      <c r="M96" s="128">
        <v>1</v>
      </c>
      <c r="N96" s="14">
        <f t="shared" si="4"/>
        <v>1</v>
      </c>
      <c r="O96" s="18" t="str">
        <f t="shared" si="2"/>
        <v>OK</v>
      </c>
      <c r="P96" s="21">
        <v>0</v>
      </c>
      <c r="Q96" s="21">
        <v>0</v>
      </c>
      <c r="R96" s="21">
        <v>0</v>
      </c>
      <c r="S96" s="21">
        <v>0</v>
      </c>
      <c r="T96" s="21">
        <v>0</v>
      </c>
      <c r="U96" s="21">
        <v>0</v>
      </c>
      <c r="V96" s="21">
        <v>0</v>
      </c>
      <c r="W96" s="21">
        <v>0</v>
      </c>
      <c r="X96" s="21">
        <v>0</v>
      </c>
      <c r="Y96" s="21">
        <v>0</v>
      </c>
      <c r="Z96" s="21">
        <v>0</v>
      </c>
      <c r="AA96" s="21">
        <v>0</v>
      </c>
      <c r="AB96" s="21">
        <v>0</v>
      </c>
      <c r="AC96" s="21">
        <v>0</v>
      </c>
      <c r="AD96" s="21">
        <v>0</v>
      </c>
      <c r="AE96" s="21">
        <v>0</v>
      </c>
      <c r="AF96" s="21">
        <v>0</v>
      </c>
      <c r="AG96" s="21">
        <v>0</v>
      </c>
      <c r="AH96" s="25">
        <v>0</v>
      </c>
    </row>
    <row r="97" spans="1:34" x14ac:dyDescent="0.25">
      <c r="A97" s="154"/>
      <c r="B97" s="154"/>
      <c r="C97" s="36">
        <v>248</v>
      </c>
      <c r="D97" s="89" t="s">
        <v>147</v>
      </c>
      <c r="E97" s="95">
        <v>5704</v>
      </c>
      <c r="F97" s="95">
        <v>122629007</v>
      </c>
      <c r="G97" s="90" t="s">
        <v>256</v>
      </c>
      <c r="H97" s="91" t="s">
        <v>255</v>
      </c>
      <c r="I97" s="95" t="s">
        <v>25</v>
      </c>
      <c r="J97" s="92">
        <v>30</v>
      </c>
      <c r="K97" s="92">
        <v>30</v>
      </c>
      <c r="L97" s="93">
        <v>67.61</v>
      </c>
      <c r="M97" s="128">
        <v>1</v>
      </c>
      <c r="N97" s="14">
        <f t="shared" si="4"/>
        <v>1</v>
      </c>
      <c r="O97" s="18" t="str">
        <f t="shared" si="2"/>
        <v>OK</v>
      </c>
      <c r="P97" s="21">
        <v>0</v>
      </c>
      <c r="Q97" s="21">
        <v>0</v>
      </c>
      <c r="R97" s="21">
        <v>0</v>
      </c>
      <c r="S97" s="21">
        <v>0</v>
      </c>
      <c r="T97" s="21">
        <v>0</v>
      </c>
      <c r="U97" s="21">
        <v>0</v>
      </c>
      <c r="V97" s="21">
        <v>0</v>
      </c>
      <c r="W97" s="21">
        <v>0</v>
      </c>
      <c r="X97" s="21">
        <v>0</v>
      </c>
      <c r="Y97" s="21">
        <v>0</v>
      </c>
      <c r="Z97" s="21">
        <v>0</v>
      </c>
      <c r="AA97" s="21">
        <v>0</v>
      </c>
      <c r="AB97" s="21">
        <v>0</v>
      </c>
      <c r="AC97" s="21">
        <v>0</v>
      </c>
      <c r="AD97" s="21">
        <v>0</v>
      </c>
      <c r="AE97" s="21">
        <v>0</v>
      </c>
      <c r="AF97" s="21">
        <v>0</v>
      </c>
      <c r="AG97" s="21">
        <v>0</v>
      </c>
      <c r="AH97" s="25">
        <v>0</v>
      </c>
    </row>
    <row r="98" spans="1:34" x14ac:dyDescent="0.25">
      <c r="A98" s="154"/>
      <c r="B98" s="154"/>
      <c r="C98" s="36">
        <v>249</v>
      </c>
      <c r="D98" s="89" t="s">
        <v>148</v>
      </c>
      <c r="E98" s="95">
        <v>5704</v>
      </c>
      <c r="F98" s="95">
        <v>122629007</v>
      </c>
      <c r="G98" s="90" t="s">
        <v>256</v>
      </c>
      <c r="H98" s="91" t="s">
        <v>255</v>
      </c>
      <c r="I98" s="95" t="s">
        <v>25</v>
      </c>
      <c r="J98" s="92">
        <v>30</v>
      </c>
      <c r="K98" s="92">
        <v>30</v>
      </c>
      <c r="L98" s="93">
        <v>15.41</v>
      </c>
      <c r="M98" s="128">
        <v>1</v>
      </c>
      <c r="N98" s="14">
        <f t="shared" si="4"/>
        <v>1</v>
      </c>
      <c r="O98" s="18" t="str">
        <f t="shared" si="2"/>
        <v>OK</v>
      </c>
      <c r="P98" s="21">
        <v>0</v>
      </c>
      <c r="Q98" s="21">
        <v>0</v>
      </c>
      <c r="R98" s="21">
        <v>0</v>
      </c>
      <c r="S98" s="21">
        <v>0</v>
      </c>
      <c r="T98" s="21">
        <v>0</v>
      </c>
      <c r="U98" s="21">
        <v>0</v>
      </c>
      <c r="V98" s="21">
        <v>0</v>
      </c>
      <c r="W98" s="21">
        <v>0</v>
      </c>
      <c r="X98" s="21">
        <v>0</v>
      </c>
      <c r="Y98" s="21">
        <v>0</v>
      </c>
      <c r="Z98" s="21">
        <v>0</v>
      </c>
      <c r="AA98" s="21">
        <v>0</v>
      </c>
      <c r="AB98" s="21">
        <v>0</v>
      </c>
      <c r="AC98" s="21">
        <v>0</v>
      </c>
      <c r="AD98" s="21">
        <v>0</v>
      </c>
      <c r="AE98" s="21">
        <v>0</v>
      </c>
      <c r="AF98" s="21">
        <v>0</v>
      </c>
      <c r="AG98" s="21">
        <v>0</v>
      </c>
      <c r="AH98" s="25">
        <v>0</v>
      </c>
    </row>
    <row r="99" spans="1:34" ht="25.5" x14ac:dyDescent="0.25">
      <c r="A99" s="154"/>
      <c r="B99" s="154"/>
      <c r="C99" s="36">
        <v>250</v>
      </c>
      <c r="D99" s="89" t="s">
        <v>149</v>
      </c>
      <c r="E99" s="95">
        <v>5704</v>
      </c>
      <c r="F99" s="95">
        <v>122629007</v>
      </c>
      <c r="G99" s="90" t="s">
        <v>256</v>
      </c>
      <c r="H99" s="91" t="s">
        <v>255</v>
      </c>
      <c r="I99" s="95" t="s">
        <v>25</v>
      </c>
      <c r="J99" s="92">
        <v>30</v>
      </c>
      <c r="K99" s="92">
        <v>30</v>
      </c>
      <c r="L99" s="93">
        <v>26.1</v>
      </c>
      <c r="M99" s="128">
        <v>1</v>
      </c>
      <c r="N99" s="14">
        <f t="shared" si="4"/>
        <v>1</v>
      </c>
      <c r="O99" s="18" t="str">
        <f t="shared" si="2"/>
        <v>OK</v>
      </c>
      <c r="P99" s="21">
        <v>0</v>
      </c>
      <c r="Q99" s="21">
        <v>0</v>
      </c>
      <c r="R99" s="21">
        <v>0</v>
      </c>
      <c r="S99" s="21">
        <v>0</v>
      </c>
      <c r="T99" s="21">
        <v>0</v>
      </c>
      <c r="U99" s="21">
        <v>0</v>
      </c>
      <c r="V99" s="21">
        <v>0</v>
      </c>
      <c r="W99" s="21">
        <v>0</v>
      </c>
      <c r="X99" s="21">
        <v>0</v>
      </c>
      <c r="Y99" s="21">
        <v>0</v>
      </c>
      <c r="Z99" s="21">
        <v>0</v>
      </c>
      <c r="AA99" s="21">
        <v>0</v>
      </c>
      <c r="AB99" s="21">
        <v>0</v>
      </c>
      <c r="AC99" s="21">
        <v>0</v>
      </c>
      <c r="AD99" s="21">
        <v>0</v>
      </c>
      <c r="AE99" s="21">
        <v>0</v>
      </c>
      <c r="AF99" s="21">
        <v>0</v>
      </c>
      <c r="AG99" s="21">
        <v>0</v>
      </c>
      <c r="AH99" s="25">
        <v>0</v>
      </c>
    </row>
    <row r="100" spans="1:34" ht="25.5" x14ac:dyDescent="0.25">
      <c r="A100" s="154"/>
      <c r="B100" s="154"/>
      <c r="C100" s="36">
        <v>251</v>
      </c>
      <c r="D100" s="94" t="s">
        <v>150</v>
      </c>
      <c r="E100" s="95">
        <v>5704</v>
      </c>
      <c r="F100" s="95">
        <v>122629007</v>
      </c>
      <c r="G100" s="90" t="s">
        <v>256</v>
      </c>
      <c r="H100" s="91" t="s">
        <v>255</v>
      </c>
      <c r="I100" s="95" t="s">
        <v>25</v>
      </c>
      <c r="J100" s="95">
        <v>30</v>
      </c>
      <c r="K100" s="95">
        <v>30</v>
      </c>
      <c r="L100" s="93">
        <v>3.95</v>
      </c>
      <c r="M100" s="128">
        <v>1</v>
      </c>
      <c r="N100" s="14">
        <f t="shared" si="4"/>
        <v>1</v>
      </c>
      <c r="O100" s="18" t="str">
        <f t="shared" si="2"/>
        <v>OK</v>
      </c>
      <c r="P100" s="21">
        <v>0</v>
      </c>
      <c r="Q100" s="21">
        <v>0</v>
      </c>
      <c r="R100" s="21">
        <v>0</v>
      </c>
      <c r="S100" s="21">
        <v>0</v>
      </c>
      <c r="T100" s="21">
        <v>0</v>
      </c>
      <c r="U100" s="21">
        <v>0</v>
      </c>
      <c r="V100" s="21">
        <v>0</v>
      </c>
      <c r="W100" s="21">
        <v>0</v>
      </c>
      <c r="X100" s="21">
        <v>0</v>
      </c>
      <c r="Y100" s="21">
        <v>0</v>
      </c>
      <c r="Z100" s="21">
        <v>0</v>
      </c>
      <c r="AA100" s="21">
        <v>0</v>
      </c>
      <c r="AB100" s="21">
        <v>0</v>
      </c>
      <c r="AC100" s="21">
        <v>0</v>
      </c>
      <c r="AD100" s="21">
        <v>0</v>
      </c>
      <c r="AE100" s="21">
        <v>0</v>
      </c>
      <c r="AF100" s="21">
        <v>0</v>
      </c>
      <c r="AG100" s="21">
        <v>0</v>
      </c>
      <c r="AH100" s="25">
        <v>0</v>
      </c>
    </row>
    <row r="101" spans="1:34" ht="25.5" x14ac:dyDescent="0.25">
      <c r="A101" s="154"/>
      <c r="B101" s="154"/>
      <c r="C101" s="36">
        <v>252</v>
      </c>
      <c r="D101" s="94" t="s">
        <v>151</v>
      </c>
      <c r="E101" s="95">
        <v>5704</v>
      </c>
      <c r="F101" s="95">
        <v>122629007</v>
      </c>
      <c r="G101" s="90" t="s">
        <v>256</v>
      </c>
      <c r="H101" s="91" t="s">
        <v>255</v>
      </c>
      <c r="I101" s="95" t="s">
        <v>25</v>
      </c>
      <c r="J101" s="95">
        <v>30</v>
      </c>
      <c r="K101" s="95">
        <v>30</v>
      </c>
      <c r="L101" s="93">
        <v>3.95</v>
      </c>
      <c r="M101" s="128">
        <v>1</v>
      </c>
      <c r="N101" s="14">
        <f t="shared" si="4"/>
        <v>1</v>
      </c>
      <c r="O101" s="18" t="str">
        <f t="shared" si="2"/>
        <v>OK</v>
      </c>
      <c r="P101" s="21">
        <v>0</v>
      </c>
      <c r="Q101" s="21">
        <v>0</v>
      </c>
      <c r="R101" s="21">
        <v>0</v>
      </c>
      <c r="S101" s="21">
        <v>0</v>
      </c>
      <c r="T101" s="21">
        <v>0</v>
      </c>
      <c r="U101" s="21">
        <v>0</v>
      </c>
      <c r="V101" s="21">
        <v>0</v>
      </c>
      <c r="W101" s="21">
        <v>0</v>
      </c>
      <c r="X101" s="21">
        <v>0</v>
      </c>
      <c r="Y101" s="21">
        <v>0</v>
      </c>
      <c r="Z101" s="21">
        <v>0</v>
      </c>
      <c r="AA101" s="21">
        <v>0</v>
      </c>
      <c r="AB101" s="21">
        <v>0</v>
      </c>
      <c r="AC101" s="21">
        <v>0</v>
      </c>
      <c r="AD101" s="21">
        <v>0</v>
      </c>
      <c r="AE101" s="21">
        <v>0</v>
      </c>
      <c r="AF101" s="21">
        <v>0</v>
      </c>
      <c r="AG101" s="21">
        <v>0</v>
      </c>
      <c r="AH101" s="25">
        <v>0</v>
      </c>
    </row>
    <row r="102" spans="1:34" x14ac:dyDescent="0.25">
      <c r="A102" s="154"/>
      <c r="B102" s="154"/>
      <c r="C102" s="36">
        <v>253</v>
      </c>
      <c r="D102" s="89" t="s">
        <v>203</v>
      </c>
      <c r="E102" s="95">
        <v>5704</v>
      </c>
      <c r="F102" s="95">
        <v>122629007</v>
      </c>
      <c r="G102" s="90" t="s">
        <v>256</v>
      </c>
      <c r="H102" s="91" t="s">
        <v>255</v>
      </c>
      <c r="I102" s="95" t="s">
        <v>25</v>
      </c>
      <c r="J102" s="92">
        <v>30</v>
      </c>
      <c r="K102" s="92">
        <v>30</v>
      </c>
      <c r="L102" s="93">
        <v>48.33</v>
      </c>
      <c r="M102" s="128">
        <v>1</v>
      </c>
      <c r="N102" s="14">
        <f t="shared" si="4"/>
        <v>1</v>
      </c>
      <c r="O102" s="18" t="str">
        <f t="shared" si="2"/>
        <v>OK</v>
      </c>
      <c r="P102" s="21">
        <v>0</v>
      </c>
      <c r="Q102" s="21">
        <v>0</v>
      </c>
      <c r="R102" s="21">
        <v>0</v>
      </c>
      <c r="S102" s="21">
        <v>0</v>
      </c>
      <c r="T102" s="21">
        <v>0</v>
      </c>
      <c r="U102" s="21">
        <v>0</v>
      </c>
      <c r="V102" s="21">
        <v>0</v>
      </c>
      <c r="W102" s="21">
        <v>0</v>
      </c>
      <c r="X102" s="21">
        <v>0</v>
      </c>
      <c r="Y102" s="21">
        <v>0</v>
      </c>
      <c r="Z102" s="21">
        <v>0</v>
      </c>
      <c r="AA102" s="21">
        <v>0</v>
      </c>
      <c r="AB102" s="21">
        <v>0</v>
      </c>
      <c r="AC102" s="21">
        <v>0</v>
      </c>
      <c r="AD102" s="21">
        <v>0</v>
      </c>
      <c r="AE102" s="21">
        <v>0</v>
      </c>
      <c r="AF102" s="21">
        <v>0</v>
      </c>
      <c r="AG102" s="21">
        <v>0</v>
      </c>
      <c r="AH102" s="25">
        <v>0</v>
      </c>
    </row>
    <row r="103" spans="1:34" ht="25.5" x14ac:dyDescent="0.25">
      <c r="A103" s="154"/>
      <c r="B103" s="154"/>
      <c r="C103" s="36">
        <v>254</v>
      </c>
      <c r="D103" s="89" t="s">
        <v>204</v>
      </c>
      <c r="E103" s="95">
        <v>5704</v>
      </c>
      <c r="F103" s="95">
        <v>122629007</v>
      </c>
      <c r="G103" s="90" t="s">
        <v>256</v>
      </c>
      <c r="H103" s="91" t="s">
        <v>255</v>
      </c>
      <c r="I103" s="95" t="s">
        <v>25</v>
      </c>
      <c r="J103" s="92">
        <v>30</v>
      </c>
      <c r="K103" s="92">
        <v>30</v>
      </c>
      <c r="L103" s="93">
        <v>43.4</v>
      </c>
      <c r="M103" s="128">
        <v>1</v>
      </c>
      <c r="N103" s="14">
        <f t="shared" si="4"/>
        <v>1</v>
      </c>
      <c r="O103" s="18" t="str">
        <f t="shared" si="2"/>
        <v>OK</v>
      </c>
      <c r="P103" s="21">
        <v>0</v>
      </c>
      <c r="Q103" s="21">
        <v>0</v>
      </c>
      <c r="R103" s="21">
        <v>0</v>
      </c>
      <c r="S103" s="21">
        <v>0</v>
      </c>
      <c r="T103" s="21">
        <v>0</v>
      </c>
      <c r="U103" s="21">
        <v>0</v>
      </c>
      <c r="V103" s="21">
        <v>0</v>
      </c>
      <c r="W103" s="21">
        <v>0</v>
      </c>
      <c r="X103" s="21">
        <v>0</v>
      </c>
      <c r="Y103" s="21">
        <v>0</v>
      </c>
      <c r="Z103" s="21">
        <v>0</v>
      </c>
      <c r="AA103" s="21">
        <v>0</v>
      </c>
      <c r="AB103" s="21">
        <v>0</v>
      </c>
      <c r="AC103" s="21">
        <v>0</v>
      </c>
      <c r="AD103" s="21">
        <v>0</v>
      </c>
      <c r="AE103" s="21">
        <v>0</v>
      </c>
      <c r="AF103" s="21">
        <v>0</v>
      </c>
      <c r="AG103" s="21">
        <v>0</v>
      </c>
      <c r="AH103" s="25">
        <v>0</v>
      </c>
    </row>
    <row r="104" spans="1:34" ht="25.5" x14ac:dyDescent="0.25">
      <c r="A104" s="154"/>
      <c r="B104" s="154"/>
      <c r="C104" s="36">
        <v>255</v>
      </c>
      <c r="D104" s="89" t="s">
        <v>205</v>
      </c>
      <c r="E104" s="95">
        <v>5704</v>
      </c>
      <c r="F104" s="95">
        <v>122629007</v>
      </c>
      <c r="G104" s="90" t="s">
        <v>256</v>
      </c>
      <c r="H104" s="91" t="s">
        <v>255</v>
      </c>
      <c r="I104" s="95" t="s">
        <v>25</v>
      </c>
      <c r="J104" s="92">
        <v>30</v>
      </c>
      <c r="K104" s="92">
        <v>30</v>
      </c>
      <c r="L104" s="93">
        <v>57.9</v>
      </c>
      <c r="M104" s="128">
        <v>1</v>
      </c>
      <c r="N104" s="14">
        <f t="shared" si="4"/>
        <v>1</v>
      </c>
      <c r="O104" s="18" t="str">
        <f t="shared" si="2"/>
        <v>OK</v>
      </c>
      <c r="P104" s="21">
        <v>0</v>
      </c>
      <c r="Q104" s="21">
        <v>0</v>
      </c>
      <c r="R104" s="21">
        <v>0</v>
      </c>
      <c r="S104" s="21">
        <v>0</v>
      </c>
      <c r="T104" s="21">
        <v>0</v>
      </c>
      <c r="U104" s="21">
        <v>0</v>
      </c>
      <c r="V104" s="21">
        <v>0</v>
      </c>
      <c r="W104" s="21">
        <v>0</v>
      </c>
      <c r="X104" s="21">
        <v>0</v>
      </c>
      <c r="Y104" s="21">
        <v>0</v>
      </c>
      <c r="Z104" s="21">
        <v>0</v>
      </c>
      <c r="AA104" s="21">
        <v>0</v>
      </c>
      <c r="AB104" s="21">
        <v>0</v>
      </c>
      <c r="AC104" s="21">
        <v>0</v>
      </c>
      <c r="AD104" s="21">
        <v>0</v>
      </c>
      <c r="AE104" s="21">
        <v>0</v>
      </c>
      <c r="AF104" s="21">
        <v>0</v>
      </c>
      <c r="AG104" s="21">
        <v>0</v>
      </c>
      <c r="AH104" s="25">
        <v>0</v>
      </c>
    </row>
    <row r="105" spans="1:34" x14ac:dyDescent="0.25">
      <c r="A105" s="154"/>
      <c r="B105" s="154"/>
      <c r="C105" s="36">
        <v>256</v>
      </c>
      <c r="D105" s="89" t="s">
        <v>206</v>
      </c>
      <c r="E105" s="95">
        <v>2503</v>
      </c>
      <c r="F105" s="95">
        <v>504220663</v>
      </c>
      <c r="G105" s="90" t="s">
        <v>256</v>
      </c>
      <c r="H105" s="91" t="s">
        <v>250</v>
      </c>
      <c r="I105" s="95" t="s">
        <v>24</v>
      </c>
      <c r="J105" s="92">
        <v>30</v>
      </c>
      <c r="K105" s="92">
        <v>30</v>
      </c>
      <c r="L105" s="93">
        <v>33.83</v>
      </c>
      <c r="M105" s="128">
        <v>1</v>
      </c>
      <c r="N105" s="14">
        <f t="shared" si="4"/>
        <v>1</v>
      </c>
      <c r="O105" s="18" t="str">
        <f t="shared" si="2"/>
        <v>OK</v>
      </c>
      <c r="P105" s="21">
        <v>0</v>
      </c>
      <c r="Q105" s="21">
        <v>0</v>
      </c>
      <c r="R105" s="21">
        <v>0</v>
      </c>
      <c r="S105" s="21">
        <v>0</v>
      </c>
      <c r="T105" s="21">
        <v>0</v>
      </c>
      <c r="U105" s="21">
        <v>0</v>
      </c>
      <c r="V105" s="21">
        <v>0</v>
      </c>
      <c r="W105" s="21">
        <v>0</v>
      </c>
      <c r="X105" s="21">
        <v>0</v>
      </c>
      <c r="Y105" s="21">
        <v>0</v>
      </c>
      <c r="Z105" s="21">
        <v>0</v>
      </c>
      <c r="AA105" s="21">
        <v>0</v>
      </c>
      <c r="AB105" s="21">
        <v>0</v>
      </c>
      <c r="AC105" s="21">
        <v>0</v>
      </c>
      <c r="AD105" s="21">
        <v>0</v>
      </c>
      <c r="AE105" s="21">
        <v>0</v>
      </c>
      <c r="AF105" s="21">
        <v>0</v>
      </c>
      <c r="AG105" s="21">
        <v>0</v>
      </c>
      <c r="AH105" s="25">
        <v>0</v>
      </c>
    </row>
    <row r="106" spans="1:34" x14ac:dyDescent="0.25">
      <c r="A106" s="154"/>
      <c r="B106" s="154"/>
      <c r="C106" s="36">
        <v>257</v>
      </c>
      <c r="D106" s="89" t="s">
        <v>207</v>
      </c>
      <c r="E106" s="95">
        <v>4906</v>
      </c>
      <c r="F106" s="95">
        <v>504220742</v>
      </c>
      <c r="G106" s="90" t="s">
        <v>256</v>
      </c>
      <c r="H106" s="91" t="s">
        <v>262</v>
      </c>
      <c r="I106" s="95" t="s">
        <v>24</v>
      </c>
      <c r="J106" s="92">
        <v>30</v>
      </c>
      <c r="K106" s="92">
        <v>30</v>
      </c>
      <c r="L106" s="93">
        <v>5442.43</v>
      </c>
      <c r="M106" s="128">
        <v>1</v>
      </c>
      <c r="N106" s="14">
        <f t="shared" si="4"/>
        <v>1</v>
      </c>
      <c r="O106" s="18" t="str">
        <f t="shared" si="2"/>
        <v>OK</v>
      </c>
      <c r="P106" s="21">
        <v>0</v>
      </c>
      <c r="Q106" s="21">
        <v>0</v>
      </c>
      <c r="R106" s="21">
        <v>0</v>
      </c>
      <c r="S106" s="21">
        <v>0</v>
      </c>
      <c r="T106" s="21">
        <v>0</v>
      </c>
      <c r="U106" s="21">
        <v>0</v>
      </c>
      <c r="V106" s="21">
        <v>0</v>
      </c>
      <c r="W106" s="21">
        <v>0</v>
      </c>
      <c r="X106" s="21">
        <v>0</v>
      </c>
      <c r="Y106" s="21">
        <v>0</v>
      </c>
      <c r="Z106" s="21">
        <v>0</v>
      </c>
      <c r="AA106" s="21">
        <v>0</v>
      </c>
      <c r="AB106" s="21">
        <v>0</v>
      </c>
      <c r="AC106" s="21">
        <v>0</v>
      </c>
      <c r="AD106" s="21">
        <v>0</v>
      </c>
      <c r="AE106" s="21">
        <v>0</v>
      </c>
      <c r="AF106" s="21">
        <v>0</v>
      </c>
      <c r="AG106" s="21">
        <v>0</v>
      </c>
      <c r="AH106" s="25">
        <v>0</v>
      </c>
    </row>
    <row r="107" spans="1:34" x14ac:dyDescent="0.25">
      <c r="A107" s="154"/>
      <c r="B107" s="154"/>
      <c r="C107" s="36">
        <v>258</v>
      </c>
      <c r="D107" s="94" t="s">
        <v>208</v>
      </c>
      <c r="E107" s="95">
        <v>5704</v>
      </c>
      <c r="F107" s="95">
        <v>122629007</v>
      </c>
      <c r="G107" s="90" t="s">
        <v>267</v>
      </c>
      <c r="H107" s="91" t="s">
        <v>250</v>
      </c>
      <c r="I107" s="95" t="s">
        <v>24</v>
      </c>
      <c r="J107" s="95">
        <v>30</v>
      </c>
      <c r="K107" s="95">
        <v>30</v>
      </c>
      <c r="L107" s="93">
        <v>150.80000000000001</v>
      </c>
      <c r="M107" s="128">
        <v>1</v>
      </c>
      <c r="N107" s="14">
        <f t="shared" si="4"/>
        <v>1</v>
      </c>
      <c r="O107" s="18" t="str">
        <f t="shared" si="2"/>
        <v>OK</v>
      </c>
      <c r="P107" s="21">
        <v>0</v>
      </c>
      <c r="Q107" s="21">
        <v>0</v>
      </c>
      <c r="R107" s="21">
        <v>0</v>
      </c>
      <c r="S107" s="21">
        <v>0</v>
      </c>
      <c r="T107" s="21">
        <v>0</v>
      </c>
      <c r="U107" s="21">
        <v>0</v>
      </c>
      <c r="V107" s="21">
        <v>0</v>
      </c>
      <c r="W107" s="21">
        <v>0</v>
      </c>
      <c r="X107" s="21">
        <v>0</v>
      </c>
      <c r="Y107" s="21">
        <v>0</v>
      </c>
      <c r="Z107" s="21">
        <v>0</v>
      </c>
      <c r="AA107" s="21">
        <v>0</v>
      </c>
      <c r="AB107" s="21">
        <v>0</v>
      </c>
      <c r="AC107" s="21">
        <v>0</v>
      </c>
      <c r="AD107" s="21">
        <v>0</v>
      </c>
      <c r="AE107" s="21">
        <v>0</v>
      </c>
      <c r="AF107" s="21">
        <v>0</v>
      </c>
      <c r="AG107" s="21">
        <v>0</v>
      </c>
      <c r="AH107" s="25">
        <v>0</v>
      </c>
    </row>
    <row r="108" spans="1:34" x14ac:dyDescent="0.25">
      <c r="A108" s="154"/>
      <c r="B108" s="154"/>
      <c r="C108" s="36">
        <v>259</v>
      </c>
      <c r="D108" s="89" t="s">
        <v>209</v>
      </c>
      <c r="E108" s="95">
        <v>2503</v>
      </c>
      <c r="F108" s="95">
        <v>504220668</v>
      </c>
      <c r="G108" s="90" t="s">
        <v>268</v>
      </c>
      <c r="H108" s="91" t="s">
        <v>250</v>
      </c>
      <c r="I108" s="95" t="s">
        <v>24</v>
      </c>
      <c r="J108" s="92">
        <v>30</v>
      </c>
      <c r="K108" s="92">
        <v>30</v>
      </c>
      <c r="L108" s="93">
        <v>19.329999999999998</v>
      </c>
      <c r="M108" s="128">
        <v>1</v>
      </c>
      <c r="N108" s="14">
        <f t="shared" si="4"/>
        <v>1</v>
      </c>
      <c r="O108" s="18" t="str">
        <f t="shared" si="2"/>
        <v>OK</v>
      </c>
      <c r="P108" s="21">
        <v>0</v>
      </c>
      <c r="Q108" s="21">
        <v>0</v>
      </c>
      <c r="R108" s="21">
        <v>0</v>
      </c>
      <c r="S108" s="21">
        <v>0</v>
      </c>
      <c r="T108" s="21">
        <v>0</v>
      </c>
      <c r="U108" s="21">
        <v>0</v>
      </c>
      <c r="V108" s="21">
        <v>0</v>
      </c>
      <c r="W108" s="21">
        <v>0</v>
      </c>
      <c r="X108" s="21">
        <v>0</v>
      </c>
      <c r="Y108" s="21">
        <v>0</v>
      </c>
      <c r="Z108" s="21">
        <v>0</v>
      </c>
      <c r="AA108" s="21">
        <v>0</v>
      </c>
      <c r="AB108" s="21">
        <v>0</v>
      </c>
      <c r="AC108" s="21">
        <v>0</v>
      </c>
      <c r="AD108" s="21">
        <v>0</v>
      </c>
      <c r="AE108" s="21">
        <v>0</v>
      </c>
      <c r="AF108" s="21">
        <v>0</v>
      </c>
      <c r="AG108" s="21">
        <v>0</v>
      </c>
      <c r="AH108" s="25">
        <v>0</v>
      </c>
    </row>
    <row r="109" spans="1:34" ht="25.5" x14ac:dyDescent="0.25">
      <c r="A109" s="154"/>
      <c r="B109" s="154"/>
      <c r="C109" s="36">
        <v>260</v>
      </c>
      <c r="D109" s="89" t="s">
        <v>210</v>
      </c>
      <c r="E109" s="95">
        <v>2503</v>
      </c>
      <c r="F109" s="95">
        <v>504220669</v>
      </c>
      <c r="G109" s="90" t="s">
        <v>268</v>
      </c>
      <c r="H109" s="91" t="s">
        <v>250</v>
      </c>
      <c r="I109" s="95" t="s">
        <v>24</v>
      </c>
      <c r="J109" s="92">
        <v>30</v>
      </c>
      <c r="K109" s="92">
        <v>30</v>
      </c>
      <c r="L109" s="93">
        <v>39.01</v>
      </c>
      <c r="M109" s="128">
        <v>1</v>
      </c>
      <c r="N109" s="14">
        <f t="shared" si="4"/>
        <v>1</v>
      </c>
      <c r="O109" s="18" t="str">
        <f t="shared" si="2"/>
        <v>OK</v>
      </c>
      <c r="P109" s="21">
        <v>0</v>
      </c>
      <c r="Q109" s="21">
        <v>0</v>
      </c>
      <c r="R109" s="21">
        <v>0</v>
      </c>
      <c r="S109" s="21">
        <v>0</v>
      </c>
      <c r="T109" s="21">
        <v>0</v>
      </c>
      <c r="U109" s="21">
        <v>0</v>
      </c>
      <c r="V109" s="21">
        <v>0</v>
      </c>
      <c r="W109" s="21">
        <v>0</v>
      </c>
      <c r="X109" s="21">
        <v>0</v>
      </c>
      <c r="Y109" s="21">
        <v>0</v>
      </c>
      <c r="Z109" s="21">
        <v>0</v>
      </c>
      <c r="AA109" s="21">
        <v>0</v>
      </c>
      <c r="AB109" s="21">
        <v>0</v>
      </c>
      <c r="AC109" s="21">
        <v>0</v>
      </c>
      <c r="AD109" s="21">
        <v>0</v>
      </c>
      <c r="AE109" s="21">
        <v>0</v>
      </c>
      <c r="AF109" s="21">
        <v>0</v>
      </c>
      <c r="AG109" s="21">
        <v>0</v>
      </c>
      <c r="AH109" s="25">
        <v>0</v>
      </c>
    </row>
    <row r="110" spans="1:34" ht="25.5" x14ac:dyDescent="0.25">
      <c r="A110" s="154"/>
      <c r="B110" s="154"/>
      <c r="C110" s="36">
        <v>261</v>
      </c>
      <c r="D110" s="89" t="s">
        <v>211</v>
      </c>
      <c r="E110" s="95">
        <v>2503</v>
      </c>
      <c r="F110" s="95">
        <v>504220670</v>
      </c>
      <c r="G110" s="90" t="s">
        <v>268</v>
      </c>
      <c r="H110" s="91" t="s">
        <v>250</v>
      </c>
      <c r="I110" s="95" t="s">
        <v>24</v>
      </c>
      <c r="J110" s="92">
        <v>30</v>
      </c>
      <c r="K110" s="92">
        <v>30</v>
      </c>
      <c r="L110" s="93">
        <v>31.41</v>
      </c>
      <c r="M110" s="128">
        <v>1</v>
      </c>
      <c r="N110" s="14">
        <f t="shared" si="4"/>
        <v>1</v>
      </c>
      <c r="O110" s="18" t="str">
        <f t="shared" si="2"/>
        <v>OK</v>
      </c>
      <c r="P110" s="21">
        <v>0</v>
      </c>
      <c r="Q110" s="21">
        <v>0</v>
      </c>
      <c r="R110" s="21">
        <v>0</v>
      </c>
      <c r="S110" s="21">
        <v>0</v>
      </c>
      <c r="T110" s="21">
        <v>0</v>
      </c>
      <c r="U110" s="21">
        <v>0</v>
      </c>
      <c r="V110" s="21">
        <v>0</v>
      </c>
      <c r="W110" s="21">
        <v>0</v>
      </c>
      <c r="X110" s="21">
        <v>0</v>
      </c>
      <c r="Y110" s="21">
        <v>0</v>
      </c>
      <c r="Z110" s="21">
        <v>0</v>
      </c>
      <c r="AA110" s="21">
        <v>0</v>
      </c>
      <c r="AB110" s="21">
        <v>0</v>
      </c>
      <c r="AC110" s="21">
        <v>0</v>
      </c>
      <c r="AD110" s="21">
        <v>0</v>
      </c>
      <c r="AE110" s="21">
        <v>0</v>
      </c>
      <c r="AF110" s="21">
        <v>0</v>
      </c>
      <c r="AG110" s="21">
        <v>0</v>
      </c>
      <c r="AH110" s="25">
        <v>0</v>
      </c>
    </row>
    <row r="111" spans="1:34" x14ac:dyDescent="0.25">
      <c r="A111" s="154"/>
      <c r="B111" s="154"/>
      <c r="C111" s="36">
        <v>262</v>
      </c>
      <c r="D111" s="94" t="s">
        <v>212</v>
      </c>
      <c r="E111" s="95">
        <v>2503</v>
      </c>
      <c r="F111" s="95">
        <v>504220671</v>
      </c>
      <c r="G111" s="90" t="s">
        <v>268</v>
      </c>
      <c r="H111" s="91" t="s">
        <v>250</v>
      </c>
      <c r="I111" s="95" t="s">
        <v>24</v>
      </c>
      <c r="J111" s="95">
        <v>30</v>
      </c>
      <c r="K111" s="95">
        <v>30</v>
      </c>
      <c r="L111" s="93">
        <v>101.93</v>
      </c>
      <c r="M111" s="128">
        <v>1</v>
      </c>
      <c r="N111" s="14">
        <f t="shared" si="4"/>
        <v>1</v>
      </c>
      <c r="O111" s="18" t="str">
        <f t="shared" si="2"/>
        <v>OK</v>
      </c>
      <c r="P111" s="21">
        <v>0</v>
      </c>
      <c r="Q111" s="21">
        <v>0</v>
      </c>
      <c r="R111" s="21">
        <v>0</v>
      </c>
      <c r="S111" s="21">
        <v>0</v>
      </c>
      <c r="T111" s="21">
        <v>0</v>
      </c>
      <c r="U111" s="21">
        <v>0</v>
      </c>
      <c r="V111" s="21">
        <v>0</v>
      </c>
      <c r="W111" s="21">
        <v>0</v>
      </c>
      <c r="X111" s="21">
        <v>0</v>
      </c>
      <c r="Y111" s="21">
        <v>0</v>
      </c>
      <c r="Z111" s="21">
        <v>0</v>
      </c>
      <c r="AA111" s="21">
        <v>0</v>
      </c>
      <c r="AB111" s="21">
        <v>0</v>
      </c>
      <c r="AC111" s="21">
        <v>0</v>
      </c>
      <c r="AD111" s="21">
        <v>0</v>
      </c>
      <c r="AE111" s="21">
        <v>0</v>
      </c>
      <c r="AF111" s="21">
        <v>0</v>
      </c>
      <c r="AG111" s="21">
        <v>0</v>
      </c>
      <c r="AH111" s="25">
        <v>0</v>
      </c>
    </row>
    <row r="112" spans="1:34" ht="25.5" x14ac:dyDescent="0.25">
      <c r="A112" s="154"/>
      <c r="B112" s="154"/>
      <c r="C112" s="36">
        <v>263</v>
      </c>
      <c r="D112" s="94" t="s">
        <v>213</v>
      </c>
      <c r="E112" s="95">
        <v>2503</v>
      </c>
      <c r="F112" s="95">
        <v>504220672</v>
      </c>
      <c r="G112" s="90" t="s">
        <v>268</v>
      </c>
      <c r="H112" s="91" t="s">
        <v>250</v>
      </c>
      <c r="I112" s="95" t="s">
        <v>24</v>
      </c>
      <c r="J112" s="95">
        <v>30</v>
      </c>
      <c r="K112" s="95">
        <v>30</v>
      </c>
      <c r="L112" s="93">
        <v>94.68</v>
      </c>
      <c r="M112" s="128">
        <v>1</v>
      </c>
      <c r="N112" s="14">
        <f t="shared" si="4"/>
        <v>1</v>
      </c>
      <c r="O112" s="18" t="str">
        <f t="shared" si="2"/>
        <v>OK</v>
      </c>
      <c r="P112" s="21">
        <v>0</v>
      </c>
      <c r="Q112" s="21">
        <v>0</v>
      </c>
      <c r="R112" s="21">
        <v>0</v>
      </c>
      <c r="S112" s="21">
        <v>0</v>
      </c>
      <c r="T112" s="21">
        <v>0</v>
      </c>
      <c r="U112" s="21">
        <v>0</v>
      </c>
      <c r="V112" s="21">
        <v>0</v>
      </c>
      <c r="W112" s="21">
        <v>0</v>
      </c>
      <c r="X112" s="21">
        <v>0</v>
      </c>
      <c r="Y112" s="21">
        <v>0</v>
      </c>
      <c r="Z112" s="21">
        <v>0</v>
      </c>
      <c r="AA112" s="21">
        <v>0</v>
      </c>
      <c r="AB112" s="21">
        <v>0</v>
      </c>
      <c r="AC112" s="21">
        <v>0</v>
      </c>
      <c r="AD112" s="21">
        <v>0</v>
      </c>
      <c r="AE112" s="21">
        <v>0</v>
      </c>
      <c r="AF112" s="21">
        <v>0</v>
      </c>
      <c r="AG112" s="21">
        <v>0</v>
      </c>
      <c r="AH112" s="25">
        <v>0</v>
      </c>
    </row>
    <row r="113" spans="1:34" x14ac:dyDescent="0.25">
      <c r="A113" s="154"/>
      <c r="B113" s="154"/>
      <c r="C113" s="36">
        <v>264</v>
      </c>
      <c r="D113" s="89" t="s">
        <v>214</v>
      </c>
      <c r="E113" s="95">
        <v>2503</v>
      </c>
      <c r="F113" s="95">
        <v>504220673</v>
      </c>
      <c r="G113" s="90" t="s">
        <v>268</v>
      </c>
      <c r="H113" s="91" t="s">
        <v>250</v>
      </c>
      <c r="I113" s="95" t="s">
        <v>24</v>
      </c>
      <c r="J113" s="92">
        <v>30</v>
      </c>
      <c r="K113" s="92">
        <v>30</v>
      </c>
      <c r="L113" s="93">
        <v>133.30000000000001</v>
      </c>
      <c r="M113" s="128">
        <v>1</v>
      </c>
      <c r="N113" s="14">
        <f t="shared" si="4"/>
        <v>1</v>
      </c>
      <c r="O113" s="18" t="str">
        <f t="shared" si="2"/>
        <v>OK</v>
      </c>
      <c r="P113" s="21">
        <v>0</v>
      </c>
      <c r="Q113" s="21">
        <v>0</v>
      </c>
      <c r="R113" s="21">
        <v>0</v>
      </c>
      <c r="S113" s="21">
        <v>0</v>
      </c>
      <c r="T113" s="21">
        <v>0</v>
      </c>
      <c r="U113" s="21">
        <v>0</v>
      </c>
      <c r="V113" s="21">
        <v>0</v>
      </c>
      <c r="W113" s="21">
        <v>0</v>
      </c>
      <c r="X113" s="21">
        <v>0</v>
      </c>
      <c r="Y113" s="21">
        <v>0</v>
      </c>
      <c r="Z113" s="21">
        <v>0</v>
      </c>
      <c r="AA113" s="21">
        <v>0</v>
      </c>
      <c r="AB113" s="21">
        <v>0</v>
      </c>
      <c r="AC113" s="21">
        <v>0</v>
      </c>
      <c r="AD113" s="21">
        <v>0</v>
      </c>
      <c r="AE113" s="21">
        <v>0</v>
      </c>
      <c r="AF113" s="21">
        <v>0</v>
      </c>
      <c r="AG113" s="21">
        <v>0</v>
      </c>
      <c r="AH113" s="25">
        <v>0</v>
      </c>
    </row>
    <row r="114" spans="1:34" x14ac:dyDescent="0.25">
      <c r="A114" s="154"/>
      <c r="B114" s="154"/>
      <c r="C114" s="36">
        <v>265</v>
      </c>
      <c r="D114" s="89" t="s">
        <v>215</v>
      </c>
      <c r="E114" s="95">
        <v>2503</v>
      </c>
      <c r="F114" s="95">
        <v>504220674</v>
      </c>
      <c r="G114" s="90" t="s">
        <v>268</v>
      </c>
      <c r="H114" s="91" t="s">
        <v>250</v>
      </c>
      <c r="I114" s="95" t="s">
        <v>24</v>
      </c>
      <c r="J114" s="92">
        <v>30</v>
      </c>
      <c r="K114" s="92">
        <v>30</v>
      </c>
      <c r="L114" s="93">
        <v>145</v>
      </c>
      <c r="M114" s="128">
        <v>1</v>
      </c>
      <c r="N114" s="14">
        <f t="shared" si="4"/>
        <v>1</v>
      </c>
      <c r="O114" s="18" t="str">
        <f t="shared" si="2"/>
        <v>OK</v>
      </c>
      <c r="P114" s="21">
        <v>0</v>
      </c>
      <c r="Q114" s="21">
        <v>0</v>
      </c>
      <c r="R114" s="21">
        <v>0</v>
      </c>
      <c r="S114" s="21">
        <v>0</v>
      </c>
      <c r="T114" s="21">
        <v>0</v>
      </c>
      <c r="U114" s="21">
        <v>0</v>
      </c>
      <c r="V114" s="21">
        <v>0</v>
      </c>
      <c r="W114" s="21">
        <v>0</v>
      </c>
      <c r="X114" s="21">
        <v>0</v>
      </c>
      <c r="Y114" s="21">
        <v>0</v>
      </c>
      <c r="Z114" s="21">
        <v>0</v>
      </c>
      <c r="AA114" s="21">
        <v>0</v>
      </c>
      <c r="AB114" s="21">
        <v>0</v>
      </c>
      <c r="AC114" s="21">
        <v>0</v>
      </c>
      <c r="AD114" s="21">
        <v>0</v>
      </c>
      <c r="AE114" s="21">
        <v>0</v>
      </c>
      <c r="AF114" s="21">
        <v>0</v>
      </c>
      <c r="AG114" s="21">
        <v>0</v>
      </c>
      <c r="AH114" s="25">
        <v>0</v>
      </c>
    </row>
    <row r="115" spans="1:34" x14ac:dyDescent="0.25">
      <c r="A115" s="154"/>
      <c r="B115" s="154"/>
      <c r="C115" s="36">
        <v>266</v>
      </c>
      <c r="D115" s="89" t="s">
        <v>216</v>
      </c>
      <c r="E115" s="95">
        <v>2503</v>
      </c>
      <c r="F115" s="95">
        <v>504220675</v>
      </c>
      <c r="G115" s="90" t="s">
        <v>268</v>
      </c>
      <c r="H115" s="91" t="s">
        <v>250</v>
      </c>
      <c r="I115" s="95" t="s">
        <v>24</v>
      </c>
      <c r="J115" s="92">
        <v>30</v>
      </c>
      <c r="K115" s="92">
        <v>30</v>
      </c>
      <c r="L115" s="93">
        <v>105.8</v>
      </c>
      <c r="M115" s="128">
        <v>1</v>
      </c>
      <c r="N115" s="14">
        <f t="shared" si="4"/>
        <v>1</v>
      </c>
      <c r="O115" s="18" t="str">
        <f t="shared" si="2"/>
        <v>OK</v>
      </c>
      <c r="P115" s="21">
        <v>0</v>
      </c>
      <c r="Q115" s="21">
        <v>0</v>
      </c>
      <c r="R115" s="21">
        <v>0</v>
      </c>
      <c r="S115" s="21">
        <v>0</v>
      </c>
      <c r="T115" s="21">
        <v>0</v>
      </c>
      <c r="U115" s="21">
        <v>0</v>
      </c>
      <c r="V115" s="21">
        <v>0</v>
      </c>
      <c r="W115" s="21">
        <v>0</v>
      </c>
      <c r="X115" s="21">
        <v>0</v>
      </c>
      <c r="Y115" s="21">
        <v>0</v>
      </c>
      <c r="Z115" s="21">
        <v>0</v>
      </c>
      <c r="AA115" s="21">
        <v>0</v>
      </c>
      <c r="AB115" s="21">
        <v>0</v>
      </c>
      <c r="AC115" s="21">
        <v>0</v>
      </c>
      <c r="AD115" s="21">
        <v>0</v>
      </c>
      <c r="AE115" s="21">
        <v>0</v>
      </c>
      <c r="AF115" s="21">
        <v>0</v>
      </c>
      <c r="AG115" s="21">
        <v>0</v>
      </c>
      <c r="AH115" s="25">
        <v>0</v>
      </c>
    </row>
    <row r="116" spans="1:34" x14ac:dyDescent="0.25">
      <c r="A116" s="154"/>
      <c r="B116" s="154"/>
      <c r="C116" s="36">
        <v>267</v>
      </c>
      <c r="D116" s="89" t="s">
        <v>217</v>
      </c>
      <c r="E116" s="95">
        <v>2503</v>
      </c>
      <c r="F116" s="95">
        <v>504220676</v>
      </c>
      <c r="G116" s="90" t="s">
        <v>268</v>
      </c>
      <c r="H116" s="91" t="s">
        <v>250</v>
      </c>
      <c r="I116" s="95" t="s">
        <v>24</v>
      </c>
      <c r="J116" s="92">
        <v>30</v>
      </c>
      <c r="K116" s="92">
        <v>30</v>
      </c>
      <c r="L116" s="93">
        <v>128.03</v>
      </c>
      <c r="M116" s="128">
        <v>1</v>
      </c>
      <c r="N116" s="14">
        <f t="shared" si="4"/>
        <v>1</v>
      </c>
      <c r="O116" s="18" t="str">
        <f t="shared" si="2"/>
        <v>OK</v>
      </c>
      <c r="P116" s="21">
        <v>0</v>
      </c>
      <c r="Q116" s="21">
        <v>0</v>
      </c>
      <c r="R116" s="21">
        <v>0</v>
      </c>
      <c r="S116" s="21">
        <v>0</v>
      </c>
      <c r="T116" s="21">
        <v>0</v>
      </c>
      <c r="U116" s="21">
        <v>0</v>
      </c>
      <c r="V116" s="21">
        <v>0</v>
      </c>
      <c r="W116" s="21">
        <v>0</v>
      </c>
      <c r="X116" s="21">
        <v>0</v>
      </c>
      <c r="Y116" s="21">
        <v>0</v>
      </c>
      <c r="Z116" s="21">
        <v>0</v>
      </c>
      <c r="AA116" s="21">
        <v>0</v>
      </c>
      <c r="AB116" s="21">
        <v>0</v>
      </c>
      <c r="AC116" s="21">
        <v>0</v>
      </c>
      <c r="AD116" s="21">
        <v>0</v>
      </c>
      <c r="AE116" s="21">
        <v>0</v>
      </c>
      <c r="AF116" s="21">
        <v>0</v>
      </c>
      <c r="AG116" s="21">
        <v>0</v>
      </c>
      <c r="AH116" s="25">
        <v>0</v>
      </c>
    </row>
    <row r="117" spans="1:34" x14ac:dyDescent="0.25">
      <c r="A117" s="154"/>
      <c r="B117" s="154"/>
      <c r="C117" s="36">
        <v>268</v>
      </c>
      <c r="D117" s="89" t="s">
        <v>218</v>
      </c>
      <c r="E117" s="95">
        <v>2503</v>
      </c>
      <c r="F117" s="95">
        <v>504220677</v>
      </c>
      <c r="G117" s="90" t="s">
        <v>268</v>
      </c>
      <c r="H117" s="91" t="s">
        <v>250</v>
      </c>
      <c r="I117" s="95" t="s">
        <v>24</v>
      </c>
      <c r="J117" s="92">
        <v>30</v>
      </c>
      <c r="K117" s="92">
        <v>30</v>
      </c>
      <c r="L117" s="93">
        <v>16.2</v>
      </c>
      <c r="M117" s="128">
        <v>1</v>
      </c>
      <c r="N117" s="14">
        <f t="shared" si="4"/>
        <v>1</v>
      </c>
      <c r="O117" s="18" t="str">
        <f t="shared" si="2"/>
        <v>OK</v>
      </c>
      <c r="P117" s="21">
        <v>0</v>
      </c>
      <c r="Q117" s="21">
        <v>0</v>
      </c>
      <c r="R117" s="21">
        <v>0</v>
      </c>
      <c r="S117" s="21">
        <v>0</v>
      </c>
      <c r="T117" s="21">
        <v>0</v>
      </c>
      <c r="U117" s="21">
        <v>0</v>
      </c>
      <c r="V117" s="21">
        <v>0</v>
      </c>
      <c r="W117" s="21">
        <v>0</v>
      </c>
      <c r="X117" s="21">
        <v>0</v>
      </c>
      <c r="Y117" s="21">
        <v>0</v>
      </c>
      <c r="Z117" s="21">
        <v>0</v>
      </c>
      <c r="AA117" s="21">
        <v>0</v>
      </c>
      <c r="AB117" s="21">
        <v>0</v>
      </c>
      <c r="AC117" s="21">
        <v>0</v>
      </c>
      <c r="AD117" s="21">
        <v>0</v>
      </c>
      <c r="AE117" s="21">
        <v>0</v>
      </c>
      <c r="AF117" s="21">
        <v>0</v>
      </c>
      <c r="AG117" s="21">
        <v>0</v>
      </c>
      <c r="AH117" s="25">
        <v>0</v>
      </c>
    </row>
    <row r="118" spans="1:34" x14ac:dyDescent="0.25">
      <c r="A118" s="154"/>
      <c r="B118" s="154"/>
      <c r="C118" s="36">
        <v>269</v>
      </c>
      <c r="D118" s="89" t="s">
        <v>219</v>
      </c>
      <c r="E118" s="95">
        <v>2503</v>
      </c>
      <c r="F118" s="95">
        <v>504220678</v>
      </c>
      <c r="G118" s="90" t="s">
        <v>268</v>
      </c>
      <c r="H118" s="91" t="s">
        <v>250</v>
      </c>
      <c r="I118" s="95" t="s">
        <v>24</v>
      </c>
      <c r="J118" s="92">
        <v>30</v>
      </c>
      <c r="K118" s="92">
        <v>30</v>
      </c>
      <c r="L118" s="93">
        <v>15.3</v>
      </c>
      <c r="M118" s="128">
        <v>1</v>
      </c>
      <c r="N118" s="14">
        <f t="shared" si="4"/>
        <v>1</v>
      </c>
      <c r="O118" s="18" t="str">
        <f t="shared" si="2"/>
        <v>OK</v>
      </c>
      <c r="P118" s="21">
        <v>0</v>
      </c>
      <c r="Q118" s="21">
        <v>0</v>
      </c>
      <c r="R118" s="21">
        <v>0</v>
      </c>
      <c r="S118" s="21">
        <v>0</v>
      </c>
      <c r="T118" s="21">
        <v>0</v>
      </c>
      <c r="U118" s="21">
        <v>0</v>
      </c>
      <c r="V118" s="21">
        <v>0</v>
      </c>
      <c r="W118" s="21">
        <v>0</v>
      </c>
      <c r="X118" s="21">
        <v>0</v>
      </c>
      <c r="Y118" s="21">
        <v>0</v>
      </c>
      <c r="Z118" s="21">
        <v>0</v>
      </c>
      <c r="AA118" s="21">
        <v>0</v>
      </c>
      <c r="AB118" s="21">
        <v>0</v>
      </c>
      <c r="AC118" s="21">
        <v>0</v>
      </c>
      <c r="AD118" s="21">
        <v>0</v>
      </c>
      <c r="AE118" s="21">
        <v>0</v>
      </c>
      <c r="AF118" s="21">
        <v>0</v>
      </c>
      <c r="AG118" s="21">
        <v>0</v>
      </c>
      <c r="AH118" s="25">
        <v>0</v>
      </c>
    </row>
    <row r="119" spans="1:34" x14ac:dyDescent="0.25">
      <c r="A119" s="154"/>
      <c r="B119" s="154"/>
      <c r="C119" s="36">
        <v>270</v>
      </c>
      <c r="D119" s="94" t="s">
        <v>220</v>
      </c>
      <c r="E119" s="95">
        <v>2503</v>
      </c>
      <c r="F119" s="95">
        <v>504220679</v>
      </c>
      <c r="G119" s="90" t="s">
        <v>268</v>
      </c>
      <c r="H119" s="91" t="s">
        <v>250</v>
      </c>
      <c r="I119" s="95" t="s">
        <v>24</v>
      </c>
      <c r="J119" s="95">
        <v>30</v>
      </c>
      <c r="K119" s="95">
        <v>30</v>
      </c>
      <c r="L119" s="93">
        <v>19.329999999999998</v>
      </c>
      <c r="M119" s="128">
        <v>1</v>
      </c>
      <c r="N119" s="14">
        <f t="shared" si="4"/>
        <v>1</v>
      </c>
      <c r="O119" s="18" t="str">
        <f t="shared" si="2"/>
        <v>OK</v>
      </c>
      <c r="P119" s="21">
        <v>0</v>
      </c>
      <c r="Q119" s="21">
        <v>0</v>
      </c>
      <c r="R119" s="21">
        <v>0</v>
      </c>
      <c r="S119" s="21">
        <v>0</v>
      </c>
      <c r="T119" s="21">
        <v>0</v>
      </c>
      <c r="U119" s="21">
        <v>0</v>
      </c>
      <c r="V119" s="21">
        <v>0</v>
      </c>
      <c r="W119" s="21">
        <v>0</v>
      </c>
      <c r="X119" s="21">
        <v>0</v>
      </c>
      <c r="Y119" s="21">
        <v>0</v>
      </c>
      <c r="Z119" s="21">
        <v>0</v>
      </c>
      <c r="AA119" s="21">
        <v>0</v>
      </c>
      <c r="AB119" s="21">
        <v>0</v>
      </c>
      <c r="AC119" s="21">
        <v>0</v>
      </c>
      <c r="AD119" s="21">
        <v>0</v>
      </c>
      <c r="AE119" s="21">
        <v>0</v>
      </c>
      <c r="AF119" s="21">
        <v>0</v>
      </c>
      <c r="AG119" s="21">
        <v>0</v>
      </c>
      <c r="AH119" s="25">
        <v>0</v>
      </c>
    </row>
    <row r="120" spans="1:34" x14ac:dyDescent="0.25">
      <c r="A120" s="154"/>
      <c r="B120" s="154"/>
      <c r="C120" s="36">
        <v>271</v>
      </c>
      <c r="D120" s="89" t="s">
        <v>221</v>
      </c>
      <c r="E120" s="95">
        <v>2503</v>
      </c>
      <c r="F120" s="95">
        <v>504220680</v>
      </c>
      <c r="G120" s="90" t="s">
        <v>268</v>
      </c>
      <c r="H120" s="91" t="s">
        <v>250</v>
      </c>
      <c r="I120" s="95" t="s">
        <v>24</v>
      </c>
      <c r="J120" s="92">
        <v>30</v>
      </c>
      <c r="K120" s="92">
        <v>30</v>
      </c>
      <c r="L120" s="93">
        <v>26.42</v>
      </c>
      <c r="M120" s="128">
        <v>1</v>
      </c>
      <c r="N120" s="14">
        <f t="shared" si="4"/>
        <v>1</v>
      </c>
      <c r="O120" s="18" t="str">
        <f t="shared" si="2"/>
        <v>OK</v>
      </c>
      <c r="P120" s="21">
        <v>0</v>
      </c>
      <c r="Q120" s="21">
        <v>0</v>
      </c>
      <c r="R120" s="21">
        <v>0</v>
      </c>
      <c r="S120" s="21">
        <v>0</v>
      </c>
      <c r="T120" s="21">
        <v>0</v>
      </c>
      <c r="U120" s="21">
        <v>0</v>
      </c>
      <c r="V120" s="21">
        <v>0</v>
      </c>
      <c r="W120" s="21">
        <v>0</v>
      </c>
      <c r="X120" s="21">
        <v>0</v>
      </c>
      <c r="Y120" s="21">
        <v>0</v>
      </c>
      <c r="Z120" s="21">
        <v>0</v>
      </c>
      <c r="AA120" s="21">
        <v>0</v>
      </c>
      <c r="AB120" s="21">
        <v>0</v>
      </c>
      <c r="AC120" s="21">
        <v>0</v>
      </c>
      <c r="AD120" s="21">
        <v>0</v>
      </c>
      <c r="AE120" s="21">
        <v>0</v>
      </c>
      <c r="AF120" s="21">
        <v>0</v>
      </c>
      <c r="AG120" s="21">
        <v>0</v>
      </c>
      <c r="AH120" s="25">
        <v>0</v>
      </c>
    </row>
    <row r="121" spans="1:34" x14ac:dyDescent="0.25">
      <c r="A121" s="154"/>
      <c r="B121" s="154"/>
      <c r="C121" s="36">
        <v>272</v>
      </c>
      <c r="D121" s="94" t="s">
        <v>222</v>
      </c>
      <c r="E121" s="95">
        <v>2503</v>
      </c>
      <c r="F121" s="95">
        <v>504220681</v>
      </c>
      <c r="G121" s="90" t="s">
        <v>268</v>
      </c>
      <c r="H121" s="91" t="s">
        <v>250</v>
      </c>
      <c r="I121" s="95" t="s">
        <v>24</v>
      </c>
      <c r="J121" s="95">
        <v>30</v>
      </c>
      <c r="K121" s="95">
        <v>30</v>
      </c>
      <c r="L121" s="93">
        <v>27.33</v>
      </c>
      <c r="M121" s="128">
        <v>1</v>
      </c>
      <c r="N121" s="14">
        <f t="shared" si="4"/>
        <v>1</v>
      </c>
      <c r="O121" s="18" t="str">
        <f t="shared" si="2"/>
        <v>OK</v>
      </c>
      <c r="P121" s="21">
        <v>0</v>
      </c>
      <c r="Q121" s="21">
        <v>0</v>
      </c>
      <c r="R121" s="21">
        <v>0</v>
      </c>
      <c r="S121" s="21">
        <v>0</v>
      </c>
      <c r="T121" s="21">
        <v>0</v>
      </c>
      <c r="U121" s="21">
        <v>0</v>
      </c>
      <c r="V121" s="21">
        <v>0</v>
      </c>
      <c r="W121" s="21">
        <v>0</v>
      </c>
      <c r="X121" s="21">
        <v>0</v>
      </c>
      <c r="Y121" s="21">
        <v>0</v>
      </c>
      <c r="Z121" s="21">
        <v>0</v>
      </c>
      <c r="AA121" s="21">
        <v>0</v>
      </c>
      <c r="AB121" s="21">
        <v>0</v>
      </c>
      <c r="AC121" s="21">
        <v>0</v>
      </c>
      <c r="AD121" s="21">
        <v>0</v>
      </c>
      <c r="AE121" s="21">
        <v>0</v>
      </c>
      <c r="AF121" s="21">
        <v>0</v>
      </c>
      <c r="AG121" s="21">
        <v>0</v>
      </c>
      <c r="AH121" s="25">
        <v>0</v>
      </c>
    </row>
    <row r="122" spans="1:34" x14ac:dyDescent="0.25">
      <c r="A122" s="154"/>
      <c r="B122" s="154"/>
      <c r="C122" s="36">
        <v>273</v>
      </c>
      <c r="D122" s="89" t="s">
        <v>223</v>
      </c>
      <c r="E122" s="95">
        <v>2503</v>
      </c>
      <c r="F122" s="95">
        <v>504220682</v>
      </c>
      <c r="G122" s="90" t="s">
        <v>268</v>
      </c>
      <c r="H122" s="91" t="s">
        <v>250</v>
      </c>
      <c r="I122" s="95" t="s">
        <v>24</v>
      </c>
      <c r="J122" s="92">
        <v>30</v>
      </c>
      <c r="K122" s="92">
        <v>30</v>
      </c>
      <c r="L122" s="93">
        <v>30.71</v>
      </c>
      <c r="M122" s="128">
        <v>1</v>
      </c>
      <c r="N122" s="14">
        <f t="shared" si="4"/>
        <v>1</v>
      </c>
      <c r="O122" s="18" t="str">
        <f t="shared" si="2"/>
        <v>OK</v>
      </c>
      <c r="P122" s="21">
        <v>0</v>
      </c>
      <c r="Q122" s="21">
        <v>0</v>
      </c>
      <c r="R122" s="21">
        <v>0</v>
      </c>
      <c r="S122" s="21">
        <v>0</v>
      </c>
      <c r="T122" s="21">
        <v>0</v>
      </c>
      <c r="U122" s="21">
        <v>0</v>
      </c>
      <c r="V122" s="21">
        <v>0</v>
      </c>
      <c r="W122" s="21">
        <v>0</v>
      </c>
      <c r="X122" s="21">
        <v>0</v>
      </c>
      <c r="Y122" s="21">
        <v>0</v>
      </c>
      <c r="Z122" s="21">
        <v>0</v>
      </c>
      <c r="AA122" s="21">
        <v>0</v>
      </c>
      <c r="AB122" s="21">
        <v>0</v>
      </c>
      <c r="AC122" s="21">
        <v>0</v>
      </c>
      <c r="AD122" s="21">
        <v>0</v>
      </c>
      <c r="AE122" s="21">
        <v>0</v>
      </c>
      <c r="AF122" s="21">
        <v>0</v>
      </c>
      <c r="AG122" s="21">
        <v>0</v>
      </c>
      <c r="AH122" s="25">
        <v>0</v>
      </c>
    </row>
    <row r="123" spans="1:34" x14ac:dyDescent="0.25">
      <c r="A123" s="154"/>
      <c r="B123" s="154"/>
      <c r="C123" s="36">
        <v>274</v>
      </c>
      <c r="D123" s="89" t="s">
        <v>224</v>
      </c>
      <c r="E123" s="95">
        <v>2503</v>
      </c>
      <c r="F123" s="95">
        <v>504220683</v>
      </c>
      <c r="G123" s="90" t="s">
        <v>268</v>
      </c>
      <c r="H123" s="91" t="s">
        <v>250</v>
      </c>
      <c r="I123" s="95" t="s">
        <v>24</v>
      </c>
      <c r="J123" s="92">
        <v>30</v>
      </c>
      <c r="K123" s="92">
        <v>30</v>
      </c>
      <c r="L123" s="93">
        <v>20.62</v>
      </c>
      <c r="M123" s="128">
        <v>1</v>
      </c>
      <c r="N123" s="14">
        <f t="shared" si="4"/>
        <v>1</v>
      </c>
      <c r="O123" s="18" t="str">
        <f t="shared" si="2"/>
        <v>OK</v>
      </c>
      <c r="P123" s="21">
        <v>0</v>
      </c>
      <c r="Q123" s="21">
        <v>0</v>
      </c>
      <c r="R123" s="21">
        <v>0</v>
      </c>
      <c r="S123" s="21">
        <v>0</v>
      </c>
      <c r="T123" s="21">
        <v>0</v>
      </c>
      <c r="U123" s="21">
        <v>0</v>
      </c>
      <c r="V123" s="21">
        <v>0</v>
      </c>
      <c r="W123" s="21">
        <v>0</v>
      </c>
      <c r="X123" s="21">
        <v>0</v>
      </c>
      <c r="Y123" s="21">
        <v>0</v>
      </c>
      <c r="Z123" s="21">
        <v>0</v>
      </c>
      <c r="AA123" s="21">
        <v>0</v>
      </c>
      <c r="AB123" s="21">
        <v>0</v>
      </c>
      <c r="AC123" s="21">
        <v>0</v>
      </c>
      <c r="AD123" s="21">
        <v>0</v>
      </c>
      <c r="AE123" s="21">
        <v>0</v>
      </c>
      <c r="AF123" s="21">
        <v>0</v>
      </c>
      <c r="AG123" s="21">
        <v>0</v>
      </c>
      <c r="AH123" s="25">
        <v>0</v>
      </c>
    </row>
    <row r="124" spans="1:34" x14ac:dyDescent="0.25">
      <c r="A124" s="154"/>
      <c r="B124" s="154"/>
      <c r="C124" s="36">
        <v>275</v>
      </c>
      <c r="D124" s="89" t="s">
        <v>225</v>
      </c>
      <c r="E124" s="95">
        <v>2503</v>
      </c>
      <c r="F124" s="95">
        <v>504220684</v>
      </c>
      <c r="G124" s="90" t="s">
        <v>268</v>
      </c>
      <c r="H124" s="91" t="s">
        <v>250</v>
      </c>
      <c r="I124" s="95" t="s">
        <v>24</v>
      </c>
      <c r="J124" s="92">
        <v>30</v>
      </c>
      <c r="K124" s="92">
        <v>30</v>
      </c>
      <c r="L124" s="93">
        <v>31.41</v>
      </c>
      <c r="M124" s="128">
        <v>1</v>
      </c>
      <c r="N124" s="14">
        <f t="shared" si="4"/>
        <v>1</v>
      </c>
      <c r="O124" s="18" t="str">
        <f t="shared" si="2"/>
        <v>OK</v>
      </c>
      <c r="P124" s="21">
        <v>0</v>
      </c>
      <c r="Q124" s="21">
        <v>0</v>
      </c>
      <c r="R124" s="21">
        <v>0</v>
      </c>
      <c r="S124" s="21">
        <v>0</v>
      </c>
      <c r="T124" s="21">
        <v>0</v>
      </c>
      <c r="U124" s="21">
        <v>0</v>
      </c>
      <c r="V124" s="21">
        <v>0</v>
      </c>
      <c r="W124" s="21">
        <v>0</v>
      </c>
      <c r="X124" s="21">
        <v>0</v>
      </c>
      <c r="Y124" s="21">
        <v>0</v>
      </c>
      <c r="Z124" s="21">
        <v>0</v>
      </c>
      <c r="AA124" s="21">
        <v>0</v>
      </c>
      <c r="AB124" s="21">
        <v>0</v>
      </c>
      <c r="AC124" s="21">
        <v>0</v>
      </c>
      <c r="AD124" s="21">
        <v>0</v>
      </c>
      <c r="AE124" s="21">
        <v>0</v>
      </c>
      <c r="AF124" s="21">
        <v>0</v>
      </c>
      <c r="AG124" s="21">
        <v>0</v>
      </c>
      <c r="AH124" s="25">
        <v>0</v>
      </c>
    </row>
    <row r="125" spans="1:34" x14ac:dyDescent="0.25">
      <c r="A125" s="154"/>
      <c r="B125" s="154"/>
      <c r="C125" s="36">
        <v>276</v>
      </c>
      <c r="D125" s="89" t="s">
        <v>226</v>
      </c>
      <c r="E125" s="95">
        <v>2503</v>
      </c>
      <c r="F125" s="95">
        <v>504220685</v>
      </c>
      <c r="G125" s="90" t="s">
        <v>268</v>
      </c>
      <c r="H125" s="91" t="s">
        <v>250</v>
      </c>
      <c r="I125" s="95" t="s">
        <v>24</v>
      </c>
      <c r="J125" s="92">
        <v>30</v>
      </c>
      <c r="K125" s="92">
        <v>30</v>
      </c>
      <c r="L125" s="93">
        <v>26.1</v>
      </c>
      <c r="M125" s="128">
        <v>1</v>
      </c>
      <c r="N125" s="14">
        <f t="shared" si="4"/>
        <v>1</v>
      </c>
      <c r="O125" s="18" t="str">
        <f t="shared" si="2"/>
        <v>OK</v>
      </c>
      <c r="P125" s="21">
        <v>0</v>
      </c>
      <c r="Q125" s="21">
        <v>0</v>
      </c>
      <c r="R125" s="21">
        <v>0</v>
      </c>
      <c r="S125" s="21">
        <v>0</v>
      </c>
      <c r="T125" s="21">
        <v>0</v>
      </c>
      <c r="U125" s="21">
        <v>0</v>
      </c>
      <c r="V125" s="21">
        <v>0</v>
      </c>
      <c r="W125" s="21">
        <v>0</v>
      </c>
      <c r="X125" s="21">
        <v>0</v>
      </c>
      <c r="Y125" s="21">
        <v>0</v>
      </c>
      <c r="Z125" s="21">
        <v>0</v>
      </c>
      <c r="AA125" s="21">
        <v>0</v>
      </c>
      <c r="AB125" s="21">
        <v>0</v>
      </c>
      <c r="AC125" s="21">
        <v>0</v>
      </c>
      <c r="AD125" s="21">
        <v>0</v>
      </c>
      <c r="AE125" s="21">
        <v>0</v>
      </c>
      <c r="AF125" s="21">
        <v>0</v>
      </c>
      <c r="AG125" s="21">
        <v>0</v>
      </c>
      <c r="AH125" s="25">
        <v>0</v>
      </c>
    </row>
    <row r="126" spans="1:34" x14ac:dyDescent="0.25">
      <c r="A126" s="154"/>
      <c r="B126" s="154"/>
      <c r="C126" s="36">
        <v>277</v>
      </c>
      <c r="D126" s="89" t="s">
        <v>227</v>
      </c>
      <c r="E126" s="95">
        <v>4601</v>
      </c>
      <c r="F126" s="95">
        <v>504220686</v>
      </c>
      <c r="G126" s="90" t="s">
        <v>268</v>
      </c>
      <c r="H126" s="91" t="s">
        <v>250</v>
      </c>
      <c r="I126" s="95" t="s">
        <v>24</v>
      </c>
      <c r="J126" s="92">
        <v>30</v>
      </c>
      <c r="K126" s="92">
        <v>30</v>
      </c>
      <c r="L126" s="93">
        <v>19.809999999999999</v>
      </c>
      <c r="M126" s="128">
        <v>1</v>
      </c>
      <c r="N126" s="14">
        <f t="shared" si="4"/>
        <v>1</v>
      </c>
      <c r="O126" s="18" t="str">
        <f t="shared" si="2"/>
        <v>OK</v>
      </c>
      <c r="P126" s="21">
        <v>0</v>
      </c>
      <c r="Q126" s="21">
        <v>0</v>
      </c>
      <c r="R126" s="21">
        <v>0</v>
      </c>
      <c r="S126" s="21">
        <v>0</v>
      </c>
      <c r="T126" s="21">
        <v>0</v>
      </c>
      <c r="U126" s="21">
        <v>0</v>
      </c>
      <c r="V126" s="21">
        <v>0</v>
      </c>
      <c r="W126" s="21">
        <v>0</v>
      </c>
      <c r="X126" s="21">
        <v>0</v>
      </c>
      <c r="Y126" s="21">
        <v>0</v>
      </c>
      <c r="Z126" s="21">
        <v>0</v>
      </c>
      <c r="AA126" s="21">
        <v>0</v>
      </c>
      <c r="AB126" s="21">
        <v>0</v>
      </c>
      <c r="AC126" s="21">
        <v>0</v>
      </c>
      <c r="AD126" s="21">
        <v>0</v>
      </c>
      <c r="AE126" s="21">
        <v>0</v>
      </c>
      <c r="AF126" s="21">
        <v>0</v>
      </c>
      <c r="AG126" s="21">
        <v>0</v>
      </c>
      <c r="AH126" s="25">
        <v>0</v>
      </c>
    </row>
    <row r="127" spans="1:34" x14ac:dyDescent="0.25">
      <c r="A127" s="154"/>
      <c r="B127" s="154"/>
      <c r="C127" s="36">
        <v>278</v>
      </c>
      <c r="D127" s="89" t="s">
        <v>228</v>
      </c>
      <c r="E127" s="95">
        <v>4601</v>
      </c>
      <c r="F127" s="95">
        <v>504220687</v>
      </c>
      <c r="G127" s="90" t="s">
        <v>268</v>
      </c>
      <c r="H127" s="91" t="s">
        <v>250</v>
      </c>
      <c r="I127" s="95" t="s">
        <v>24</v>
      </c>
      <c r="J127" s="92">
        <v>30</v>
      </c>
      <c r="K127" s="92">
        <v>30</v>
      </c>
      <c r="L127" s="93">
        <v>19.78</v>
      </c>
      <c r="M127" s="128">
        <v>1</v>
      </c>
      <c r="N127" s="14">
        <f t="shared" si="4"/>
        <v>1</v>
      </c>
      <c r="O127" s="18" t="str">
        <f t="shared" si="2"/>
        <v>OK</v>
      </c>
      <c r="P127" s="21">
        <v>0</v>
      </c>
      <c r="Q127" s="21">
        <v>0</v>
      </c>
      <c r="R127" s="21">
        <v>0</v>
      </c>
      <c r="S127" s="21">
        <v>0</v>
      </c>
      <c r="T127" s="21">
        <v>0</v>
      </c>
      <c r="U127" s="21">
        <v>0</v>
      </c>
      <c r="V127" s="21">
        <v>0</v>
      </c>
      <c r="W127" s="21">
        <v>0</v>
      </c>
      <c r="X127" s="21">
        <v>0</v>
      </c>
      <c r="Y127" s="21">
        <v>0</v>
      </c>
      <c r="Z127" s="21">
        <v>0</v>
      </c>
      <c r="AA127" s="21">
        <v>0</v>
      </c>
      <c r="AB127" s="21">
        <v>0</v>
      </c>
      <c r="AC127" s="21">
        <v>0</v>
      </c>
      <c r="AD127" s="21">
        <v>0</v>
      </c>
      <c r="AE127" s="21">
        <v>0</v>
      </c>
      <c r="AF127" s="21">
        <v>0</v>
      </c>
      <c r="AG127" s="21">
        <v>0</v>
      </c>
      <c r="AH127" s="25">
        <v>0</v>
      </c>
    </row>
    <row r="128" spans="1:34" x14ac:dyDescent="0.25">
      <c r="A128" s="154"/>
      <c r="B128" s="154"/>
      <c r="C128" s="36">
        <v>279</v>
      </c>
      <c r="D128" s="94" t="s">
        <v>152</v>
      </c>
      <c r="E128" s="95">
        <v>5806</v>
      </c>
      <c r="F128" s="95">
        <v>28800081</v>
      </c>
      <c r="G128" s="90" t="s">
        <v>267</v>
      </c>
      <c r="H128" s="91" t="s">
        <v>250</v>
      </c>
      <c r="I128" s="95" t="s">
        <v>24</v>
      </c>
      <c r="J128" s="95">
        <v>30</v>
      </c>
      <c r="K128" s="95">
        <v>30</v>
      </c>
      <c r="L128" s="93">
        <v>31.5</v>
      </c>
      <c r="M128" s="128">
        <v>1</v>
      </c>
      <c r="N128" s="14">
        <f t="shared" si="4"/>
        <v>1</v>
      </c>
      <c r="O128" s="18" t="str">
        <f t="shared" si="2"/>
        <v>OK</v>
      </c>
      <c r="P128" s="21">
        <v>0</v>
      </c>
      <c r="Q128" s="21">
        <v>0</v>
      </c>
      <c r="R128" s="21">
        <v>0</v>
      </c>
      <c r="S128" s="21">
        <v>0</v>
      </c>
      <c r="T128" s="21">
        <v>0</v>
      </c>
      <c r="U128" s="21">
        <v>0</v>
      </c>
      <c r="V128" s="21">
        <v>0</v>
      </c>
      <c r="W128" s="21">
        <v>0</v>
      </c>
      <c r="X128" s="21">
        <v>0</v>
      </c>
      <c r="Y128" s="21">
        <v>0</v>
      </c>
      <c r="Z128" s="21">
        <v>0</v>
      </c>
      <c r="AA128" s="21">
        <v>0</v>
      </c>
      <c r="AB128" s="21">
        <v>0</v>
      </c>
      <c r="AC128" s="21">
        <v>0</v>
      </c>
      <c r="AD128" s="21">
        <v>0</v>
      </c>
      <c r="AE128" s="21">
        <v>0</v>
      </c>
      <c r="AF128" s="21">
        <v>0</v>
      </c>
      <c r="AG128" s="21">
        <v>0</v>
      </c>
      <c r="AH128" s="25">
        <v>0</v>
      </c>
    </row>
    <row r="129" spans="1:34" ht="25.5" x14ac:dyDescent="0.25">
      <c r="A129" s="154"/>
      <c r="B129" s="154"/>
      <c r="C129" s="36">
        <v>280</v>
      </c>
      <c r="D129" s="94" t="s">
        <v>229</v>
      </c>
      <c r="E129" s="95">
        <v>5806</v>
      </c>
      <c r="F129" s="95">
        <v>28800081</v>
      </c>
      <c r="G129" s="90" t="s">
        <v>268</v>
      </c>
      <c r="H129" s="96" t="s">
        <v>296</v>
      </c>
      <c r="I129" s="95" t="s">
        <v>24</v>
      </c>
      <c r="J129" s="95">
        <v>30</v>
      </c>
      <c r="K129" s="95">
        <v>30</v>
      </c>
      <c r="L129" s="93">
        <v>354.52</v>
      </c>
      <c r="M129" s="128">
        <v>1</v>
      </c>
      <c r="N129" s="14">
        <f t="shared" si="4"/>
        <v>1</v>
      </c>
      <c r="O129" s="18" t="str">
        <f t="shared" si="2"/>
        <v>OK</v>
      </c>
      <c r="P129" s="21">
        <v>0</v>
      </c>
      <c r="Q129" s="21">
        <v>0</v>
      </c>
      <c r="R129" s="21">
        <v>0</v>
      </c>
      <c r="S129" s="21">
        <v>0</v>
      </c>
      <c r="T129" s="21">
        <v>0</v>
      </c>
      <c r="U129" s="21">
        <v>0</v>
      </c>
      <c r="V129" s="21">
        <v>0</v>
      </c>
      <c r="W129" s="21">
        <v>0</v>
      </c>
      <c r="X129" s="21">
        <v>0</v>
      </c>
      <c r="Y129" s="21">
        <v>0</v>
      </c>
      <c r="Z129" s="21">
        <v>0</v>
      </c>
      <c r="AA129" s="21">
        <v>0</v>
      </c>
      <c r="AB129" s="21">
        <v>0</v>
      </c>
      <c r="AC129" s="21">
        <v>0</v>
      </c>
      <c r="AD129" s="21">
        <v>0</v>
      </c>
      <c r="AE129" s="21">
        <v>0</v>
      </c>
      <c r="AF129" s="21">
        <v>0</v>
      </c>
      <c r="AG129" s="21">
        <v>0</v>
      </c>
      <c r="AH129" s="25">
        <v>0</v>
      </c>
    </row>
    <row r="130" spans="1:34" ht="25.5" x14ac:dyDescent="0.25">
      <c r="A130" s="154"/>
      <c r="B130" s="154"/>
      <c r="C130" s="36">
        <v>281</v>
      </c>
      <c r="D130" s="94" t="s">
        <v>230</v>
      </c>
      <c r="E130" s="95">
        <v>5806</v>
      </c>
      <c r="F130" s="95">
        <v>28800081</v>
      </c>
      <c r="G130" s="90" t="s">
        <v>268</v>
      </c>
      <c r="H130" s="91" t="s">
        <v>263</v>
      </c>
      <c r="I130" s="95" t="s">
        <v>24</v>
      </c>
      <c r="J130" s="95">
        <v>30</v>
      </c>
      <c r="K130" s="95">
        <v>30</v>
      </c>
      <c r="L130" s="93">
        <v>16.14</v>
      </c>
      <c r="M130" s="128">
        <v>1</v>
      </c>
      <c r="N130" s="14">
        <f t="shared" si="4"/>
        <v>1</v>
      </c>
      <c r="O130" s="18" t="str">
        <f t="shared" si="2"/>
        <v>OK</v>
      </c>
      <c r="P130" s="21">
        <v>0</v>
      </c>
      <c r="Q130" s="21">
        <v>0</v>
      </c>
      <c r="R130" s="21">
        <v>0</v>
      </c>
      <c r="S130" s="21">
        <v>0</v>
      </c>
      <c r="T130" s="21">
        <v>0</v>
      </c>
      <c r="U130" s="21">
        <v>0</v>
      </c>
      <c r="V130" s="21">
        <v>0</v>
      </c>
      <c r="W130" s="21">
        <v>0</v>
      </c>
      <c r="X130" s="21">
        <v>0</v>
      </c>
      <c r="Y130" s="21">
        <v>0</v>
      </c>
      <c r="Z130" s="21">
        <v>0</v>
      </c>
      <c r="AA130" s="21">
        <v>0</v>
      </c>
      <c r="AB130" s="21">
        <v>0</v>
      </c>
      <c r="AC130" s="21">
        <v>0</v>
      </c>
      <c r="AD130" s="21">
        <v>0</v>
      </c>
      <c r="AE130" s="21">
        <v>0</v>
      </c>
      <c r="AF130" s="21">
        <v>0</v>
      </c>
      <c r="AG130" s="21">
        <v>0</v>
      </c>
      <c r="AH130" s="25">
        <v>0</v>
      </c>
    </row>
    <row r="131" spans="1:34" x14ac:dyDescent="0.25">
      <c r="A131" s="154"/>
      <c r="B131" s="154"/>
      <c r="C131" s="36">
        <v>282</v>
      </c>
      <c r="D131" s="94" t="s">
        <v>231</v>
      </c>
      <c r="E131" s="95">
        <v>5806</v>
      </c>
      <c r="F131" s="95">
        <v>28800081</v>
      </c>
      <c r="G131" s="90" t="s">
        <v>268</v>
      </c>
      <c r="H131" s="91" t="s">
        <v>250</v>
      </c>
      <c r="I131" s="95" t="s">
        <v>24</v>
      </c>
      <c r="J131" s="95">
        <v>30</v>
      </c>
      <c r="K131" s="95">
        <v>30</v>
      </c>
      <c r="L131" s="93">
        <v>113.05</v>
      </c>
      <c r="M131" s="128">
        <v>1</v>
      </c>
      <c r="N131" s="14">
        <f t="shared" si="4"/>
        <v>1</v>
      </c>
      <c r="O131" s="18" t="str">
        <f t="shared" si="2"/>
        <v>OK</v>
      </c>
      <c r="P131" s="21">
        <v>0</v>
      </c>
      <c r="Q131" s="21">
        <v>0</v>
      </c>
      <c r="R131" s="21">
        <v>0</v>
      </c>
      <c r="S131" s="21">
        <v>0</v>
      </c>
      <c r="T131" s="21">
        <v>0</v>
      </c>
      <c r="U131" s="21">
        <v>0</v>
      </c>
      <c r="V131" s="21">
        <v>0</v>
      </c>
      <c r="W131" s="21">
        <v>0</v>
      </c>
      <c r="X131" s="21">
        <v>0</v>
      </c>
      <c r="Y131" s="21">
        <v>0</v>
      </c>
      <c r="Z131" s="21">
        <v>0</v>
      </c>
      <c r="AA131" s="21">
        <v>0</v>
      </c>
      <c r="AB131" s="21">
        <v>0</v>
      </c>
      <c r="AC131" s="21">
        <v>0</v>
      </c>
      <c r="AD131" s="21">
        <v>0</v>
      </c>
      <c r="AE131" s="21">
        <v>0</v>
      </c>
      <c r="AF131" s="21">
        <v>0</v>
      </c>
      <c r="AG131" s="21">
        <v>0</v>
      </c>
      <c r="AH131" s="25">
        <v>0</v>
      </c>
    </row>
    <row r="132" spans="1:34" x14ac:dyDescent="0.25">
      <c r="A132" s="154"/>
      <c r="B132" s="154"/>
      <c r="C132" s="36">
        <v>283</v>
      </c>
      <c r="D132" s="89" t="s">
        <v>232</v>
      </c>
      <c r="E132" s="95">
        <v>5806</v>
      </c>
      <c r="F132" s="95">
        <v>28800081</v>
      </c>
      <c r="G132" s="90" t="s">
        <v>268</v>
      </c>
      <c r="H132" s="91" t="s">
        <v>250</v>
      </c>
      <c r="I132" s="95" t="s">
        <v>24</v>
      </c>
      <c r="J132" s="92">
        <v>30</v>
      </c>
      <c r="K132" s="92">
        <v>30</v>
      </c>
      <c r="L132" s="93">
        <v>20.100000000000001</v>
      </c>
      <c r="M132" s="128">
        <v>1</v>
      </c>
      <c r="N132" s="14">
        <f t="shared" si="4"/>
        <v>1</v>
      </c>
      <c r="O132" s="18" t="str">
        <f t="shared" si="2"/>
        <v>OK</v>
      </c>
      <c r="P132" s="21">
        <v>0</v>
      </c>
      <c r="Q132" s="21">
        <v>0</v>
      </c>
      <c r="R132" s="21">
        <v>0</v>
      </c>
      <c r="S132" s="21">
        <v>0</v>
      </c>
      <c r="T132" s="21">
        <v>0</v>
      </c>
      <c r="U132" s="21">
        <v>0</v>
      </c>
      <c r="V132" s="21">
        <v>0</v>
      </c>
      <c r="W132" s="21">
        <v>0</v>
      </c>
      <c r="X132" s="21">
        <v>0</v>
      </c>
      <c r="Y132" s="21">
        <v>0</v>
      </c>
      <c r="Z132" s="21">
        <v>0</v>
      </c>
      <c r="AA132" s="21">
        <v>0</v>
      </c>
      <c r="AB132" s="21">
        <v>0</v>
      </c>
      <c r="AC132" s="21">
        <v>0</v>
      </c>
      <c r="AD132" s="21">
        <v>0</v>
      </c>
      <c r="AE132" s="21">
        <v>0</v>
      </c>
      <c r="AF132" s="21">
        <v>0</v>
      </c>
      <c r="AG132" s="21">
        <v>0</v>
      </c>
      <c r="AH132" s="25">
        <v>0</v>
      </c>
    </row>
    <row r="133" spans="1:34" ht="25.5" x14ac:dyDescent="0.25">
      <c r="A133" s="154"/>
      <c r="B133" s="154"/>
      <c r="C133" s="36">
        <v>284</v>
      </c>
      <c r="D133" s="94" t="s">
        <v>233</v>
      </c>
      <c r="E133" s="95">
        <v>5806</v>
      </c>
      <c r="F133" s="95">
        <v>28800064</v>
      </c>
      <c r="G133" s="90" t="s">
        <v>268</v>
      </c>
      <c r="H133" s="91" t="s">
        <v>251</v>
      </c>
      <c r="I133" s="95" t="s">
        <v>24</v>
      </c>
      <c r="J133" s="95">
        <v>30</v>
      </c>
      <c r="K133" s="95">
        <v>30</v>
      </c>
      <c r="L133" s="93">
        <v>33.39</v>
      </c>
      <c r="M133" s="128">
        <v>1</v>
      </c>
      <c r="N133" s="14">
        <f t="shared" si="4"/>
        <v>1</v>
      </c>
      <c r="O133" s="18" t="str">
        <f t="shared" si="2"/>
        <v>OK</v>
      </c>
      <c r="P133" s="21">
        <v>0</v>
      </c>
      <c r="Q133" s="21">
        <v>0</v>
      </c>
      <c r="R133" s="21">
        <v>0</v>
      </c>
      <c r="S133" s="21">
        <v>0</v>
      </c>
      <c r="T133" s="21">
        <v>0</v>
      </c>
      <c r="U133" s="21">
        <v>0</v>
      </c>
      <c r="V133" s="21">
        <v>0</v>
      </c>
      <c r="W133" s="21">
        <v>0</v>
      </c>
      <c r="X133" s="21">
        <v>0</v>
      </c>
      <c r="Y133" s="21">
        <v>0</v>
      </c>
      <c r="Z133" s="21">
        <v>0</v>
      </c>
      <c r="AA133" s="21">
        <v>0</v>
      </c>
      <c r="AB133" s="21">
        <v>0</v>
      </c>
      <c r="AC133" s="21">
        <v>0</v>
      </c>
      <c r="AD133" s="21">
        <v>0</v>
      </c>
      <c r="AE133" s="21">
        <v>0</v>
      </c>
      <c r="AF133" s="21">
        <v>0</v>
      </c>
      <c r="AG133" s="21">
        <v>0</v>
      </c>
      <c r="AH133" s="25">
        <v>0</v>
      </c>
    </row>
    <row r="134" spans="1:34" ht="25.5" x14ac:dyDescent="0.25">
      <c r="A134" s="154"/>
      <c r="B134" s="154"/>
      <c r="C134" s="36">
        <v>285</v>
      </c>
      <c r="D134" s="94" t="s">
        <v>234</v>
      </c>
      <c r="E134" s="95">
        <v>5806</v>
      </c>
      <c r="F134" s="95">
        <v>28800064</v>
      </c>
      <c r="G134" s="90" t="s">
        <v>268</v>
      </c>
      <c r="H134" s="91" t="s">
        <v>251</v>
      </c>
      <c r="I134" s="95" t="s">
        <v>24</v>
      </c>
      <c r="J134" s="95">
        <v>30</v>
      </c>
      <c r="K134" s="95">
        <v>30</v>
      </c>
      <c r="L134" s="93">
        <v>68.19</v>
      </c>
      <c r="M134" s="128">
        <v>1</v>
      </c>
      <c r="N134" s="14">
        <f t="shared" si="4"/>
        <v>1</v>
      </c>
      <c r="O134" s="18" t="str">
        <f t="shared" si="2"/>
        <v>OK</v>
      </c>
      <c r="P134" s="21">
        <v>0</v>
      </c>
      <c r="Q134" s="21">
        <v>0</v>
      </c>
      <c r="R134" s="21">
        <v>0</v>
      </c>
      <c r="S134" s="21">
        <v>0</v>
      </c>
      <c r="T134" s="21">
        <v>0</v>
      </c>
      <c r="U134" s="21">
        <v>0</v>
      </c>
      <c r="V134" s="21">
        <v>0</v>
      </c>
      <c r="W134" s="21">
        <v>0</v>
      </c>
      <c r="X134" s="21">
        <v>0</v>
      </c>
      <c r="Y134" s="21">
        <v>0</v>
      </c>
      <c r="Z134" s="21">
        <v>0</v>
      </c>
      <c r="AA134" s="21">
        <v>0</v>
      </c>
      <c r="AB134" s="21">
        <v>0</v>
      </c>
      <c r="AC134" s="21">
        <v>0</v>
      </c>
      <c r="AD134" s="21">
        <v>0</v>
      </c>
      <c r="AE134" s="21">
        <v>0</v>
      </c>
      <c r="AF134" s="21">
        <v>0</v>
      </c>
      <c r="AG134" s="21">
        <v>0</v>
      </c>
      <c r="AH134" s="25">
        <v>0</v>
      </c>
    </row>
    <row r="135" spans="1:34" ht="25.5" x14ac:dyDescent="0.25">
      <c r="A135" s="154"/>
      <c r="B135" s="154"/>
      <c r="C135" s="36">
        <v>286</v>
      </c>
      <c r="D135" s="94" t="s">
        <v>153</v>
      </c>
      <c r="E135" s="95">
        <v>5806</v>
      </c>
      <c r="F135" s="95">
        <v>28800064</v>
      </c>
      <c r="G135" s="90" t="s">
        <v>268</v>
      </c>
      <c r="H135" s="91" t="s">
        <v>251</v>
      </c>
      <c r="I135" s="95" t="s">
        <v>24</v>
      </c>
      <c r="J135" s="95">
        <v>30</v>
      </c>
      <c r="K135" s="95">
        <v>30</v>
      </c>
      <c r="L135" s="93">
        <v>123.25</v>
      </c>
      <c r="M135" s="128">
        <v>1</v>
      </c>
      <c r="N135" s="14">
        <f t="shared" si="4"/>
        <v>1</v>
      </c>
      <c r="O135" s="18" t="str">
        <f t="shared" si="2"/>
        <v>OK</v>
      </c>
      <c r="P135" s="21">
        <v>0</v>
      </c>
      <c r="Q135" s="21">
        <v>0</v>
      </c>
      <c r="R135" s="21">
        <v>0</v>
      </c>
      <c r="S135" s="21">
        <v>0</v>
      </c>
      <c r="T135" s="21">
        <v>0</v>
      </c>
      <c r="U135" s="21">
        <v>0</v>
      </c>
      <c r="V135" s="21">
        <v>0</v>
      </c>
      <c r="W135" s="21">
        <v>0</v>
      </c>
      <c r="X135" s="21">
        <v>0</v>
      </c>
      <c r="Y135" s="21">
        <v>0</v>
      </c>
      <c r="Z135" s="21">
        <v>0</v>
      </c>
      <c r="AA135" s="21">
        <v>0</v>
      </c>
      <c r="AB135" s="21">
        <v>0</v>
      </c>
      <c r="AC135" s="21">
        <v>0</v>
      </c>
      <c r="AD135" s="21">
        <v>0</v>
      </c>
      <c r="AE135" s="21">
        <v>0</v>
      </c>
      <c r="AF135" s="21">
        <v>0</v>
      </c>
      <c r="AG135" s="21">
        <v>0</v>
      </c>
      <c r="AH135" s="25">
        <v>0</v>
      </c>
    </row>
    <row r="136" spans="1:34" ht="25.5" x14ac:dyDescent="0.25">
      <c r="A136" s="154"/>
      <c r="B136" s="154"/>
      <c r="C136" s="36">
        <v>287</v>
      </c>
      <c r="D136" s="94" t="s">
        <v>154</v>
      </c>
      <c r="E136" s="95">
        <v>5806</v>
      </c>
      <c r="F136" s="95">
        <v>28800064</v>
      </c>
      <c r="G136" s="90" t="s">
        <v>268</v>
      </c>
      <c r="H136" s="91" t="s">
        <v>251</v>
      </c>
      <c r="I136" s="95" t="s">
        <v>24</v>
      </c>
      <c r="J136" s="95">
        <v>30</v>
      </c>
      <c r="K136" s="95">
        <v>30</v>
      </c>
      <c r="L136" s="93">
        <v>152.13</v>
      </c>
      <c r="M136" s="128">
        <v>1</v>
      </c>
      <c r="N136" s="14">
        <f t="shared" si="4"/>
        <v>1</v>
      </c>
      <c r="O136" s="18" t="str">
        <f t="shared" si="2"/>
        <v>OK</v>
      </c>
      <c r="P136" s="21">
        <v>0</v>
      </c>
      <c r="Q136" s="21">
        <v>0</v>
      </c>
      <c r="R136" s="21">
        <v>0</v>
      </c>
      <c r="S136" s="21">
        <v>0</v>
      </c>
      <c r="T136" s="21">
        <v>0</v>
      </c>
      <c r="U136" s="21">
        <v>0</v>
      </c>
      <c r="V136" s="21">
        <v>0</v>
      </c>
      <c r="W136" s="21">
        <v>0</v>
      </c>
      <c r="X136" s="21">
        <v>0</v>
      </c>
      <c r="Y136" s="21">
        <v>0</v>
      </c>
      <c r="Z136" s="21">
        <v>0</v>
      </c>
      <c r="AA136" s="21">
        <v>0</v>
      </c>
      <c r="AB136" s="21">
        <v>0</v>
      </c>
      <c r="AC136" s="21">
        <v>0</v>
      </c>
      <c r="AD136" s="21">
        <v>0</v>
      </c>
      <c r="AE136" s="21">
        <v>0</v>
      </c>
      <c r="AF136" s="21">
        <v>0</v>
      </c>
      <c r="AG136" s="21">
        <v>0</v>
      </c>
      <c r="AH136" s="25">
        <v>0</v>
      </c>
    </row>
    <row r="137" spans="1:34" ht="25.5" x14ac:dyDescent="0.25">
      <c r="A137" s="154"/>
      <c r="B137" s="154"/>
      <c r="C137" s="36">
        <v>288</v>
      </c>
      <c r="D137" s="94" t="s">
        <v>155</v>
      </c>
      <c r="E137" s="95">
        <v>5705</v>
      </c>
      <c r="F137" s="95">
        <v>29866090</v>
      </c>
      <c r="G137" s="90" t="s">
        <v>268</v>
      </c>
      <c r="H137" s="91" t="s">
        <v>243</v>
      </c>
      <c r="I137" s="95" t="s">
        <v>24</v>
      </c>
      <c r="J137" s="95">
        <v>30</v>
      </c>
      <c r="K137" s="95">
        <v>30</v>
      </c>
      <c r="L137" s="93">
        <v>72.98</v>
      </c>
      <c r="M137" s="128">
        <v>3</v>
      </c>
      <c r="N137" s="14">
        <f t="shared" si="4"/>
        <v>3</v>
      </c>
      <c r="O137" s="18" t="str">
        <f t="shared" si="2"/>
        <v>OK</v>
      </c>
      <c r="P137" s="21">
        <v>0</v>
      </c>
      <c r="Q137" s="21">
        <v>0</v>
      </c>
      <c r="R137" s="21">
        <v>0</v>
      </c>
      <c r="S137" s="21">
        <v>0</v>
      </c>
      <c r="T137" s="21">
        <v>0</v>
      </c>
      <c r="U137" s="21">
        <v>0</v>
      </c>
      <c r="V137" s="21">
        <v>0</v>
      </c>
      <c r="W137" s="21">
        <v>0</v>
      </c>
      <c r="X137" s="21">
        <v>0</v>
      </c>
      <c r="Y137" s="21">
        <v>0</v>
      </c>
      <c r="Z137" s="21">
        <v>0</v>
      </c>
      <c r="AA137" s="21">
        <v>0</v>
      </c>
      <c r="AB137" s="21">
        <v>0</v>
      </c>
      <c r="AC137" s="21">
        <v>0</v>
      </c>
      <c r="AD137" s="21">
        <v>0</v>
      </c>
      <c r="AE137" s="21">
        <v>0</v>
      </c>
      <c r="AF137" s="21">
        <v>0</v>
      </c>
      <c r="AG137" s="21">
        <v>0</v>
      </c>
      <c r="AH137" s="25">
        <v>0</v>
      </c>
    </row>
    <row r="138" spans="1:34" ht="25.5" x14ac:dyDescent="0.25">
      <c r="A138" s="154"/>
      <c r="B138" s="154"/>
      <c r="C138" s="36">
        <v>289</v>
      </c>
      <c r="D138" s="94" t="s">
        <v>235</v>
      </c>
      <c r="E138" s="95">
        <v>5705</v>
      </c>
      <c r="F138" s="95">
        <v>29866090</v>
      </c>
      <c r="G138" s="90" t="s">
        <v>268</v>
      </c>
      <c r="H138" s="91" t="s">
        <v>243</v>
      </c>
      <c r="I138" s="95" t="s">
        <v>24</v>
      </c>
      <c r="J138" s="95">
        <v>30</v>
      </c>
      <c r="K138" s="95">
        <v>30</v>
      </c>
      <c r="L138" s="93">
        <v>252.56</v>
      </c>
      <c r="M138" s="128">
        <v>3</v>
      </c>
      <c r="N138" s="14">
        <f t="shared" si="4"/>
        <v>3</v>
      </c>
      <c r="O138" s="18" t="str">
        <f t="shared" si="2"/>
        <v>OK</v>
      </c>
      <c r="P138" s="21">
        <v>0</v>
      </c>
      <c r="Q138" s="21">
        <v>0</v>
      </c>
      <c r="R138" s="21">
        <v>0</v>
      </c>
      <c r="S138" s="21">
        <v>0</v>
      </c>
      <c r="T138" s="21">
        <v>0</v>
      </c>
      <c r="U138" s="21">
        <v>0</v>
      </c>
      <c r="V138" s="21">
        <v>0</v>
      </c>
      <c r="W138" s="21">
        <v>0</v>
      </c>
      <c r="X138" s="21">
        <v>0</v>
      </c>
      <c r="Y138" s="21">
        <v>0</v>
      </c>
      <c r="Z138" s="21">
        <v>0</v>
      </c>
      <c r="AA138" s="21">
        <v>0</v>
      </c>
      <c r="AB138" s="21">
        <v>0</v>
      </c>
      <c r="AC138" s="21">
        <v>0</v>
      </c>
      <c r="AD138" s="21">
        <v>0</v>
      </c>
      <c r="AE138" s="21">
        <v>0</v>
      </c>
      <c r="AF138" s="21">
        <v>0</v>
      </c>
      <c r="AG138" s="21">
        <v>0</v>
      </c>
      <c r="AH138" s="25">
        <v>0</v>
      </c>
    </row>
    <row r="139" spans="1:34" x14ac:dyDescent="0.25">
      <c r="A139" s="154"/>
      <c r="B139" s="154"/>
      <c r="C139" s="36">
        <v>290</v>
      </c>
      <c r="D139" s="94" t="s">
        <v>158</v>
      </c>
      <c r="E139" s="95">
        <v>5705</v>
      </c>
      <c r="F139" s="95">
        <v>504220740</v>
      </c>
      <c r="G139" s="90" t="s">
        <v>268</v>
      </c>
      <c r="H139" s="91" t="s">
        <v>264</v>
      </c>
      <c r="I139" s="95" t="s">
        <v>24</v>
      </c>
      <c r="J139" s="95">
        <v>30</v>
      </c>
      <c r="K139" s="95">
        <v>30</v>
      </c>
      <c r="L139" s="93">
        <v>2.8</v>
      </c>
      <c r="M139" s="128">
        <v>1</v>
      </c>
      <c r="N139" s="14">
        <f t="shared" si="4"/>
        <v>1</v>
      </c>
      <c r="O139" s="18" t="str">
        <f t="shared" si="2"/>
        <v>OK</v>
      </c>
      <c r="P139" s="21">
        <v>0</v>
      </c>
      <c r="Q139" s="21">
        <v>0</v>
      </c>
      <c r="R139" s="21">
        <v>0</v>
      </c>
      <c r="S139" s="21">
        <v>0</v>
      </c>
      <c r="T139" s="21">
        <v>0</v>
      </c>
      <c r="U139" s="21">
        <v>0</v>
      </c>
      <c r="V139" s="21">
        <v>0</v>
      </c>
      <c r="W139" s="21">
        <v>0</v>
      </c>
      <c r="X139" s="21">
        <v>0</v>
      </c>
      <c r="Y139" s="21">
        <v>0</v>
      </c>
      <c r="Z139" s="21">
        <v>0</v>
      </c>
      <c r="AA139" s="21">
        <v>0</v>
      </c>
      <c r="AB139" s="21">
        <v>0</v>
      </c>
      <c r="AC139" s="21">
        <v>0</v>
      </c>
      <c r="AD139" s="21">
        <v>0</v>
      </c>
      <c r="AE139" s="21">
        <v>0</v>
      </c>
      <c r="AF139" s="21">
        <v>0</v>
      </c>
      <c r="AG139" s="21">
        <v>0</v>
      </c>
      <c r="AH139" s="25">
        <v>0</v>
      </c>
    </row>
    <row r="140" spans="1:34" ht="25.5" x14ac:dyDescent="0.25">
      <c r="A140" s="154"/>
      <c r="B140" s="154"/>
      <c r="C140" s="36">
        <v>291</v>
      </c>
      <c r="D140" s="94" t="s">
        <v>159</v>
      </c>
      <c r="E140" s="95">
        <v>2801</v>
      </c>
      <c r="F140" s="95">
        <v>504220662</v>
      </c>
      <c r="G140" s="90" t="s">
        <v>268</v>
      </c>
      <c r="H140" s="91" t="s">
        <v>251</v>
      </c>
      <c r="I140" s="95" t="s">
        <v>24</v>
      </c>
      <c r="J140" s="95"/>
      <c r="K140" s="95"/>
      <c r="L140" s="93">
        <v>87.38</v>
      </c>
      <c r="M140" s="128">
        <v>1</v>
      </c>
      <c r="N140" s="14">
        <f t="shared" ref="N140:N144" si="5">M140-(SUM(P140:AH140))</f>
        <v>0</v>
      </c>
      <c r="O140" s="18" t="str">
        <f t="shared" si="2"/>
        <v>OK</v>
      </c>
      <c r="P140" s="21">
        <v>0</v>
      </c>
      <c r="Q140" s="21">
        <v>0</v>
      </c>
      <c r="R140" s="21">
        <v>0</v>
      </c>
      <c r="S140" s="21">
        <v>1</v>
      </c>
      <c r="T140" s="21">
        <v>0</v>
      </c>
      <c r="U140" s="21">
        <v>0</v>
      </c>
      <c r="V140" s="21">
        <v>0</v>
      </c>
      <c r="W140" s="21">
        <v>0</v>
      </c>
      <c r="X140" s="21">
        <v>0</v>
      </c>
      <c r="Y140" s="21">
        <v>0</v>
      </c>
      <c r="Z140" s="21">
        <v>0</v>
      </c>
      <c r="AA140" s="21">
        <v>0</v>
      </c>
      <c r="AB140" s="21">
        <v>0</v>
      </c>
      <c r="AC140" s="21">
        <v>0</v>
      </c>
      <c r="AD140" s="21">
        <v>0</v>
      </c>
      <c r="AE140" s="21">
        <v>0</v>
      </c>
      <c r="AF140" s="21">
        <v>0</v>
      </c>
      <c r="AG140" s="21">
        <v>0</v>
      </c>
      <c r="AH140" s="25">
        <v>0</v>
      </c>
    </row>
    <row r="141" spans="1:34" ht="25.5" x14ac:dyDescent="0.25">
      <c r="A141" s="154"/>
      <c r="B141" s="154"/>
      <c r="C141" s="36">
        <v>292</v>
      </c>
      <c r="D141" s="94" t="s">
        <v>236</v>
      </c>
      <c r="E141" s="95">
        <v>4906</v>
      </c>
      <c r="F141" s="95">
        <v>504220667</v>
      </c>
      <c r="G141" s="90" t="s">
        <v>268</v>
      </c>
      <c r="H141" s="91" t="s">
        <v>249</v>
      </c>
      <c r="I141" s="95" t="s">
        <v>24</v>
      </c>
      <c r="J141" s="95">
        <v>30</v>
      </c>
      <c r="K141" s="95">
        <v>30</v>
      </c>
      <c r="L141" s="93">
        <v>687.68</v>
      </c>
      <c r="M141" s="128">
        <v>5</v>
      </c>
      <c r="N141" s="14">
        <f t="shared" si="5"/>
        <v>5</v>
      </c>
      <c r="O141" s="18" t="str">
        <f t="shared" si="2"/>
        <v>OK</v>
      </c>
      <c r="P141" s="21">
        <v>0</v>
      </c>
      <c r="Q141" s="21">
        <v>0</v>
      </c>
      <c r="R141" s="21">
        <v>0</v>
      </c>
      <c r="S141" s="21">
        <v>0</v>
      </c>
      <c r="T141" s="21">
        <v>0</v>
      </c>
      <c r="U141" s="21">
        <v>0</v>
      </c>
      <c r="V141" s="21">
        <v>0</v>
      </c>
      <c r="W141" s="21">
        <v>0</v>
      </c>
      <c r="X141" s="21">
        <v>0</v>
      </c>
      <c r="Y141" s="21">
        <v>0</v>
      </c>
      <c r="Z141" s="21">
        <v>0</v>
      </c>
      <c r="AA141" s="21">
        <v>0</v>
      </c>
      <c r="AB141" s="21">
        <v>0</v>
      </c>
      <c r="AC141" s="21">
        <v>0</v>
      </c>
      <c r="AD141" s="21">
        <v>0</v>
      </c>
      <c r="AE141" s="21">
        <v>0</v>
      </c>
      <c r="AF141" s="21">
        <v>0</v>
      </c>
      <c r="AG141" s="21">
        <v>0</v>
      </c>
      <c r="AH141" s="25">
        <v>0</v>
      </c>
    </row>
    <row r="142" spans="1:34" ht="25.5" x14ac:dyDescent="0.25">
      <c r="A142" s="154"/>
      <c r="B142" s="154"/>
      <c r="C142" s="36">
        <v>293</v>
      </c>
      <c r="D142" s="94" t="s">
        <v>163</v>
      </c>
      <c r="E142" s="95">
        <v>5801</v>
      </c>
      <c r="F142" s="95">
        <v>81469016</v>
      </c>
      <c r="G142" s="90" t="s">
        <v>268</v>
      </c>
      <c r="H142" s="91" t="s">
        <v>249</v>
      </c>
      <c r="I142" s="95" t="s">
        <v>24</v>
      </c>
      <c r="J142" s="95">
        <v>30</v>
      </c>
      <c r="K142" s="95">
        <v>30</v>
      </c>
      <c r="L142" s="93">
        <v>366.2</v>
      </c>
      <c r="M142" s="128">
        <v>20</v>
      </c>
      <c r="N142" s="14">
        <f t="shared" si="5"/>
        <v>10</v>
      </c>
      <c r="O142" s="18" t="str">
        <f t="shared" si="2"/>
        <v>OK</v>
      </c>
      <c r="P142" s="21">
        <v>0</v>
      </c>
      <c r="Q142" s="21">
        <v>0</v>
      </c>
      <c r="R142" s="21">
        <v>0</v>
      </c>
      <c r="S142" s="21">
        <v>10</v>
      </c>
      <c r="T142" s="21">
        <v>0</v>
      </c>
      <c r="U142" s="21">
        <v>0</v>
      </c>
      <c r="V142" s="21">
        <v>0</v>
      </c>
      <c r="W142" s="21">
        <v>0</v>
      </c>
      <c r="X142" s="21">
        <v>0</v>
      </c>
      <c r="Y142" s="21">
        <v>0</v>
      </c>
      <c r="Z142" s="21">
        <v>0</v>
      </c>
      <c r="AA142" s="21">
        <v>0</v>
      </c>
      <c r="AB142" s="21">
        <v>0</v>
      </c>
      <c r="AC142" s="21">
        <v>0</v>
      </c>
      <c r="AD142" s="21">
        <v>0</v>
      </c>
      <c r="AE142" s="21">
        <v>0</v>
      </c>
      <c r="AF142" s="21">
        <v>0</v>
      </c>
      <c r="AG142" s="21">
        <v>0</v>
      </c>
      <c r="AH142" s="25">
        <v>0</v>
      </c>
    </row>
    <row r="143" spans="1:34" ht="25.5" x14ac:dyDescent="0.25">
      <c r="A143" s="154"/>
      <c r="B143" s="154"/>
      <c r="C143" s="36">
        <v>294</v>
      </c>
      <c r="D143" s="94" t="s">
        <v>166</v>
      </c>
      <c r="E143" s="95">
        <v>6111</v>
      </c>
      <c r="F143" s="95">
        <v>504220743</v>
      </c>
      <c r="G143" s="90" t="s">
        <v>268</v>
      </c>
      <c r="H143" s="91" t="s">
        <v>265</v>
      </c>
      <c r="I143" s="95" t="s">
        <v>24</v>
      </c>
      <c r="J143" s="95">
        <v>30</v>
      </c>
      <c r="K143" s="95">
        <v>30</v>
      </c>
      <c r="L143" s="93">
        <v>105.19</v>
      </c>
      <c r="M143" s="128">
        <v>2</v>
      </c>
      <c r="N143" s="14">
        <f t="shared" si="5"/>
        <v>2</v>
      </c>
      <c r="O143" s="18" t="str">
        <f t="shared" si="2"/>
        <v>OK</v>
      </c>
      <c r="P143" s="21">
        <v>0</v>
      </c>
      <c r="Q143" s="21">
        <v>0</v>
      </c>
      <c r="R143" s="21">
        <v>0</v>
      </c>
      <c r="S143" s="21">
        <v>0</v>
      </c>
      <c r="T143" s="21">
        <v>0</v>
      </c>
      <c r="U143" s="21">
        <v>0</v>
      </c>
      <c r="V143" s="21">
        <v>0</v>
      </c>
      <c r="W143" s="21">
        <v>0</v>
      </c>
      <c r="X143" s="21">
        <v>0</v>
      </c>
      <c r="Y143" s="21">
        <v>0</v>
      </c>
      <c r="Z143" s="21">
        <v>0</v>
      </c>
      <c r="AA143" s="21">
        <v>0</v>
      </c>
      <c r="AB143" s="21">
        <v>0</v>
      </c>
      <c r="AC143" s="21">
        <v>0</v>
      </c>
      <c r="AD143" s="21">
        <v>0</v>
      </c>
      <c r="AE143" s="21">
        <v>0</v>
      </c>
      <c r="AF143" s="21">
        <v>0</v>
      </c>
      <c r="AG143" s="21">
        <v>0</v>
      </c>
      <c r="AH143" s="25">
        <v>0</v>
      </c>
    </row>
    <row r="144" spans="1:34" ht="25.5" x14ac:dyDescent="0.25">
      <c r="A144" s="154"/>
      <c r="B144" s="154"/>
      <c r="C144" s="36">
        <v>295</v>
      </c>
      <c r="D144" s="94" t="s">
        <v>167</v>
      </c>
      <c r="E144" s="95">
        <v>6111</v>
      </c>
      <c r="F144" s="95">
        <v>39110025</v>
      </c>
      <c r="G144" s="90" t="s">
        <v>268</v>
      </c>
      <c r="H144" s="91" t="s">
        <v>265</v>
      </c>
      <c r="I144" s="95" t="s">
        <v>24</v>
      </c>
      <c r="J144" s="95">
        <v>30</v>
      </c>
      <c r="K144" s="95">
        <v>30</v>
      </c>
      <c r="L144" s="93">
        <v>58.18</v>
      </c>
      <c r="M144" s="128">
        <v>2</v>
      </c>
      <c r="N144" s="14">
        <f t="shared" si="5"/>
        <v>2</v>
      </c>
      <c r="O144" s="18" t="str">
        <f t="shared" si="2"/>
        <v>OK</v>
      </c>
      <c r="P144" s="21">
        <v>0</v>
      </c>
      <c r="Q144" s="21">
        <v>0</v>
      </c>
      <c r="R144" s="21">
        <v>0</v>
      </c>
      <c r="S144" s="21">
        <v>0</v>
      </c>
      <c r="T144" s="21">
        <v>0</v>
      </c>
      <c r="U144" s="21">
        <v>0</v>
      </c>
      <c r="V144" s="21">
        <v>0</v>
      </c>
      <c r="W144" s="21">
        <v>0</v>
      </c>
      <c r="X144" s="21">
        <v>0</v>
      </c>
      <c r="Y144" s="21">
        <v>0</v>
      </c>
      <c r="Z144" s="21">
        <v>0</v>
      </c>
      <c r="AA144" s="21">
        <v>0</v>
      </c>
      <c r="AB144" s="21">
        <v>0</v>
      </c>
      <c r="AC144" s="21">
        <v>0</v>
      </c>
      <c r="AD144" s="21">
        <v>0</v>
      </c>
      <c r="AE144" s="21">
        <v>0</v>
      </c>
      <c r="AF144" s="21">
        <v>0</v>
      </c>
      <c r="AG144" s="21">
        <v>0</v>
      </c>
      <c r="AH144" s="25">
        <v>0</v>
      </c>
    </row>
    <row r="145" spans="1:34" ht="25.5" x14ac:dyDescent="0.25">
      <c r="A145" s="154"/>
      <c r="B145" s="154"/>
      <c r="C145" s="36">
        <v>296</v>
      </c>
      <c r="D145" s="94" t="s">
        <v>168</v>
      </c>
      <c r="E145" s="95">
        <v>5705</v>
      </c>
      <c r="F145" s="95">
        <v>29866090</v>
      </c>
      <c r="G145" s="90" t="s">
        <v>268</v>
      </c>
      <c r="H145" s="91" t="s">
        <v>243</v>
      </c>
      <c r="I145" s="95" t="s">
        <v>24</v>
      </c>
      <c r="J145" s="95">
        <v>30</v>
      </c>
      <c r="K145" s="95">
        <v>30</v>
      </c>
      <c r="L145" s="93">
        <v>244.29</v>
      </c>
      <c r="M145" s="128">
        <v>5</v>
      </c>
      <c r="N145" s="14">
        <f t="shared" si="0"/>
        <v>5</v>
      </c>
      <c r="O145" s="18" t="str">
        <f t="shared" si="2"/>
        <v>OK</v>
      </c>
      <c r="P145" s="21">
        <v>0</v>
      </c>
      <c r="Q145" s="21">
        <v>0</v>
      </c>
      <c r="R145" s="21">
        <v>0</v>
      </c>
      <c r="S145" s="21">
        <v>0</v>
      </c>
      <c r="T145" s="21">
        <v>0</v>
      </c>
      <c r="U145" s="21">
        <v>0</v>
      </c>
      <c r="V145" s="21">
        <v>0</v>
      </c>
      <c r="W145" s="21">
        <v>0</v>
      </c>
      <c r="X145" s="21">
        <v>0</v>
      </c>
      <c r="Y145" s="21">
        <v>0</v>
      </c>
      <c r="Z145" s="21">
        <v>0</v>
      </c>
      <c r="AA145" s="21">
        <v>0</v>
      </c>
      <c r="AB145" s="21">
        <v>0</v>
      </c>
      <c r="AC145" s="21">
        <v>0</v>
      </c>
      <c r="AD145" s="21">
        <v>0</v>
      </c>
      <c r="AE145" s="21">
        <v>0</v>
      </c>
      <c r="AF145" s="21">
        <v>0</v>
      </c>
      <c r="AG145" s="21">
        <v>0</v>
      </c>
      <c r="AH145" s="25">
        <v>0</v>
      </c>
    </row>
    <row r="146" spans="1:34" ht="25.5" x14ac:dyDescent="0.25">
      <c r="A146" s="154"/>
      <c r="B146" s="154"/>
      <c r="C146" s="36">
        <v>297</v>
      </c>
      <c r="D146" s="94" t="s">
        <v>170</v>
      </c>
      <c r="E146" s="95">
        <v>5801</v>
      </c>
      <c r="F146" s="95">
        <v>120120002</v>
      </c>
      <c r="G146" s="90" t="s">
        <v>268</v>
      </c>
      <c r="H146" s="91" t="s">
        <v>251</v>
      </c>
      <c r="I146" s="95" t="s">
        <v>24</v>
      </c>
      <c r="J146" s="95">
        <v>30</v>
      </c>
      <c r="K146" s="95">
        <v>30</v>
      </c>
      <c r="L146" s="93">
        <v>20.3</v>
      </c>
      <c r="M146" s="128">
        <v>2</v>
      </c>
      <c r="N146" s="14">
        <f t="shared" si="0"/>
        <v>2</v>
      </c>
      <c r="O146" s="18" t="str">
        <f t="shared" si="2"/>
        <v>OK</v>
      </c>
      <c r="P146" s="21">
        <v>0</v>
      </c>
      <c r="Q146" s="21">
        <v>0</v>
      </c>
      <c r="R146" s="21">
        <v>0</v>
      </c>
      <c r="S146" s="21">
        <v>0</v>
      </c>
      <c r="T146" s="21">
        <v>0</v>
      </c>
      <c r="U146" s="21">
        <v>0</v>
      </c>
      <c r="V146" s="21">
        <v>0</v>
      </c>
      <c r="W146" s="21">
        <v>0</v>
      </c>
      <c r="X146" s="21">
        <v>0</v>
      </c>
      <c r="Y146" s="21">
        <v>0</v>
      </c>
      <c r="Z146" s="21">
        <v>0</v>
      </c>
      <c r="AA146" s="21">
        <v>0</v>
      </c>
      <c r="AB146" s="21">
        <v>0</v>
      </c>
      <c r="AC146" s="21">
        <v>0</v>
      </c>
      <c r="AD146" s="21">
        <v>0</v>
      </c>
      <c r="AE146" s="21">
        <v>0</v>
      </c>
      <c r="AF146" s="21">
        <v>0</v>
      </c>
      <c r="AG146" s="21">
        <v>0</v>
      </c>
      <c r="AH146" s="25">
        <v>0</v>
      </c>
    </row>
    <row r="147" spans="1:34" ht="25.5" x14ac:dyDescent="0.25">
      <c r="A147" s="154"/>
      <c r="B147" s="154"/>
      <c r="C147" s="36">
        <v>298</v>
      </c>
      <c r="D147" s="94" t="s">
        <v>171</v>
      </c>
      <c r="E147" s="95">
        <v>5801</v>
      </c>
      <c r="F147" s="95">
        <v>120120002</v>
      </c>
      <c r="G147" s="90" t="s">
        <v>268</v>
      </c>
      <c r="H147" s="91" t="s">
        <v>251</v>
      </c>
      <c r="I147" s="95" t="s">
        <v>24</v>
      </c>
      <c r="J147" s="95">
        <v>30</v>
      </c>
      <c r="K147" s="95">
        <v>30</v>
      </c>
      <c r="L147" s="93">
        <v>45.43</v>
      </c>
      <c r="M147" s="128">
        <v>2</v>
      </c>
      <c r="N147" s="14">
        <f t="shared" si="0"/>
        <v>2</v>
      </c>
      <c r="O147" s="18" t="str">
        <f t="shared" si="2"/>
        <v>OK</v>
      </c>
      <c r="P147" s="21">
        <v>0</v>
      </c>
      <c r="Q147" s="21">
        <v>0</v>
      </c>
      <c r="R147" s="21">
        <v>0</v>
      </c>
      <c r="S147" s="21">
        <v>0</v>
      </c>
      <c r="T147" s="21">
        <v>0</v>
      </c>
      <c r="U147" s="21">
        <v>0</v>
      </c>
      <c r="V147" s="21">
        <v>0</v>
      </c>
      <c r="W147" s="21">
        <v>0</v>
      </c>
      <c r="X147" s="21">
        <v>0</v>
      </c>
      <c r="Y147" s="21">
        <v>0</v>
      </c>
      <c r="Z147" s="21">
        <v>0</v>
      </c>
      <c r="AA147" s="21">
        <v>0</v>
      </c>
      <c r="AB147" s="21">
        <v>0</v>
      </c>
      <c r="AC147" s="21">
        <v>0</v>
      </c>
      <c r="AD147" s="21">
        <v>0</v>
      </c>
      <c r="AE147" s="21">
        <v>0</v>
      </c>
      <c r="AF147" s="21">
        <v>0</v>
      </c>
      <c r="AG147" s="21">
        <v>0</v>
      </c>
      <c r="AH147" s="25">
        <v>0</v>
      </c>
    </row>
    <row r="148" spans="1:34" x14ac:dyDescent="0.25">
      <c r="A148" s="154"/>
      <c r="B148" s="154"/>
      <c r="C148" s="36">
        <v>299</v>
      </c>
      <c r="D148" s="89" t="s">
        <v>172</v>
      </c>
      <c r="E148" s="95">
        <v>4303</v>
      </c>
      <c r="F148" s="95">
        <v>504220744</v>
      </c>
      <c r="G148" s="90" t="s">
        <v>268</v>
      </c>
      <c r="H148" s="91" t="s">
        <v>251</v>
      </c>
      <c r="I148" s="95" t="s">
        <v>24</v>
      </c>
      <c r="J148" s="92">
        <v>30</v>
      </c>
      <c r="K148" s="92">
        <v>30</v>
      </c>
      <c r="L148" s="93">
        <v>183.62</v>
      </c>
      <c r="M148" s="128">
        <v>2</v>
      </c>
      <c r="N148" s="14">
        <f t="shared" si="0"/>
        <v>2</v>
      </c>
      <c r="O148" s="18" t="str">
        <f t="shared" si="2"/>
        <v>OK</v>
      </c>
      <c r="P148" s="21">
        <v>0</v>
      </c>
      <c r="Q148" s="21">
        <v>0</v>
      </c>
      <c r="R148" s="21">
        <v>0</v>
      </c>
      <c r="S148" s="21">
        <v>0</v>
      </c>
      <c r="T148" s="21">
        <v>0</v>
      </c>
      <c r="U148" s="21">
        <v>0</v>
      </c>
      <c r="V148" s="21">
        <v>0</v>
      </c>
      <c r="W148" s="21">
        <v>0</v>
      </c>
      <c r="X148" s="21">
        <v>0</v>
      </c>
      <c r="Y148" s="21">
        <v>0</v>
      </c>
      <c r="Z148" s="21">
        <v>0</v>
      </c>
      <c r="AA148" s="21">
        <v>0</v>
      </c>
      <c r="AB148" s="21">
        <v>0</v>
      </c>
      <c r="AC148" s="21">
        <v>0</v>
      </c>
      <c r="AD148" s="21">
        <v>0</v>
      </c>
      <c r="AE148" s="21">
        <v>0</v>
      </c>
      <c r="AF148" s="21">
        <v>0</v>
      </c>
      <c r="AG148" s="21">
        <v>0</v>
      </c>
      <c r="AH148" s="25">
        <v>0</v>
      </c>
    </row>
    <row r="149" spans="1:34" ht="25.5" x14ac:dyDescent="0.25">
      <c r="A149" s="154"/>
      <c r="B149" s="154"/>
      <c r="C149" s="36">
        <v>300</v>
      </c>
      <c r="D149" s="94" t="s">
        <v>173</v>
      </c>
      <c r="E149" s="95">
        <v>5806</v>
      </c>
      <c r="F149" s="95">
        <v>28800073</v>
      </c>
      <c r="G149" s="90" t="s">
        <v>268</v>
      </c>
      <c r="H149" s="91" t="s">
        <v>255</v>
      </c>
      <c r="I149" s="95" t="s">
        <v>24</v>
      </c>
      <c r="J149" s="95">
        <v>30</v>
      </c>
      <c r="K149" s="95">
        <v>30</v>
      </c>
      <c r="L149" s="93">
        <v>42.29</v>
      </c>
      <c r="M149" s="128">
        <v>10</v>
      </c>
      <c r="N149" s="14">
        <f t="shared" si="0"/>
        <v>10</v>
      </c>
      <c r="O149" s="18" t="str">
        <f t="shared" si="2"/>
        <v>OK</v>
      </c>
      <c r="P149" s="21">
        <v>0</v>
      </c>
      <c r="Q149" s="21">
        <v>0</v>
      </c>
      <c r="R149" s="21">
        <v>0</v>
      </c>
      <c r="S149" s="21">
        <v>0</v>
      </c>
      <c r="T149" s="21">
        <v>0</v>
      </c>
      <c r="U149" s="21">
        <v>0</v>
      </c>
      <c r="V149" s="21">
        <v>0</v>
      </c>
      <c r="W149" s="21">
        <v>0</v>
      </c>
      <c r="X149" s="21">
        <v>0</v>
      </c>
      <c r="Y149" s="21">
        <v>0</v>
      </c>
      <c r="Z149" s="21">
        <v>0</v>
      </c>
      <c r="AA149" s="21">
        <v>0</v>
      </c>
      <c r="AB149" s="21">
        <v>0</v>
      </c>
      <c r="AC149" s="21">
        <v>0</v>
      </c>
      <c r="AD149" s="21">
        <v>0</v>
      </c>
      <c r="AE149" s="21">
        <v>0</v>
      </c>
      <c r="AF149" s="21">
        <v>0</v>
      </c>
      <c r="AG149" s="21">
        <v>0</v>
      </c>
      <c r="AH149" s="25">
        <v>0</v>
      </c>
    </row>
    <row r="150" spans="1:34" ht="38.25" x14ac:dyDescent="0.25">
      <c r="A150" s="154"/>
      <c r="B150" s="154"/>
      <c r="C150" s="36">
        <v>301</v>
      </c>
      <c r="D150" s="94" t="s">
        <v>174</v>
      </c>
      <c r="E150" s="95">
        <v>436</v>
      </c>
      <c r="F150" s="95">
        <v>502400001</v>
      </c>
      <c r="G150" s="90" t="s">
        <v>269</v>
      </c>
      <c r="H150" s="91" t="s">
        <v>242</v>
      </c>
      <c r="I150" s="95" t="s">
        <v>17</v>
      </c>
      <c r="J150" s="95">
        <v>30</v>
      </c>
      <c r="K150" s="95">
        <v>30</v>
      </c>
      <c r="L150" s="93">
        <v>2247.54</v>
      </c>
      <c r="M150" s="128">
        <v>1</v>
      </c>
      <c r="N150" s="14">
        <f t="shared" si="0"/>
        <v>0</v>
      </c>
      <c r="O150" s="18" t="str">
        <f t="shared" si="2"/>
        <v>OK</v>
      </c>
      <c r="P150" s="21">
        <v>0</v>
      </c>
      <c r="Q150" s="21">
        <v>1</v>
      </c>
      <c r="R150" s="21">
        <v>0</v>
      </c>
      <c r="S150" s="21">
        <v>0</v>
      </c>
      <c r="T150" s="21">
        <v>0</v>
      </c>
      <c r="U150" s="21">
        <v>0</v>
      </c>
      <c r="V150" s="21">
        <v>0</v>
      </c>
      <c r="W150" s="21">
        <v>0</v>
      </c>
      <c r="X150" s="21">
        <v>0</v>
      </c>
      <c r="Y150" s="21">
        <v>0</v>
      </c>
      <c r="Z150" s="21">
        <v>0</v>
      </c>
      <c r="AA150" s="21">
        <v>0</v>
      </c>
      <c r="AB150" s="21">
        <v>0</v>
      </c>
      <c r="AC150" s="21">
        <v>0</v>
      </c>
      <c r="AD150" s="21">
        <v>0</v>
      </c>
      <c r="AE150" s="21">
        <v>0</v>
      </c>
      <c r="AF150" s="21">
        <v>0</v>
      </c>
      <c r="AG150" s="21">
        <v>0</v>
      </c>
      <c r="AH150" s="25">
        <v>0</v>
      </c>
    </row>
    <row r="151" spans="1:34" ht="25.5" x14ac:dyDescent="0.25">
      <c r="A151" s="154"/>
      <c r="B151" s="154"/>
      <c r="C151" s="36">
        <v>302</v>
      </c>
      <c r="D151" s="94" t="s">
        <v>175</v>
      </c>
      <c r="E151" s="95">
        <v>436</v>
      </c>
      <c r="F151" s="95">
        <v>502400001</v>
      </c>
      <c r="G151" s="90" t="s">
        <v>266</v>
      </c>
      <c r="H151" s="91" t="s">
        <v>242</v>
      </c>
      <c r="I151" s="95" t="s">
        <v>17</v>
      </c>
      <c r="J151" s="95">
        <v>30</v>
      </c>
      <c r="K151" s="95">
        <v>30</v>
      </c>
      <c r="L151" s="93">
        <v>1619.19</v>
      </c>
      <c r="M151" s="128">
        <v>16</v>
      </c>
      <c r="N151" s="14">
        <f t="shared" si="0"/>
        <v>3</v>
      </c>
      <c r="O151" s="18" t="str">
        <f t="shared" si="2"/>
        <v>OK</v>
      </c>
      <c r="P151" s="21">
        <v>0</v>
      </c>
      <c r="Q151" s="21">
        <v>13</v>
      </c>
      <c r="R151" s="21">
        <v>0</v>
      </c>
      <c r="S151" s="21">
        <v>0</v>
      </c>
      <c r="T151" s="21">
        <v>0</v>
      </c>
      <c r="U151" s="21">
        <v>0</v>
      </c>
      <c r="V151" s="21">
        <v>0</v>
      </c>
      <c r="W151" s="21">
        <v>0</v>
      </c>
      <c r="X151" s="21">
        <v>0</v>
      </c>
      <c r="Y151" s="21">
        <v>0</v>
      </c>
      <c r="Z151" s="21">
        <v>0</v>
      </c>
      <c r="AA151" s="21">
        <v>0</v>
      </c>
      <c r="AB151" s="21">
        <v>0</v>
      </c>
      <c r="AC151" s="21">
        <v>0</v>
      </c>
      <c r="AD151" s="21">
        <v>0</v>
      </c>
      <c r="AE151" s="21">
        <v>0</v>
      </c>
      <c r="AF151" s="21">
        <v>0</v>
      </c>
      <c r="AG151" s="21">
        <v>0</v>
      </c>
      <c r="AH151" s="25">
        <v>0</v>
      </c>
    </row>
    <row r="152" spans="1:34" ht="25.5" x14ac:dyDescent="0.25">
      <c r="A152" s="154"/>
      <c r="B152" s="154"/>
      <c r="C152" s="36">
        <v>303</v>
      </c>
      <c r="D152" s="94" t="s">
        <v>176</v>
      </c>
      <c r="E152" s="95">
        <v>436</v>
      </c>
      <c r="F152" s="95">
        <v>502400001</v>
      </c>
      <c r="G152" s="90" t="s">
        <v>266</v>
      </c>
      <c r="H152" s="91" t="s">
        <v>242</v>
      </c>
      <c r="I152" s="95" t="s">
        <v>17</v>
      </c>
      <c r="J152" s="95">
        <v>30</v>
      </c>
      <c r="K152" s="95">
        <v>30</v>
      </c>
      <c r="L152" s="93">
        <v>1522.52</v>
      </c>
      <c r="M152" s="128">
        <v>16</v>
      </c>
      <c r="N152" s="14">
        <f t="shared" si="0"/>
        <v>2</v>
      </c>
      <c r="O152" s="18" t="str">
        <f t="shared" si="2"/>
        <v>OK</v>
      </c>
      <c r="P152" s="21">
        <v>0</v>
      </c>
      <c r="Q152" s="21">
        <v>14</v>
      </c>
      <c r="R152" s="21">
        <v>0</v>
      </c>
      <c r="S152" s="21">
        <v>0</v>
      </c>
      <c r="T152" s="21">
        <v>0</v>
      </c>
      <c r="U152" s="21">
        <v>0</v>
      </c>
      <c r="V152" s="21">
        <v>0</v>
      </c>
      <c r="W152" s="21">
        <v>0</v>
      </c>
      <c r="X152" s="21">
        <v>0</v>
      </c>
      <c r="Y152" s="21">
        <v>0</v>
      </c>
      <c r="Z152" s="21">
        <v>0</v>
      </c>
      <c r="AA152" s="21">
        <v>0</v>
      </c>
      <c r="AB152" s="21">
        <v>0</v>
      </c>
      <c r="AC152" s="21">
        <v>0</v>
      </c>
      <c r="AD152" s="21">
        <v>0</v>
      </c>
      <c r="AE152" s="21">
        <v>0</v>
      </c>
      <c r="AF152" s="21">
        <v>0</v>
      </c>
      <c r="AG152" s="21">
        <v>0</v>
      </c>
      <c r="AH152" s="25">
        <v>0</v>
      </c>
    </row>
    <row r="153" spans="1:34" ht="38.25" x14ac:dyDescent="0.25">
      <c r="A153" s="154"/>
      <c r="B153" s="154"/>
      <c r="C153" s="36">
        <v>304</v>
      </c>
      <c r="D153" s="94" t="s">
        <v>177</v>
      </c>
      <c r="E153" s="95">
        <v>435</v>
      </c>
      <c r="F153" s="95">
        <v>501840008</v>
      </c>
      <c r="G153" s="90" t="s">
        <v>266</v>
      </c>
      <c r="H153" s="91" t="s">
        <v>242</v>
      </c>
      <c r="I153" s="95" t="s">
        <v>17</v>
      </c>
      <c r="J153" s="95">
        <v>30</v>
      </c>
      <c r="K153" s="95">
        <v>30</v>
      </c>
      <c r="L153" s="93">
        <v>676.67</v>
      </c>
      <c r="M153" s="128">
        <v>16</v>
      </c>
      <c r="N153" s="14">
        <f t="shared" si="0"/>
        <v>2</v>
      </c>
      <c r="O153" s="18" t="str">
        <f t="shared" si="2"/>
        <v>OK</v>
      </c>
      <c r="P153" s="21">
        <v>0</v>
      </c>
      <c r="Q153" s="21">
        <v>14</v>
      </c>
      <c r="R153" s="21">
        <v>0</v>
      </c>
      <c r="S153" s="21">
        <v>0</v>
      </c>
      <c r="T153" s="21">
        <v>0</v>
      </c>
      <c r="U153" s="21">
        <v>0</v>
      </c>
      <c r="V153" s="21">
        <v>0</v>
      </c>
      <c r="W153" s="21">
        <v>0</v>
      </c>
      <c r="X153" s="21">
        <v>0</v>
      </c>
      <c r="Y153" s="21">
        <v>0</v>
      </c>
      <c r="Z153" s="21">
        <v>0</v>
      </c>
      <c r="AA153" s="21">
        <v>0</v>
      </c>
      <c r="AB153" s="21">
        <v>0</v>
      </c>
      <c r="AC153" s="21">
        <v>0</v>
      </c>
      <c r="AD153" s="21">
        <v>0</v>
      </c>
      <c r="AE153" s="21">
        <v>0</v>
      </c>
      <c r="AF153" s="21">
        <v>0</v>
      </c>
      <c r="AG153" s="21">
        <v>0</v>
      </c>
      <c r="AH153" s="25">
        <v>0</v>
      </c>
    </row>
    <row r="154" spans="1:34" ht="25.5" x14ac:dyDescent="0.25">
      <c r="A154" s="154"/>
      <c r="B154" s="154"/>
      <c r="C154" s="36">
        <v>305</v>
      </c>
      <c r="D154" s="94" t="s">
        <v>178</v>
      </c>
      <c r="E154" s="95">
        <v>436</v>
      </c>
      <c r="F154" s="95">
        <v>502400001</v>
      </c>
      <c r="G154" s="90" t="s">
        <v>266</v>
      </c>
      <c r="H154" s="91" t="s">
        <v>242</v>
      </c>
      <c r="I154" s="95" t="s">
        <v>17</v>
      </c>
      <c r="J154" s="95">
        <v>30</v>
      </c>
      <c r="K154" s="95">
        <v>30</v>
      </c>
      <c r="L154" s="93">
        <v>1396.86</v>
      </c>
      <c r="M154" s="128">
        <v>15</v>
      </c>
      <c r="N154" s="14">
        <f t="shared" si="0"/>
        <v>2</v>
      </c>
      <c r="O154" s="18" t="str">
        <f t="shared" si="2"/>
        <v>OK</v>
      </c>
      <c r="P154" s="21">
        <v>0</v>
      </c>
      <c r="Q154" s="21">
        <v>13</v>
      </c>
      <c r="R154" s="21">
        <v>0</v>
      </c>
      <c r="S154" s="21">
        <v>0</v>
      </c>
      <c r="T154" s="21">
        <v>0</v>
      </c>
      <c r="U154" s="21">
        <v>0</v>
      </c>
      <c r="V154" s="21">
        <v>0</v>
      </c>
      <c r="W154" s="21">
        <v>0</v>
      </c>
      <c r="X154" s="21">
        <v>0</v>
      </c>
      <c r="Y154" s="21">
        <v>0</v>
      </c>
      <c r="Z154" s="21">
        <v>0</v>
      </c>
      <c r="AA154" s="21">
        <v>0</v>
      </c>
      <c r="AB154" s="21">
        <v>0</v>
      </c>
      <c r="AC154" s="21">
        <v>0</v>
      </c>
      <c r="AD154" s="21">
        <v>0</v>
      </c>
      <c r="AE154" s="21">
        <v>0</v>
      </c>
      <c r="AF154" s="21">
        <v>0</v>
      </c>
      <c r="AG154" s="21">
        <v>0</v>
      </c>
      <c r="AH154" s="25">
        <v>0</v>
      </c>
    </row>
    <row r="155" spans="1:34" ht="25.5" x14ac:dyDescent="0.25">
      <c r="A155" s="154"/>
      <c r="B155" s="154"/>
      <c r="C155" s="36">
        <v>306</v>
      </c>
      <c r="D155" s="94" t="s">
        <v>179</v>
      </c>
      <c r="E155" s="95">
        <v>436</v>
      </c>
      <c r="F155" s="95">
        <v>502400001</v>
      </c>
      <c r="G155" s="90" t="s">
        <v>266</v>
      </c>
      <c r="H155" s="91" t="s">
        <v>242</v>
      </c>
      <c r="I155" s="95" t="s">
        <v>17</v>
      </c>
      <c r="J155" s="95">
        <v>30</v>
      </c>
      <c r="K155" s="95">
        <v>30</v>
      </c>
      <c r="L155" s="93">
        <v>18.36</v>
      </c>
      <c r="M155" s="128">
        <v>80</v>
      </c>
      <c r="N155" s="14">
        <f t="shared" si="0"/>
        <v>80</v>
      </c>
      <c r="O155" s="18" t="str">
        <f t="shared" si="2"/>
        <v>OK</v>
      </c>
      <c r="P155" s="21">
        <v>0</v>
      </c>
      <c r="Q155" s="21">
        <v>0</v>
      </c>
      <c r="R155" s="21">
        <v>0</v>
      </c>
      <c r="S155" s="21">
        <v>0</v>
      </c>
      <c r="T155" s="21">
        <v>0</v>
      </c>
      <c r="U155" s="21">
        <v>0</v>
      </c>
      <c r="V155" s="21">
        <v>0</v>
      </c>
      <c r="W155" s="21">
        <v>0</v>
      </c>
      <c r="X155" s="21">
        <v>0</v>
      </c>
      <c r="Y155" s="21">
        <v>0</v>
      </c>
      <c r="Z155" s="21">
        <v>0</v>
      </c>
      <c r="AA155" s="21">
        <v>0</v>
      </c>
      <c r="AB155" s="21">
        <v>0</v>
      </c>
      <c r="AC155" s="21">
        <v>0</v>
      </c>
      <c r="AD155" s="21">
        <v>0</v>
      </c>
      <c r="AE155" s="21">
        <v>0</v>
      </c>
      <c r="AF155" s="21">
        <v>0</v>
      </c>
      <c r="AG155" s="21">
        <v>0</v>
      </c>
      <c r="AH155" s="25">
        <v>0</v>
      </c>
    </row>
    <row r="156" spans="1:34" ht="77.25" thickBot="1" x14ac:dyDescent="0.3">
      <c r="A156" s="155"/>
      <c r="B156" s="155"/>
      <c r="C156" s="38">
        <v>307</v>
      </c>
      <c r="D156" s="97" t="s">
        <v>180</v>
      </c>
      <c r="E156" s="126">
        <v>207</v>
      </c>
      <c r="F156" s="126">
        <v>502590001</v>
      </c>
      <c r="G156" s="98" t="s">
        <v>266</v>
      </c>
      <c r="H156" s="99" t="s">
        <v>242</v>
      </c>
      <c r="I156" s="100" t="s">
        <v>17</v>
      </c>
      <c r="J156" s="100">
        <v>30</v>
      </c>
      <c r="K156" s="100">
        <v>30</v>
      </c>
      <c r="L156" s="101">
        <v>2851.72</v>
      </c>
      <c r="M156" s="129">
        <v>1</v>
      </c>
      <c r="N156" s="16">
        <f t="shared" ref="N156" si="6">M156-(SUM(P156:AH156))</f>
        <v>0</v>
      </c>
      <c r="O156" s="20" t="str">
        <f t="shared" si="2"/>
        <v>OK</v>
      </c>
      <c r="P156" s="23">
        <v>0</v>
      </c>
      <c r="Q156" s="23">
        <v>0</v>
      </c>
      <c r="R156" s="23">
        <v>0</v>
      </c>
      <c r="S156" s="23">
        <v>1</v>
      </c>
      <c r="T156" s="23">
        <v>0</v>
      </c>
      <c r="U156" s="23">
        <v>0</v>
      </c>
      <c r="V156" s="23">
        <v>0</v>
      </c>
      <c r="W156" s="23">
        <v>0</v>
      </c>
      <c r="X156" s="23">
        <v>0</v>
      </c>
      <c r="Y156" s="23">
        <v>0</v>
      </c>
      <c r="Z156" s="23">
        <v>0</v>
      </c>
      <c r="AA156" s="23">
        <v>0</v>
      </c>
      <c r="AB156" s="23">
        <v>0</v>
      </c>
      <c r="AC156" s="23">
        <v>0</v>
      </c>
      <c r="AD156" s="23">
        <v>0</v>
      </c>
      <c r="AE156" s="23">
        <v>0</v>
      </c>
      <c r="AF156" s="23">
        <v>0</v>
      </c>
      <c r="AG156" s="23">
        <v>0</v>
      </c>
      <c r="AH156" s="26">
        <v>0</v>
      </c>
    </row>
    <row r="157" spans="1:34" x14ac:dyDescent="0.25">
      <c r="P157" s="131" cm="1">
        <f t="array" ref="P157">SUMPRODUCT(P4:P156*$L4:$L156)</f>
        <v>317.20999999999998</v>
      </c>
      <c r="Q157" s="131" cm="1">
        <f t="array" ref="Q157">SUMPRODUCT(Q4:Q156*$L4:$L156)</f>
        <v>72244.850000000006</v>
      </c>
      <c r="R157" s="131" cm="1">
        <f t="array" ref="R157">SUMPRODUCT(R4:R156*$L4:$L156)</f>
        <v>64.02</v>
      </c>
      <c r="S157" s="131" cm="1">
        <f t="array" ref="S157">SUMPRODUCT(S4:S156*$L4:$L156)</f>
        <v>15391.869999999999</v>
      </c>
    </row>
  </sheetData>
  <mergeCells count="25">
    <mergeCell ref="D1:L1"/>
    <mergeCell ref="AF1:AF2"/>
    <mergeCell ref="AG1:AG2"/>
    <mergeCell ref="X1:X2"/>
    <mergeCell ref="Y1:Y2"/>
    <mergeCell ref="P1:P2"/>
    <mergeCell ref="Q1:Q2"/>
    <mergeCell ref="R1:R2"/>
    <mergeCell ref="S1:S2"/>
    <mergeCell ref="AH1:AH2"/>
    <mergeCell ref="A2:L2"/>
    <mergeCell ref="A4:A156"/>
    <mergeCell ref="B4:B156"/>
    <mergeCell ref="Z1:Z2"/>
    <mergeCell ref="AA1:AA2"/>
    <mergeCell ref="AB1:AB2"/>
    <mergeCell ref="AC1:AC2"/>
    <mergeCell ref="AD1:AD2"/>
    <mergeCell ref="AE1:AE2"/>
    <mergeCell ref="T1:T2"/>
    <mergeCell ref="U1:U2"/>
    <mergeCell ref="V1:V2"/>
    <mergeCell ref="W1:W2"/>
    <mergeCell ref="M1:O2"/>
    <mergeCell ref="B1:C1"/>
  </mergeCells>
  <conditionalFormatting sqref="V4:AH4 P4:U8">
    <cfRule type="cellIs" dxfId="9569" priority="3172" stopIfTrue="1" operator="greaterThan">
      <formula>0</formula>
    </cfRule>
    <cfRule type="cellIs" dxfId="9568" priority="3173" stopIfTrue="1" operator="greaterThan">
      <formula>0</formula>
    </cfRule>
    <cfRule type="cellIs" dxfId="9567" priority="3174" stopIfTrue="1" operator="greaterThan">
      <formula>0</formula>
    </cfRule>
  </conditionalFormatting>
  <conditionalFormatting sqref="S31 U31 X31:AH31 U145:U156 S145:S156">
    <cfRule type="cellIs" dxfId="9566" priority="3169" stopIfTrue="1" operator="greaterThan">
      <formula>0</formula>
    </cfRule>
    <cfRule type="cellIs" dxfId="9565" priority="3170" stopIfTrue="1" operator="greaterThan">
      <formula>0</formula>
    </cfRule>
    <cfRule type="cellIs" dxfId="9564" priority="3171" stopIfTrue="1" operator="greaterThan">
      <formula>0</formula>
    </cfRule>
  </conditionalFormatting>
  <conditionalFormatting sqref="S21:W22 Y21:Y22 AB21:AB22">
    <cfRule type="cellIs" dxfId="9563" priority="3130" stopIfTrue="1" operator="greaterThan">
      <formula>0</formula>
    </cfRule>
    <cfRule type="cellIs" dxfId="9562" priority="3131" stopIfTrue="1" operator="greaterThan">
      <formula>0</formula>
    </cfRule>
    <cfRule type="cellIs" dxfId="9561" priority="3132" stopIfTrue="1" operator="greaterThan">
      <formula>0</formula>
    </cfRule>
  </conditionalFormatting>
  <conditionalFormatting sqref="S18:W19 Y18:Y19 AB18:AB19">
    <cfRule type="cellIs" dxfId="9560" priority="3124" stopIfTrue="1" operator="greaterThan">
      <formula>0</formula>
    </cfRule>
    <cfRule type="cellIs" dxfId="9559" priority="3125" stopIfTrue="1" operator="greaterThan">
      <formula>0</formula>
    </cfRule>
    <cfRule type="cellIs" dxfId="9558" priority="3126" stopIfTrue="1" operator="greaterThan">
      <formula>0</formula>
    </cfRule>
  </conditionalFormatting>
  <conditionalFormatting sqref="S20:W20 Y20 AB20">
    <cfRule type="cellIs" dxfId="9557" priority="3121" stopIfTrue="1" operator="greaterThan">
      <formula>0</formula>
    </cfRule>
    <cfRule type="cellIs" dxfId="9556" priority="3122" stopIfTrue="1" operator="greaterThan">
      <formula>0</formula>
    </cfRule>
    <cfRule type="cellIs" dxfId="9555" priority="3123" stopIfTrue="1" operator="greaterThan">
      <formula>0</formula>
    </cfRule>
  </conditionalFormatting>
  <conditionalFormatting sqref="S15:W16 Y15:Y16 AB15:AB16">
    <cfRule type="cellIs" dxfId="9554" priority="3118" stopIfTrue="1" operator="greaterThan">
      <formula>0</formula>
    </cfRule>
    <cfRule type="cellIs" dxfId="9553" priority="3119" stopIfTrue="1" operator="greaterThan">
      <formula>0</formula>
    </cfRule>
    <cfRule type="cellIs" dxfId="9552" priority="3120" stopIfTrue="1" operator="greaterThan">
      <formula>0</formula>
    </cfRule>
  </conditionalFormatting>
  <conditionalFormatting sqref="S17:W17 Y17 AB17">
    <cfRule type="cellIs" dxfId="9551" priority="3115" stopIfTrue="1" operator="greaterThan">
      <formula>0</formula>
    </cfRule>
    <cfRule type="cellIs" dxfId="9550" priority="3116" stopIfTrue="1" operator="greaterThan">
      <formula>0</formula>
    </cfRule>
    <cfRule type="cellIs" dxfId="9549" priority="3117" stopIfTrue="1" operator="greaterThan">
      <formula>0</formula>
    </cfRule>
  </conditionalFormatting>
  <conditionalFormatting sqref="S12:W13 Y12:Y13 AB12:AB13">
    <cfRule type="cellIs" dxfId="9548" priority="3112" stopIfTrue="1" operator="greaterThan">
      <formula>0</formula>
    </cfRule>
    <cfRule type="cellIs" dxfId="9547" priority="3113" stopIfTrue="1" operator="greaterThan">
      <formula>0</formula>
    </cfRule>
    <cfRule type="cellIs" dxfId="9546" priority="3114" stopIfTrue="1" operator="greaterThan">
      <formula>0</formula>
    </cfRule>
  </conditionalFormatting>
  <conditionalFormatting sqref="S14:W14 Y14 AB14">
    <cfRule type="cellIs" dxfId="9545" priority="3109" stopIfTrue="1" operator="greaterThan">
      <formula>0</formula>
    </cfRule>
    <cfRule type="cellIs" dxfId="9544" priority="3110" stopIfTrue="1" operator="greaterThan">
      <formula>0</formula>
    </cfRule>
    <cfRule type="cellIs" dxfId="9543" priority="3111" stopIfTrue="1" operator="greaterThan">
      <formula>0</formula>
    </cfRule>
  </conditionalFormatting>
  <conditionalFormatting sqref="S9:W10 Y9:Y10 AB9:AB10">
    <cfRule type="cellIs" dxfId="9542" priority="3106" stopIfTrue="1" operator="greaterThan">
      <formula>0</formula>
    </cfRule>
    <cfRule type="cellIs" dxfId="9541" priority="3107" stopIfTrue="1" operator="greaterThan">
      <formula>0</formula>
    </cfRule>
    <cfRule type="cellIs" dxfId="9540" priority="3108" stopIfTrue="1" operator="greaterThan">
      <formula>0</formula>
    </cfRule>
  </conditionalFormatting>
  <conditionalFormatting sqref="S11:W11 Y11 AB11">
    <cfRule type="cellIs" dxfId="9539" priority="3103" stopIfTrue="1" operator="greaterThan">
      <formula>0</formula>
    </cfRule>
    <cfRule type="cellIs" dxfId="9538" priority="3104" stopIfTrue="1" operator="greaterThan">
      <formula>0</formula>
    </cfRule>
    <cfRule type="cellIs" dxfId="9537" priority="3105" stopIfTrue="1" operator="greaterThan">
      <formula>0</formula>
    </cfRule>
  </conditionalFormatting>
  <conditionalFormatting sqref="V155:W156 Y155:Y156 AB155:AB156">
    <cfRule type="cellIs" dxfId="9536" priority="3166" stopIfTrue="1" operator="greaterThan">
      <formula>0</formula>
    </cfRule>
    <cfRule type="cellIs" dxfId="9535" priority="3167" stopIfTrue="1" operator="greaterThan">
      <formula>0</formula>
    </cfRule>
    <cfRule type="cellIs" dxfId="9534" priority="3168" stopIfTrue="1" operator="greaterThan">
      <formula>0</formula>
    </cfRule>
  </conditionalFormatting>
  <conditionalFormatting sqref="V6:W7 Y6:Y7 AB6:AB7">
    <cfRule type="cellIs" dxfId="9533" priority="3100" stopIfTrue="1" operator="greaterThan">
      <formula>0</formula>
    </cfRule>
    <cfRule type="cellIs" dxfId="9532" priority="3101" stopIfTrue="1" operator="greaterThan">
      <formula>0</formula>
    </cfRule>
    <cfRule type="cellIs" dxfId="9531" priority="3102" stopIfTrue="1" operator="greaterThan">
      <formula>0</formula>
    </cfRule>
  </conditionalFormatting>
  <conditionalFormatting sqref="V8:W8 Y8 AB8">
    <cfRule type="cellIs" dxfId="9530" priority="3097" stopIfTrue="1" operator="greaterThan">
      <formula>0</formula>
    </cfRule>
    <cfRule type="cellIs" dxfId="9529" priority="3098" stopIfTrue="1" operator="greaterThan">
      <formula>0</formula>
    </cfRule>
    <cfRule type="cellIs" dxfId="9528" priority="3099" stopIfTrue="1" operator="greaterThan">
      <formula>0</formula>
    </cfRule>
  </conditionalFormatting>
  <conditionalFormatting sqref="V152:W153 Y152:Y153 AB152:AB153">
    <cfRule type="cellIs" dxfId="9527" priority="3163" stopIfTrue="1" operator="greaterThan">
      <formula>0</formula>
    </cfRule>
    <cfRule type="cellIs" dxfId="9526" priority="3164" stopIfTrue="1" operator="greaterThan">
      <formula>0</formula>
    </cfRule>
    <cfRule type="cellIs" dxfId="9525" priority="3165" stopIfTrue="1" operator="greaterThan">
      <formula>0</formula>
    </cfRule>
  </conditionalFormatting>
  <conditionalFormatting sqref="V154:W154 Y154 AB154">
    <cfRule type="cellIs" dxfId="9524" priority="3160" stopIfTrue="1" operator="greaterThan">
      <formula>0</formula>
    </cfRule>
    <cfRule type="cellIs" dxfId="9523" priority="3161" stopIfTrue="1" operator="greaterThan">
      <formula>0</formula>
    </cfRule>
    <cfRule type="cellIs" dxfId="9522" priority="3162" stopIfTrue="1" operator="greaterThan">
      <formula>0</formula>
    </cfRule>
  </conditionalFormatting>
  <conditionalFormatting sqref="V5:W5 Y5 AB5">
    <cfRule type="cellIs" dxfId="9521" priority="3094" stopIfTrue="1" operator="greaterThan">
      <formula>0</formula>
    </cfRule>
    <cfRule type="cellIs" dxfId="9520" priority="3095" stopIfTrue="1" operator="greaterThan">
      <formula>0</formula>
    </cfRule>
    <cfRule type="cellIs" dxfId="9519" priority="3096" stopIfTrue="1" operator="greaterThan">
      <formula>0</formula>
    </cfRule>
  </conditionalFormatting>
  <conditionalFormatting sqref="V149:W150 Y149:Y150 AB149:AB150">
    <cfRule type="cellIs" dxfId="9518" priority="3157" stopIfTrue="1" operator="greaterThan">
      <formula>0</formula>
    </cfRule>
    <cfRule type="cellIs" dxfId="9517" priority="3158" stopIfTrue="1" operator="greaterThan">
      <formula>0</formula>
    </cfRule>
    <cfRule type="cellIs" dxfId="9516" priority="3159" stopIfTrue="1" operator="greaterThan">
      <formula>0</formula>
    </cfRule>
  </conditionalFormatting>
  <conditionalFormatting sqref="V151:W151 Y151 AB151">
    <cfRule type="cellIs" dxfId="9515" priority="3154" stopIfTrue="1" operator="greaterThan">
      <formula>0</formula>
    </cfRule>
    <cfRule type="cellIs" dxfId="9514" priority="3155" stopIfTrue="1" operator="greaterThan">
      <formula>0</formula>
    </cfRule>
    <cfRule type="cellIs" dxfId="9513" priority="3156" stopIfTrue="1" operator="greaterThan">
      <formula>0</formula>
    </cfRule>
  </conditionalFormatting>
  <conditionalFormatting sqref="V146:W147 Y146:Y147 AB146:AB147">
    <cfRule type="cellIs" dxfId="9512" priority="3151" stopIfTrue="1" operator="greaterThan">
      <formula>0</formula>
    </cfRule>
    <cfRule type="cellIs" dxfId="9511" priority="3152" stopIfTrue="1" operator="greaterThan">
      <formula>0</formula>
    </cfRule>
    <cfRule type="cellIs" dxfId="9510" priority="3153" stopIfTrue="1" operator="greaterThan">
      <formula>0</formula>
    </cfRule>
  </conditionalFormatting>
  <conditionalFormatting sqref="V148:W148 Y148 AB148">
    <cfRule type="cellIs" dxfId="9509" priority="3148" stopIfTrue="1" operator="greaterThan">
      <formula>0</formula>
    </cfRule>
    <cfRule type="cellIs" dxfId="9508" priority="3149" stopIfTrue="1" operator="greaterThan">
      <formula>0</formula>
    </cfRule>
    <cfRule type="cellIs" dxfId="9507" priority="3150" stopIfTrue="1" operator="greaterThan">
      <formula>0</formula>
    </cfRule>
  </conditionalFormatting>
  <conditionalFormatting sqref="V31:W31 T31 T145:T156">
    <cfRule type="cellIs" dxfId="9506" priority="3145" stopIfTrue="1" operator="greaterThan">
      <formula>0</formula>
    </cfRule>
    <cfRule type="cellIs" dxfId="9505" priority="3146" stopIfTrue="1" operator="greaterThan">
      <formula>0</formula>
    </cfRule>
    <cfRule type="cellIs" dxfId="9504" priority="3147" stopIfTrue="1" operator="greaterThan">
      <formula>0</formula>
    </cfRule>
  </conditionalFormatting>
  <conditionalFormatting sqref="V145:W145 Y145 AB145">
    <cfRule type="cellIs" dxfId="9503" priority="3142" stopIfTrue="1" operator="greaterThan">
      <formula>0</formula>
    </cfRule>
    <cfRule type="cellIs" dxfId="9502" priority="3143" stopIfTrue="1" operator="greaterThan">
      <formula>0</formula>
    </cfRule>
    <cfRule type="cellIs" dxfId="9501" priority="3144" stopIfTrue="1" operator="greaterThan">
      <formula>0</formula>
    </cfRule>
  </conditionalFormatting>
  <conditionalFormatting sqref="S27:W30 Y27:Y30 AB27:AB30">
    <cfRule type="cellIs" dxfId="9500" priority="3139" stopIfTrue="1" operator="greaterThan">
      <formula>0</formula>
    </cfRule>
    <cfRule type="cellIs" dxfId="9499" priority="3140" stopIfTrue="1" operator="greaterThan">
      <formula>0</formula>
    </cfRule>
    <cfRule type="cellIs" dxfId="9498" priority="3141" stopIfTrue="1" operator="greaterThan">
      <formula>0</formula>
    </cfRule>
  </conditionalFormatting>
  <conditionalFormatting sqref="S24:W25 Y24:Y25 AB24:AB25">
    <cfRule type="cellIs" dxfId="9497" priority="3136" stopIfTrue="1" operator="greaterThan">
      <formula>0</formula>
    </cfRule>
    <cfRule type="cellIs" dxfId="9496" priority="3137" stopIfTrue="1" operator="greaterThan">
      <formula>0</formula>
    </cfRule>
    <cfRule type="cellIs" dxfId="9495" priority="3138" stopIfTrue="1" operator="greaterThan">
      <formula>0</formula>
    </cfRule>
  </conditionalFormatting>
  <conditionalFormatting sqref="S26:W26 Y26 AB26">
    <cfRule type="cellIs" dxfId="9494" priority="3133" stopIfTrue="1" operator="greaterThan">
      <formula>0</formula>
    </cfRule>
    <cfRule type="cellIs" dxfId="9493" priority="3134" stopIfTrue="1" operator="greaterThan">
      <formula>0</formula>
    </cfRule>
    <cfRule type="cellIs" dxfId="9492" priority="3135" stopIfTrue="1" operator="greaterThan">
      <formula>0</formula>
    </cfRule>
  </conditionalFormatting>
  <conditionalFormatting sqref="S23:W23 Y23 AB23">
    <cfRule type="cellIs" dxfId="9491" priority="3127" stopIfTrue="1" operator="greaterThan">
      <formula>0</formula>
    </cfRule>
    <cfRule type="cellIs" dxfId="9490" priority="3128" stopIfTrue="1" operator="greaterThan">
      <formula>0</formula>
    </cfRule>
    <cfRule type="cellIs" dxfId="9489" priority="3129" stopIfTrue="1" operator="greaterThan">
      <formula>0</formula>
    </cfRule>
  </conditionalFormatting>
  <conditionalFormatting sqref="X155:X156">
    <cfRule type="cellIs" dxfId="9488" priority="3091" stopIfTrue="1" operator="greaterThan">
      <formula>0</formula>
    </cfRule>
    <cfRule type="cellIs" dxfId="9487" priority="3092" stopIfTrue="1" operator="greaterThan">
      <formula>0</formula>
    </cfRule>
    <cfRule type="cellIs" dxfId="9486" priority="3093" stopIfTrue="1" operator="greaterThan">
      <formula>0</formula>
    </cfRule>
  </conditionalFormatting>
  <conditionalFormatting sqref="X152:X153">
    <cfRule type="cellIs" dxfId="9485" priority="3088" stopIfTrue="1" operator="greaterThan">
      <formula>0</formula>
    </cfRule>
    <cfRule type="cellIs" dxfId="9484" priority="3089" stopIfTrue="1" operator="greaterThan">
      <formula>0</formula>
    </cfRule>
    <cfRule type="cellIs" dxfId="9483" priority="3090" stopIfTrue="1" operator="greaterThan">
      <formula>0</formula>
    </cfRule>
  </conditionalFormatting>
  <conditionalFormatting sqref="X154">
    <cfRule type="cellIs" dxfId="9482" priority="3085" stopIfTrue="1" operator="greaterThan">
      <formula>0</formula>
    </cfRule>
    <cfRule type="cellIs" dxfId="9481" priority="3086" stopIfTrue="1" operator="greaterThan">
      <formula>0</formula>
    </cfRule>
    <cfRule type="cellIs" dxfId="9480" priority="3087" stopIfTrue="1" operator="greaterThan">
      <formula>0</formula>
    </cfRule>
  </conditionalFormatting>
  <conditionalFormatting sqref="X149:X150">
    <cfRule type="cellIs" dxfId="9479" priority="3082" stopIfTrue="1" operator="greaterThan">
      <formula>0</formula>
    </cfRule>
    <cfRule type="cellIs" dxfId="9478" priority="3083" stopIfTrue="1" operator="greaterThan">
      <formula>0</formula>
    </cfRule>
    <cfRule type="cellIs" dxfId="9477" priority="3084" stopIfTrue="1" operator="greaterThan">
      <formula>0</formula>
    </cfRule>
  </conditionalFormatting>
  <conditionalFormatting sqref="X151">
    <cfRule type="cellIs" dxfId="9476" priority="3079" stopIfTrue="1" operator="greaterThan">
      <formula>0</formula>
    </cfRule>
    <cfRule type="cellIs" dxfId="9475" priority="3080" stopIfTrue="1" operator="greaterThan">
      <formula>0</formula>
    </cfRule>
    <cfRule type="cellIs" dxfId="9474" priority="3081" stopIfTrue="1" operator="greaterThan">
      <formula>0</formula>
    </cfRule>
  </conditionalFormatting>
  <conditionalFormatting sqref="X146:X147">
    <cfRule type="cellIs" dxfId="9473" priority="3076" stopIfTrue="1" operator="greaterThan">
      <formula>0</formula>
    </cfRule>
    <cfRule type="cellIs" dxfId="9472" priority="3077" stopIfTrue="1" operator="greaterThan">
      <formula>0</formula>
    </cfRule>
    <cfRule type="cellIs" dxfId="9471" priority="3078" stopIfTrue="1" operator="greaterThan">
      <formula>0</formula>
    </cfRule>
  </conditionalFormatting>
  <conditionalFormatting sqref="X148">
    <cfRule type="cellIs" dxfId="9470" priority="3073" stopIfTrue="1" operator="greaterThan">
      <formula>0</formula>
    </cfRule>
    <cfRule type="cellIs" dxfId="9469" priority="3074" stopIfTrue="1" operator="greaterThan">
      <formula>0</formula>
    </cfRule>
    <cfRule type="cellIs" dxfId="9468" priority="3075" stopIfTrue="1" operator="greaterThan">
      <formula>0</formula>
    </cfRule>
  </conditionalFormatting>
  <conditionalFormatting sqref="X145">
    <cfRule type="cellIs" dxfId="9467" priority="3070" stopIfTrue="1" operator="greaterThan">
      <formula>0</formula>
    </cfRule>
    <cfRule type="cellIs" dxfId="9466" priority="3071" stopIfTrue="1" operator="greaterThan">
      <formula>0</formula>
    </cfRule>
    <cfRule type="cellIs" dxfId="9465" priority="3072" stopIfTrue="1" operator="greaterThan">
      <formula>0</formula>
    </cfRule>
  </conditionalFormatting>
  <conditionalFormatting sqref="X27:X30">
    <cfRule type="cellIs" dxfId="9464" priority="3067" stopIfTrue="1" operator="greaterThan">
      <formula>0</formula>
    </cfRule>
    <cfRule type="cellIs" dxfId="9463" priority="3068" stopIfTrue="1" operator="greaterThan">
      <formula>0</formula>
    </cfRule>
    <cfRule type="cellIs" dxfId="9462" priority="3069" stopIfTrue="1" operator="greaterThan">
      <formula>0</formula>
    </cfRule>
  </conditionalFormatting>
  <conditionalFormatting sqref="X24:X25">
    <cfRule type="cellIs" dxfId="9461" priority="3064" stopIfTrue="1" operator="greaterThan">
      <formula>0</formula>
    </cfRule>
    <cfRule type="cellIs" dxfId="9460" priority="3065" stopIfTrue="1" operator="greaterThan">
      <formula>0</formula>
    </cfRule>
    <cfRule type="cellIs" dxfId="9459" priority="3066" stopIfTrue="1" operator="greaterThan">
      <formula>0</formula>
    </cfRule>
  </conditionalFormatting>
  <conditionalFormatting sqref="X26">
    <cfRule type="cellIs" dxfId="9458" priority="3061" stopIfTrue="1" operator="greaterThan">
      <formula>0</formula>
    </cfRule>
    <cfRule type="cellIs" dxfId="9457" priority="3062" stopIfTrue="1" operator="greaterThan">
      <formula>0</formula>
    </cfRule>
    <cfRule type="cellIs" dxfId="9456" priority="3063" stopIfTrue="1" operator="greaterThan">
      <formula>0</formula>
    </cfRule>
  </conditionalFormatting>
  <conditionalFormatting sqref="X21:X22">
    <cfRule type="cellIs" dxfId="9455" priority="3058" stopIfTrue="1" operator="greaterThan">
      <formula>0</formula>
    </cfRule>
    <cfRule type="cellIs" dxfId="9454" priority="3059" stopIfTrue="1" operator="greaterThan">
      <formula>0</formula>
    </cfRule>
    <cfRule type="cellIs" dxfId="9453" priority="3060" stopIfTrue="1" operator="greaterThan">
      <formula>0</formula>
    </cfRule>
  </conditionalFormatting>
  <conditionalFormatting sqref="X23">
    <cfRule type="cellIs" dxfId="9452" priority="3055" stopIfTrue="1" operator="greaterThan">
      <formula>0</formula>
    </cfRule>
    <cfRule type="cellIs" dxfId="9451" priority="3056" stopIfTrue="1" operator="greaterThan">
      <formula>0</formula>
    </cfRule>
    <cfRule type="cellIs" dxfId="9450" priority="3057" stopIfTrue="1" operator="greaterThan">
      <formula>0</formula>
    </cfRule>
  </conditionalFormatting>
  <conditionalFormatting sqref="X18:X19">
    <cfRule type="cellIs" dxfId="9449" priority="3052" stopIfTrue="1" operator="greaterThan">
      <formula>0</formula>
    </cfRule>
    <cfRule type="cellIs" dxfId="9448" priority="3053" stopIfTrue="1" operator="greaterThan">
      <formula>0</formula>
    </cfRule>
    <cfRule type="cellIs" dxfId="9447" priority="3054" stopIfTrue="1" operator="greaterThan">
      <formula>0</formula>
    </cfRule>
  </conditionalFormatting>
  <conditionalFormatting sqref="X20">
    <cfRule type="cellIs" dxfId="9446" priority="3049" stopIfTrue="1" operator="greaterThan">
      <formula>0</formula>
    </cfRule>
    <cfRule type="cellIs" dxfId="9445" priority="3050" stopIfTrue="1" operator="greaterThan">
      <formula>0</formula>
    </cfRule>
    <cfRule type="cellIs" dxfId="9444" priority="3051" stopIfTrue="1" operator="greaterThan">
      <formula>0</formula>
    </cfRule>
  </conditionalFormatting>
  <conditionalFormatting sqref="X15:X16">
    <cfRule type="cellIs" dxfId="9443" priority="3046" stopIfTrue="1" operator="greaterThan">
      <formula>0</formula>
    </cfRule>
    <cfRule type="cellIs" dxfId="9442" priority="3047" stopIfTrue="1" operator="greaterThan">
      <formula>0</formula>
    </cfRule>
    <cfRule type="cellIs" dxfId="9441" priority="3048" stopIfTrue="1" operator="greaterThan">
      <formula>0</formula>
    </cfRule>
  </conditionalFormatting>
  <conditionalFormatting sqref="X17">
    <cfRule type="cellIs" dxfId="9440" priority="3043" stopIfTrue="1" operator="greaterThan">
      <formula>0</formula>
    </cfRule>
    <cfRule type="cellIs" dxfId="9439" priority="3044" stopIfTrue="1" operator="greaterThan">
      <formula>0</formula>
    </cfRule>
    <cfRule type="cellIs" dxfId="9438" priority="3045" stopIfTrue="1" operator="greaterThan">
      <formula>0</formula>
    </cfRule>
  </conditionalFormatting>
  <conditionalFormatting sqref="X12:X13">
    <cfRule type="cellIs" dxfId="9437" priority="3040" stopIfTrue="1" operator="greaterThan">
      <formula>0</formula>
    </cfRule>
    <cfRule type="cellIs" dxfId="9436" priority="3041" stopIfTrue="1" operator="greaterThan">
      <formula>0</formula>
    </cfRule>
    <cfRule type="cellIs" dxfId="9435" priority="3042" stopIfTrue="1" operator="greaterThan">
      <formula>0</formula>
    </cfRule>
  </conditionalFormatting>
  <conditionalFormatting sqref="X14">
    <cfRule type="cellIs" dxfId="9434" priority="3037" stopIfTrue="1" operator="greaterThan">
      <formula>0</formula>
    </cfRule>
    <cfRule type="cellIs" dxfId="9433" priority="3038" stopIfTrue="1" operator="greaterThan">
      <formula>0</formula>
    </cfRule>
    <cfRule type="cellIs" dxfId="9432" priority="3039" stopIfTrue="1" operator="greaterThan">
      <formula>0</formula>
    </cfRule>
  </conditionalFormatting>
  <conditionalFormatting sqref="X9:X10">
    <cfRule type="cellIs" dxfId="9431" priority="3034" stopIfTrue="1" operator="greaterThan">
      <formula>0</formula>
    </cfRule>
    <cfRule type="cellIs" dxfId="9430" priority="3035" stopIfTrue="1" operator="greaterThan">
      <formula>0</formula>
    </cfRule>
    <cfRule type="cellIs" dxfId="9429" priority="3036" stopIfTrue="1" operator="greaterThan">
      <formula>0</formula>
    </cfRule>
  </conditionalFormatting>
  <conditionalFormatting sqref="X11">
    <cfRule type="cellIs" dxfId="9428" priority="3031" stopIfTrue="1" operator="greaterThan">
      <formula>0</formula>
    </cfRule>
    <cfRule type="cellIs" dxfId="9427" priority="3032" stopIfTrue="1" operator="greaterThan">
      <formula>0</formula>
    </cfRule>
    <cfRule type="cellIs" dxfId="9426" priority="3033" stopIfTrue="1" operator="greaterThan">
      <formula>0</formula>
    </cfRule>
  </conditionalFormatting>
  <conditionalFormatting sqref="X6:X7">
    <cfRule type="cellIs" dxfId="9425" priority="3028" stopIfTrue="1" operator="greaterThan">
      <formula>0</formula>
    </cfRule>
    <cfRule type="cellIs" dxfId="9424" priority="3029" stopIfTrue="1" operator="greaterThan">
      <formula>0</formula>
    </cfRule>
    <cfRule type="cellIs" dxfId="9423" priority="3030" stopIfTrue="1" operator="greaterThan">
      <formula>0</formula>
    </cfRule>
  </conditionalFormatting>
  <conditionalFormatting sqref="X8">
    <cfRule type="cellIs" dxfId="9422" priority="3025" stopIfTrue="1" operator="greaterThan">
      <formula>0</formula>
    </cfRule>
    <cfRule type="cellIs" dxfId="9421" priority="3026" stopIfTrue="1" operator="greaterThan">
      <formula>0</formula>
    </cfRule>
    <cfRule type="cellIs" dxfId="9420" priority="3027" stopIfTrue="1" operator="greaterThan">
      <formula>0</formula>
    </cfRule>
  </conditionalFormatting>
  <conditionalFormatting sqref="X5">
    <cfRule type="cellIs" dxfId="9419" priority="3022" stopIfTrue="1" operator="greaterThan">
      <formula>0</formula>
    </cfRule>
    <cfRule type="cellIs" dxfId="9418" priority="3023" stopIfTrue="1" operator="greaterThan">
      <formula>0</formula>
    </cfRule>
    <cfRule type="cellIs" dxfId="9417" priority="3024" stopIfTrue="1" operator="greaterThan">
      <formula>0</formula>
    </cfRule>
  </conditionalFormatting>
  <conditionalFormatting sqref="AA155:AA156">
    <cfRule type="cellIs" dxfId="9416" priority="3019" stopIfTrue="1" operator="greaterThan">
      <formula>0</formula>
    </cfRule>
    <cfRule type="cellIs" dxfId="9415" priority="3020" stopIfTrue="1" operator="greaterThan">
      <formula>0</formula>
    </cfRule>
    <cfRule type="cellIs" dxfId="9414" priority="3021" stopIfTrue="1" operator="greaterThan">
      <formula>0</formula>
    </cfRule>
  </conditionalFormatting>
  <conditionalFormatting sqref="AA152:AA153">
    <cfRule type="cellIs" dxfId="9413" priority="3016" stopIfTrue="1" operator="greaterThan">
      <formula>0</formula>
    </cfRule>
    <cfRule type="cellIs" dxfId="9412" priority="3017" stopIfTrue="1" operator="greaterThan">
      <formula>0</formula>
    </cfRule>
    <cfRule type="cellIs" dxfId="9411" priority="3018" stopIfTrue="1" operator="greaterThan">
      <formula>0</formula>
    </cfRule>
  </conditionalFormatting>
  <conditionalFormatting sqref="AA154">
    <cfRule type="cellIs" dxfId="9410" priority="3013" stopIfTrue="1" operator="greaterThan">
      <formula>0</formula>
    </cfRule>
    <cfRule type="cellIs" dxfId="9409" priority="3014" stopIfTrue="1" operator="greaterThan">
      <formula>0</formula>
    </cfRule>
    <cfRule type="cellIs" dxfId="9408" priority="3015" stopIfTrue="1" operator="greaterThan">
      <formula>0</formula>
    </cfRule>
  </conditionalFormatting>
  <conditionalFormatting sqref="AA149:AA150">
    <cfRule type="cellIs" dxfId="9407" priority="3010" stopIfTrue="1" operator="greaterThan">
      <formula>0</formula>
    </cfRule>
    <cfRule type="cellIs" dxfId="9406" priority="3011" stopIfTrue="1" operator="greaterThan">
      <formula>0</formula>
    </cfRule>
    <cfRule type="cellIs" dxfId="9405" priority="3012" stopIfTrue="1" operator="greaterThan">
      <formula>0</formula>
    </cfRule>
  </conditionalFormatting>
  <conditionalFormatting sqref="AA151">
    <cfRule type="cellIs" dxfId="9404" priority="3007" stopIfTrue="1" operator="greaterThan">
      <formula>0</formula>
    </cfRule>
    <cfRule type="cellIs" dxfId="9403" priority="3008" stopIfTrue="1" operator="greaterThan">
      <formula>0</formula>
    </cfRule>
    <cfRule type="cellIs" dxfId="9402" priority="3009" stopIfTrue="1" operator="greaterThan">
      <formula>0</formula>
    </cfRule>
  </conditionalFormatting>
  <conditionalFormatting sqref="AA146:AA147">
    <cfRule type="cellIs" dxfId="9401" priority="3004" stopIfTrue="1" operator="greaterThan">
      <formula>0</formula>
    </cfRule>
    <cfRule type="cellIs" dxfId="9400" priority="3005" stopIfTrue="1" operator="greaterThan">
      <formula>0</formula>
    </cfRule>
    <cfRule type="cellIs" dxfId="9399" priority="3006" stopIfTrue="1" operator="greaterThan">
      <formula>0</formula>
    </cfRule>
  </conditionalFormatting>
  <conditionalFormatting sqref="AA148">
    <cfRule type="cellIs" dxfId="9398" priority="3001" stopIfTrue="1" operator="greaterThan">
      <formula>0</formula>
    </cfRule>
    <cfRule type="cellIs" dxfId="9397" priority="3002" stopIfTrue="1" operator="greaterThan">
      <formula>0</formula>
    </cfRule>
    <cfRule type="cellIs" dxfId="9396" priority="3003" stopIfTrue="1" operator="greaterThan">
      <formula>0</formula>
    </cfRule>
  </conditionalFormatting>
  <conditionalFormatting sqref="AA145">
    <cfRule type="cellIs" dxfId="9395" priority="2998" stopIfTrue="1" operator="greaterThan">
      <formula>0</formula>
    </cfRule>
    <cfRule type="cellIs" dxfId="9394" priority="2999" stopIfTrue="1" operator="greaterThan">
      <formula>0</formula>
    </cfRule>
    <cfRule type="cellIs" dxfId="9393" priority="3000" stopIfTrue="1" operator="greaterThan">
      <formula>0</formula>
    </cfRule>
  </conditionalFormatting>
  <conditionalFormatting sqref="AA27:AA30">
    <cfRule type="cellIs" dxfId="9392" priority="2995" stopIfTrue="1" operator="greaterThan">
      <formula>0</formula>
    </cfRule>
    <cfRule type="cellIs" dxfId="9391" priority="2996" stopIfTrue="1" operator="greaterThan">
      <formula>0</formula>
    </cfRule>
    <cfRule type="cellIs" dxfId="9390" priority="2997" stopIfTrue="1" operator="greaterThan">
      <formula>0</formula>
    </cfRule>
  </conditionalFormatting>
  <conditionalFormatting sqref="AA24:AA25">
    <cfRule type="cellIs" dxfId="9389" priority="2992" stopIfTrue="1" operator="greaterThan">
      <formula>0</formula>
    </cfRule>
    <cfRule type="cellIs" dxfId="9388" priority="2993" stopIfTrue="1" operator="greaterThan">
      <formula>0</formula>
    </cfRule>
    <cfRule type="cellIs" dxfId="9387" priority="2994" stopIfTrue="1" operator="greaterThan">
      <formula>0</formula>
    </cfRule>
  </conditionalFormatting>
  <conditionalFormatting sqref="AA26">
    <cfRule type="cellIs" dxfId="9386" priority="2989" stopIfTrue="1" operator="greaterThan">
      <formula>0</formula>
    </cfRule>
    <cfRule type="cellIs" dxfId="9385" priority="2990" stopIfTrue="1" operator="greaterThan">
      <formula>0</formula>
    </cfRule>
    <cfRule type="cellIs" dxfId="9384" priority="2991" stopIfTrue="1" operator="greaterThan">
      <formula>0</formula>
    </cfRule>
  </conditionalFormatting>
  <conditionalFormatting sqref="AA21:AA22">
    <cfRule type="cellIs" dxfId="9383" priority="2986" stopIfTrue="1" operator="greaterThan">
      <formula>0</formula>
    </cfRule>
    <cfRule type="cellIs" dxfId="9382" priority="2987" stopIfTrue="1" operator="greaterThan">
      <formula>0</formula>
    </cfRule>
    <cfRule type="cellIs" dxfId="9381" priority="2988" stopIfTrue="1" operator="greaterThan">
      <formula>0</formula>
    </cfRule>
  </conditionalFormatting>
  <conditionalFormatting sqref="AA23">
    <cfRule type="cellIs" dxfId="9380" priority="2983" stopIfTrue="1" operator="greaterThan">
      <formula>0</formula>
    </cfRule>
    <cfRule type="cellIs" dxfId="9379" priority="2984" stopIfTrue="1" operator="greaterThan">
      <formula>0</formula>
    </cfRule>
    <cfRule type="cellIs" dxfId="9378" priority="2985" stopIfTrue="1" operator="greaterThan">
      <formula>0</formula>
    </cfRule>
  </conditionalFormatting>
  <conditionalFormatting sqref="AA18:AA19">
    <cfRule type="cellIs" dxfId="9377" priority="2980" stopIfTrue="1" operator="greaterThan">
      <formula>0</formula>
    </cfRule>
    <cfRule type="cellIs" dxfId="9376" priority="2981" stopIfTrue="1" operator="greaterThan">
      <formula>0</formula>
    </cfRule>
    <cfRule type="cellIs" dxfId="9375" priority="2982" stopIfTrue="1" operator="greaterThan">
      <formula>0</formula>
    </cfRule>
  </conditionalFormatting>
  <conditionalFormatting sqref="AA20">
    <cfRule type="cellIs" dxfId="9374" priority="2977" stopIfTrue="1" operator="greaterThan">
      <formula>0</formula>
    </cfRule>
    <cfRule type="cellIs" dxfId="9373" priority="2978" stopIfTrue="1" operator="greaterThan">
      <formula>0</formula>
    </cfRule>
    <cfRule type="cellIs" dxfId="9372" priority="2979" stopIfTrue="1" operator="greaterThan">
      <formula>0</formula>
    </cfRule>
  </conditionalFormatting>
  <conditionalFormatting sqref="AA15:AA16">
    <cfRule type="cellIs" dxfId="9371" priority="2974" stopIfTrue="1" operator="greaterThan">
      <formula>0</formula>
    </cfRule>
    <cfRule type="cellIs" dxfId="9370" priority="2975" stopIfTrue="1" operator="greaterThan">
      <formula>0</formula>
    </cfRule>
    <cfRule type="cellIs" dxfId="9369" priority="2976" stopIfTrue="1" operator="greaterThan">
      <formula>0</formula>
    </cfRule>
  </conditionalFormatting>
  <conditionalFormatting sqref="AA17">
    <cfRule type="cellIs" dxfId="9368" priority="2971" stopIfTrue="1" operator="greaterThan">
      <formula>0</formula>
    </cfRule>
    <cfRule type="cellIs" dxfId="9367" priority="2972" stopIfTrue="1" operator="greaterThan">
      <formula>0</formula>
    </cfRule>
    <cfRule type="cellIs" dxfId="9366" priority="2973" stopIfTrue="1" operator="greaterThan">
      <formula>0</formula>
    </cfRule>
  </conditionalFormatting>
  <conditionalFormatting sqref="AA12:AA13">
    <cfRule type="cellIs" dxfId="9365" priority="2968" stopIfTrue="1" operator="greaterThan">
      <formula>0</formula>
    </cfRule>
    <cfRule type="cellIs" dxfId="9364" priority="2969" stopIfTrue="1" operator="greaterThan">
      <formula>0</formula>
    </cfRule>
    <cfRule type="cellIs" dxfId="9363" priority="2970" stopIfTrue="1" operator="greaterThan">
      <formula>0</formula>
    </cfRule>
  </conditionalFormatting>
  <conditionalFormatting sqref="AA14">
    <cfRule type="cellIs" dxfId="9362" priority="2965" stopIfTrue="1" operator="greaterThan">
      <formula>0</formula>
    </cfRule>
    <cfRule type="cellIs" dxfId="9361" priority="2966" stopIfTrue="1" operator="greaterThan">
      <formula>0</formula>
    </cfRule>
    <cfRule type="cellIs" dxfId="9360" priority="2967" stopIfTrue="1" operator="greaterThan">
      <formula>0</formula>
    </cfRule>
  </conditionalFormatting>
  <conditionalFormatting sqref="AA9:AA10">
    <cfRule type="cellIs" dxfId="9359" priority="2962" stopIfTrue="1" operator="greaterThan">
      <formula>0</formula>
    </cfRule>
    <cfRule type="cellIs" dxfId="9358" priority="2963" stopIfTrue="1" operator="greaterThan">
      <formula>0</formula>
    </cfRule>
    <cfRule type="cellIs" dxfId="9357" priority="2964" stopIfTrue="1" operator="greaterThan">
      <formula>0</formula>
    </cfRule>
  </conditionalFormatting>
  <conditionalFormatting sqref="AA11">
    <cfRule type="cellIs" dxfId="9356" priority="2959" stopIfTrue="1" operator="greaterThan">
      <formula>0</formula>
    </cfRule>
    <cfRule type="cellIs" dxfId="9355" priority="2960" stopIfTrue="1" operator="greaterThan">
      <formula>0</formula>
    </cfRule>
    <cfRule type="cellIs" dxfId="9354" priority="2961" stopIfTrue="1" operator="greaterThan">
      <formula>0</formula>
    </cfRule>
  </conditionalFormatting>
  <conditionalFormatting sqref="AA6:AA7">
    <cfRule type="cellIs" dxfId="9353" priority="2956" stopIfTrue="1" operator="greaterThan">
      <formula>0</formula>
    </cfRule>
    <cfRule type="cellIs" dxfId="9352" priority="2957" stopIfTrue="1" operator="greaterThan">
      <formula>0</formula>
    </cfRule>
    <cfRule type="cellIs" dxfId="9351" priority="2958" stopIfTrue="1" operator="greaterThan">
      <formula>0</formula>
    </cfRule>
  </conditionalFormatting>
  <conditionalFormatting sqref="AA8">
    <cfRule type="cellIs" dxfId="9350" priority="2953" stopIfTrue="1" operator="greaterThan">
      <formula>0</formula>
    </cfRule>
    <cfRule type="cellIs" dxfId="9349" priority="2954" stopIfTrue="1" operator="greaterThan">
      <formula>0</formula>
    </cfRule>
    <cfRule type="cellIs" dxfId="9348" priority="2955" stopIfTrue="1" operator="greaterThan">
      <formula>0</formula>
    </cfRule>
  </conditionalFormatting>
  <conditionalFormatting sqref="AA5">
    <cfRule type="cellIs" dxfId="9347" priority="2950" stopIfTrue="1" operator="greaterThan">
      <formula>0</formula>
    </cfRule>
    <cfRule type="cellIs" dxfId="9346" priority="2951" stopIfTrue="1" operator="greaterThan">
      <formula>0</formula>
    </cfRule>
    <cfRule type="cellIs" dxfId="9345" priority="2952" stopIfTrue="1" operator="greaterThan">
      <formula>0</formula>
    </cfRule>
  </conditionalFormatting>
  <conditionalFormatting sqref="Z155:Z156">
    <cfRule type="cellIs" dxfId="9344" priority="2947" stopIfTrue="1" operator="greaterThan">
      <formula>0</formula>
    </cfRule>
    <cfRule type="cellIs" dxfId="9343" priority="2948" stopIfTrue="1" operator="greaterThan">
      <formula>0</formula>
    </cfRule>
    <cfRule type="cellIs" dxfId="9342" priority="2949" stopIfTrue="1" operator="greaterThan">
      <formula>0</formula>
    </cfRule>
  </conditionalFormatting>
  <conditionalFormatting sqref="Z152:Z153">
    <cfRule type="cellIs" dxfId="9341" priority="2944" stopIfTrue="1" operator="greaterThan">
      <formula>0</formula>
    </cfRule>
    <cfRule type="cellIs" dxfId="9340" priority="2945" stopIfTrue="1" operator="greaterThan">
      <formula>0</formula>
    </cfRule>
    <cfRule type="cellIs" dxfId="9339" priority="2946" stopIfTrue="1" operator="greaterThan">
      <formula>0</formula>
    </cfRule>
  </conditionalFormatting>
  <conditionalFormatting sqref="Z154">
    <cfRule type="cellIs" dxfId="9338" priority="2941" stopIfTrue="1" operator="greaterThan">
      <formula>0</formula>
    </cfRule>
    <cfRule type="cellIs" dxfId="9337" priority="2942" stopIfTrue="1" operator="greaterThan">
      <formula>0</formula>
    </cfRule>
    <cfRule type="cellIs" dxfId="9336" priority="2943" stopIfTrue="1" operator="greaterThan">
      <formula>0</formula>
    </cfRule>
  </conditionalFormatting>
  <conditionalFormatting sqref="Z149:Z150">
    <cfRule type="cellIs" dxfId="9335" priority="2938" stopIfTrue="1" operator="greaterThan">
      <formula>0</formula>
    </cfRule>
    <cfRule type="cellIs" dxfId="9334" priority="2939" stopIfTrue="1" operator="greaterThan">
      <formula>0</formula>
    </cfRule>
    <cfRule type="cellIs" dxfId="9333" priority="2940" stopIfTrue="1" operator="greaterThan">
      <formula>0</formula>
    </cfRule>
  </conditionalFormatting>
  <conditionalFormatting sqref="Z151">
    <cfRule type="cellIs" dxfId="9332" priority="2935" stopIfTrue="1" operator="greaterThan">
      <formula>0</formula>
    </cfRule>
    <cfRule type="cellIs" dxfId="9331" priority="2936" stopIfTrue="1" operator="greaterThan">
      <formula>0</formula>
    </cfRule>
    <cfRule type="cellIs" dxfId="9330" priority="2937" stopIfTrue="1" operator="greaterThan">
      <formula>0</formula>
    </cfRule>
  </conditionalFormatting>
  <conditionalFormatting sqref="Z146:Z147">
    <cfRule type="cellIs" dxfId="9329" priority="2932" stopIfTrue="1" operator="greaterThan">
      <formula>0</formula>
    </cfRule>
    <cfRule type="cellIs" dxfId="9328" priority="2933" stopIfTrue="1" operator="greaterThan">
      <formula>0</formula>
    </cfRule>
    <cfRule type="cellIs" dxfId="9327" priority="2934" stopIfTrue="1" operator="greaterThan">
      <formula>0</formula>
    </cfRule>
  </conditionalFormatting>
  <conditionalFormatting sqref="Z148">
    <cfRule type="cellIs" dxfId="9326" priority="2929" stopIfTrue="1" operator="greaterThan">
      <formula>0</formula>
    </cfRule>
    <cfRule type="cellIs" dxfId="9325" priority="2930" stopIfTrue="1" operator="greaterThan">
      <formula>0</formula>
    </cfRule>
    <cfRule type="cellIs" dxfId="9324" priority="2931" stopIfTrue="1" operator="greaterThan">
      <formula>0</formula>
    </cfRule>
  </conditionalFormatting>
  <conditionalFormatting sqref="Z145">
    <cfRule type="cellIs" dxfId="9323" priority="2926" stopIfTrue="1" operator="greaterThan">
      <formula>0</formula>
    </cfRule>
    <cfRule type="cellIs" dxfId="9322" priority="2927" stopIfTrue="1" operator="greaterThan">
      <formula>0</formula>
    </cfRule>
    <cfRule type="cellIs" dxfId="9321" priority="2928" stopIfTrue="1" operator="greaterThan">
      <formula>0</formula>
    </cfRule>
  </conditionalFormatting>
  <conditionalFormatting sqref="Z27:Z30">
    <cfRule type="cellIs" dxfId="9320" priority="2923" stopIfTrue="1" operator="greaterThan">
      <formula>0</formula>
    </cfRule>
    <cfRule type="cellIs" dxfId="9319" priority="2924" stopIfTrue="1" operator="greaterThan">
      <formula>0</formula>
    </cfRule>
    <cfRule type="cellIs" dxfId="9318" priority="2925" stopIfTrue="1" operator="greaterThan">
      <formula>0</formula>
    </cfRule>
  </conditionalFormatting>
  <conditionalFormatting sqref="Z24:Z25">
    <cfRule type="cellIs" dxfId="9317" priority="2920" stopIfTrue="1" operator="greaterThan">
      <formula>0</formula>
    </cfRule>
    <cfRule type="cellIs" dxfId="9316" priority="2921" stopIfTrue="1" operator="greaterThan">
      <formula>0</formula>
    </cfRule>
    <cfRule type="cellIs" dxfId="9315" priority="2922" stopIfTrue="1" operator="greaterThan">
      <formula>0</formula>
    </cfRule>
  </conditionalFormatting>
  <conditionalFormatting sqref="Z26">
    <cfRule type="cellIs" dxfId="9314" priority="2917" stopIfTrue="1" operator="greaterThan">
      <formula>0</formula>
    </cfRule>
    <cfRule type="cellIs" dxfId="9313" priority="2918" stopIfTrue="1" operator="greaterThan">
      <formula>0</formula>
    </cfRule>
    <cfRule type="cellIs" dxfId="9312" priority="2919" stopIfTrue="1" operator="greaterThan">
      <formula>0</formula>
    </cfRule>
  </conditionalFormatting>
  <conditionalFormatting sqref="Z21:Z22">
    <cfRule type="cellIs" dxfId="9311" priority="2914" stopIfTrue="1" operator="greaterThan">
      <formula>0</formula>
    </cfRule>
    <cfRule type="cellIs" dxfId="9310" priority="2915" stopIfTrue="1" operator="greaterThan">
      <formula>0</formula>
    </cfRule>
    <cfRule type="cellIs" dxfId="9309" priority="2916" stopIfTrue="1" operator="greaterThan">
      <formula>0</formula>
    </cfRule>
  </conditionalFormatting>
  <conditionalFormatting sqref="Z23">
    <cfRule type="cellIs" dxfId="9308" priority="2911" stopIfTrue="1" operator="greaterThan">
      <formula>0</formula>
    </cfRule>
    <cfRule type="cellIs" dxfId="9307" priority="2912" stopIfTrue="1" operator="greaterThan">
      <formula>0</formula>
    </cfRule>
    <cfRule type="cellIs" dxfId="9306" priority="2913" stopIfTrue="1" operator="greaterThan">
      <formula>0</formula>
    </cfRule>
  </conditionalFormatting>
  <conditionalFormatting sqref="Z18:Z19">
    <cfRule type="cellIs" dxfId="9305" priority="2908" stopIfTrue="1" operator="greaterThan">
      <formula>0</formula>
    </cfRule>
    <cfRule type="cellIs" dxfId="9304" priority="2909" stopIfTrue="1" operator="greaterThan">
      <formula>0</formula>
    </cfRule>
    <cfRule type="cellIs" dxfId="9303" priority="2910" stopIfTrue="1" operator="greaterThan">
      <formula>0</formula>
    </cfRule>
  </conditionalFormatting>
  <conditionalFormatting sqref="Z20">
    <cfRule type="cellIs" dxfId="9302" priority="2905" stopIfTrue="1" operator="greaterThan">
      <formula>0</formula>
    </cfRule>
    <cfRule type="cellIs" dxfId="9301" priority="2906" stopIfTrue="1" operator="greaterThan">
      <formula>0</formula>
    </cfRule>
    <cfRule type="cellIs" dxfId="9300" priority="2907" stopIfTrue="1" operator="greaterThan">
      <formula>0</formula>
    </cfRule>
  </conditionalFormatting>
  <conditionalFormatting sqref="Z15:Z16">
    <cfRule type="cellIs" dxfId="9299" priority="2902" stopIfTrue="1" operator="greaterThan">
      <formula>0</formula>
    </cfRule>
    <cfRule type="cellIs" dxfId="9298" priority="2903" stopIfTrue="1" operator="greaterThan">
      <formula>0</formula>
    </cfRule>
    <cfRule type="cellIs" dxfId="9297" priority="2904" stopIfTrue="1" operator="greaterThan">
      <formula>0</formula>
    </cfRule>
  </conditionalFormatting>
  <conditionalFormatting sqref="Z17">
    <cfRule type="cellIs" dxfId="9296" priority="2899" stopIfTrue="1" operator="greaterThan">
      <formula>0</formula>
    </cfRule>
    <cfRule type="cellIs" dxfId="9295" priority="2900" stopIfTrue="1" operator="greaterThan">
      <formula>0</formula>
    </cfRule>
    <cfRule type="cellIs" dxfId="9294" priority="2901" stopIfTrue="1" operator="greaterThan">
      <formula>0</formula>
    </cfRule>
  </conditionalFormatting>
  <conditionalFormatting sqref="Z12:Z13">
    <cfRule type="cellIs" dxfId="9293" priority="2896" stopIfTrue="1" operator="greaterThan">
      <formula>0</formula>
    </cfRule>
    <cfRule type="cellIs" dxfId="9292" priority="2897" stopIfTrue="1" operator="greaterThan">
      <formula>0</formula>
    </cfRule>
    <cfRule type="cellIs" dxfId="9291" priority="2898" stopIfTrue="1" operator="greaterThan">
      <formula>0</formula>
    </cfRule>
  </conditionalFormatting>
  <conditionalFormatting sqref="Z14">
    <cfRule type="cellIs" dxfId="9290" priority="2893" stopIfTrue="1" operator="greaterThan">
      <formula>0</formula>
    </cfRule>
    <cfRule type="cellIs" dxfId="9289" priority="2894" stopIfTrue="1" operator="greaterThan">
      <formula>0</formula>
    </cfRule>
    <cfRule type="cellIs" dxfId="9288" priority="2895" stopIfTrue="1" operator="greaterThan">
      <formula>0</formula>
    </cfRule>
  </conditionalFormatting>
  <conditionalFormatting sqref="Z9:Z10">
    <cfRule type="cellIs" dxfId="9287" priority="2890" stopIfTrue="1" operator="greaterThan">
      <formula>0</formula>
    </cfRule>
    <cfRule type="cellIs" dxfId="9286" priority="2891" stopIfTrue="1" operator="greaterThan">
      <formula>0</formula>
    </cfRule>
    <cfRule type="cellIs" dxfId="9285" priority="2892" stopIfTrue="1" operator="greaterThan">
      <formula>0</formula>
    </cfRule>
  </conditionalFormatting>
  <conditionalFormatting sqref="Z11">
    <cfRule type="cellIs" dxfId="9284" priority="2887" stopIfTrue="1" operator="greaterThan">
      <formula>0</formula>
    </cfRule>
    <cfRule type="cellIs" dxfId="9283" priority="2888" stopIfTrue="1" operator="greaterThan">
      <formula>0</formula>
    </cfRule>
    <cfRule type="cellIs" dxfId="9282" priority="2889" stopIfTrue="1" operator="greaterThan">
      <formula>0</formula>
    </cfRule>
  </conditionalFormatting>
  <conditionalFormatting sqref="Z6:Z7">
    <cfRule type="cellIs" dxfId="9281" priority="2884" stopIfTrue="1" operator="greaterThan">
      <formula>0</formula>
    </cfRule>
    <cfRule type="cellIs" dxfId="9280" priority="2885" stopIfTrue="1" operator="greaterThan">
      <formula>0</formula>
    </cfRule>
    <cfRule type="cellIs" dxfId="9279" priority="2886" stopIfTrue="1" operator="greaterThan">
      <formula>0</formula>
    </cfRule>
  </conditionalFormatting>
  <conditionalFormatting sqref="Z8">
    <cfRule type="cellIs" dxfId="9278" priority="2881" stopIfTrue="1" operator="greaterThan">
      <formula>0</formula>
    </cfRule>
    <cfRule type="cellIs" dxfId="9277" priority="2882" stopIfTrue="1" operator="greaterThan">
      <formula>0</formula>
    </cfRule>
    <cfRule type="cellIs" dxfId="9276" priority="2883" stopIfTrue="1" operator="greaterThan">
      <formula>0</formula>
    </cfRule>
  </conditionalFormatting>
  <conditionalFormatting sqref="Z5">
    <cfRule type="cellIs" dxfId="9275" priority="2878" stopIfTrue="1" operator="greaterThan">
      <formula>0</formula>
    </cfRule>
    <cfRule type="cellIs" dxfId="9274" priority="2879" stopIfTrue="1" operator="greaterThan">
      <formula>0</formula>
    </cfRule>
    <cfRule type="cellIs" dxfId="9273" priority="2880" stopIfTrue="1" operator="greaterThan">
      <formula>0</formula>
    </cfRule>
  </conditionalFormatting>
  <conditionalFormatting sqref="AD155:AD156">
    <cfRule type="cellIs" dxfId="9272" priority="2875" stopIfTrue="1" operator="greaterThan">
      <formula>0</formula>
    </cfRule>
    <cfRule type="cellIs" dxfId="9271" priority="2876" stopIfTrue="1" operator="greaterThan">
      <formula>0</formula>
    </cfRule>
    <cfRule type="cellIs" dxfId="9270" priority="2877" stopIfTrue="1" operator="greaterThan">
      <formula>0</formula>
    </cfRule>
  </conditionalFormatting>
  <conditionalFormatting sqref="AD152:AD153">
    <cfRule type="cellIs" dxfId="9269" priority="2872" stopIfTrue="1" operator="greaterThan">
      <formula>0</formula>
    </cfRule>
    <cfRule type="cellIs" dxfId="9268" priority="2873" stopIfTrue="1" operator="greaterThan">
      <formula>0</formula>
    </cfRule>
    <cfRule type="cellIs" dxfId="9267" priority="2874" stopIfTrue="1" operator="greaterThan">
      <formula>0</formula>
    </cfRule>
  </conditionalFormatting>
  <conditionalFormatting sqref="AD154">
    <cfRule type="cellIs" dxfId="9266" priority="2869" stopIfTrue="1" operator="greaterThan">
      <formula>0</formula>
    </cfRule>
    <cfRule type="cellIs" dxfId="9265" priority="2870" stopIfTrue="1" operator="greaterThan">
      <formula>0</formula>
    </cfRule>
    <cfRule type="cellIs" dxfId="9264" priority="2871" stopIfTrue="1" operator="greaterThan">
      <formula>0</formula>
    </cfRule>
  </conditionalFormatting>
  <conditionalFormatting sqref="AD149:AD150">
    <cfRule type="cellIs" dxfId="9263" priority="2866" stopIfTrue="1" operator="greaterThan">
      <formula>0</formula>
    </cfRule>
    <cfRule type="cellIs" dxfId="9262" priority="2867" stopIfTrue="1" operator="greaterThan">
      <formula>0</formula>
    </cfRule>
    <cfRule type="cellIs" dxfId="9261" priority="2868" stopIfTrue="1" operator="greaterThan">
      <formula>0</formula>
    </cfRule>
  </conditionalFormatting>
  <conditionalFormatting sqref="AD151">
    <cfRule type="cellIs" dxfId="9260" priority="2863" stopIfTrue="1" operator="greaterThan">
      <formula>0</formula>
    </cfRule>
    <cfRule type="cellIs" dxfId="9259" priority="2864" stopIfTrue="1" operator="greaterThan">
      <formula>0</formula>
    </cfRule>
    <cfRule type="cellIs" dxfId="9258" priority="2865" stopIfTrue="1" operator="greaterThan">
      <formula>0</formula>
    </cfRule>
  </conditionalFormatting>
  <conditionalFormatting sqref="AD146:AD147">
    <cfRule type="cellIs" dxfId="9257" priority="2860" stopIfTrue="1" operator="greaterThan">
      <formula>0</formula>
    </cfRule>
    <cfRule type="cellIs" dxfId="9256" priority="2861" stopIfTrue="1" operator="greaterThan">
      <formula>0</formula>
    </cfRule>
    <cfRule type="cellIs" dxfId="9255" priority="2862" stopIfTrue="1" operator="greaterThan">
      <formula>0</formula>
    </cfRule>
  </conditionalFormatting>
  <conditionalFormatting sqref="AD148">
    <cfRule type="cellIs" dxfId="9254" priority="2857" stopIfTrue="1" operator="greaterThan">
      <formula>0</formula>
    </cfRule>
    <cfRule type="cellIs" dxfId="9253" priority="2858" stopIfTrue="1" operator="greaterThan">
      <formula>0</formula>
    </cfRule>
    <cfRule type="cellIs" dxfId="9252" priority="2859" stopIfTrue="1" operator="greaterThan">
      <formula>0</formula>
    </cfRule>
  </conditionalFormatting>
  <conditionalFormatting sqref="AD145">
    <cfRule type="cellIs" dxfId="9251" priority="2854" stopIfTrue="1" operator="greaterThan">
      <formula>0</formula>
    </cfRule>
    <cfRule type="cellIs" dxfId="9250" priority="2855" stopIfTrue="1" operator="greaterThan">
      <formula>0</formula>
    </cfRule>
    <cfRule type="cellIs" dxfId="9249" priority="2856" stopIfTrue="1" operator="greaterThan">
      <formula>0</formula>
    </cfRule>
  </conditionalFormatting>
  <conditionalFormatting sqref="AD27:AD30">
    <cfRule type="cellIs" dxfId="9248" priority="2851" stopIfTrue="1" operator="greaterThan">
      <formula>0</formula>
    </cfRule>
    <cfRule type="cellIs" dxfId="9247" priority="2852" stopIfTrue="1" operator="greaterThan">
      <formula>0</formula>
    </cfRule>
    <cfRule type="cellIs" dxfId="9246" priority="2853" stopIfTrue="1" operator="greaterThan">
      <formula>0</formula>
    </cfRule>
  </conditionalFormatting>
  <conditionalFormatting sqref="AD24:AD25">
    <cfRule type="cellIs" dxfId="9245" priority="2848" stopIfTrue="1" operator="greaterThan">
      <formula>0</formula>
    </cfRule>
    <cfRule type="cellIs" dxfId="9244" priority="2849" stopIfTrue="1" operator="greaterThan">
      <formula>0</formula>
    </cfRule>
    <cfRule type="cellIs" dxfId="9243" priority="2850" stopIfTrue="1" operator="greaterThan">
      <formula>0</formula>
    </cfRule>
  </conditionalFormatting>
  <conditionalFormatting sqref="AD26">
    <cfRule type="cellIs" dxfId="9242" priority="2845" stopIfTrue="1" operator="greaterThan">
      <formula>0</formula>
    </cfRule>
    <cfRule type="cellIs" dxfId="9241" priority="2846" stopIfTrue="1" operator="greaterThan">
      <formula>0</formula>
    </cfRule>
    <cfRule type="cellIs" dxfId="9240" priority="2847" stopIfTrue="1" operator="greaterThan">
      <formula>0</formula>
    </cfRule>
  </conditionalFormatting>
  <conditionalFormatting sqref="AD21:AD22">
    <cfRule type="cellIs" dxfId="9239" priority="2842" stopIfTrue="1" operator="greaterThan">
      <formula>0</formula>
    </cfRule>
    <cfRule type="cellIs" dxfId="9238" priority="2843" stopIfTrue="1" operator="greaterThan">
      <formula>0</formula>
    </cfRule>
    <cfRule type="cellIs" dxfId="9237" priority="2844" stopIfTrue="1" operator="greaterThan">
      <formula>0</formula>
    </cfRule>
  </conditionalFormatting>
  <conditionalFormatting sqref="AD23">
    <cfRule type="cellIs" dxfId="9236" priority="2839" stopIfTrue="1" operator="greaterThan">
      <formula>0</formula>
    </cfRule>
    <cfRule type="cellIs" dxfId="9235" priority="2840" stopIfTrue="1" operator="greaterThan">
      <formula>0</formula>
    </cfRule>
    <cfRule type="cellIs" dxfId="9234" priority="2841" stopIfTrue="1" operator="greaterThan">
      <formula>0</formula>
    </cfRule>
  </conditionalFormatting>
  <conditionalFormatting sqref="AD18:AD19">
    <cfRule type="cellIs" dxfId="9233" priority="2836" stopIfTrue="1" operator="greaterThan">
      <formula>0</formula>
    </cfRule>
    <cfRule type="cellIs" dxfId="9232" priority="2837" stopIfTrue="1" operator="greaterThan">
      <formula>0</formula>
    </cfRule>
    <cfRule type="cellIs" dxfId="9231" priority="2838" stopIfTrue="1" operator="greaterThan">
      <formula>0</formula>
    </cfRule>
  </conditionalFormatting>
  <conditionalFormatting sqref="AD20">
    <cfRule type="cellIs" dxfId="9230" priority="2833" stopIfTrue="1" operator="greaterThan">
      <formula>0</formula>
    </cfRule>
    <cfRule type="cellIs" dxfId="9229" priority="2834" stopIfTrue="1" operator="greaterThan">
      <formula>0</formula>
    </cfRule>
    <cfRule type="cellIs" dxfId="9228" priority="2835" stopIfTrue="1" operator="greaterThan">
      <formula>0</formula>
    </cfRule>
  </conditionalFormatting>
  <conditionalFormatting sqref="AD15:AD16">
    <cfRule type="cellIs" dxfId="9227" priority="2830" stopIfTrue="1" operator="greaterThan">
      <formula>0</formula>
    </cfRule>
    <cfRule type="cellIs" dxfId="9226" priority="2831" stopIfTrue="1" operator="greaterThan">
      <formula>0</formula>
    </cfRule>
    <cfRule type="cellIs" dxfId="9225" priority="2832" stopIfTrue="1" operator="greaterThan">
      <formula>0</formula>
    </cfRule>
  </conditionalFormatting>
  <conditionalFormatting sqref="AD17">
    <cfRule type="cellIs" dxfId="9224" priority="2827" stopIfTrue="1" operator="greaterThan">
      <formula>0</formula>
    </cfRule>
    <cfRule type="cellIs" dxfId="9223" priority="2828" stopIfTrue="1" operator="greaterThan">
      <formula>0</formula>
    </cfRule>
    <cfRule type="cellIs" dxfId="9222" priority="2829" stopIfTrue="1" operator="greaterThan">
      <formula>0</formula>
    </cfRule>
  </conditionalFormatting>
  <conditionalFormatting sqref="AD12:AD13">
    <cfRule type="cellIs" dxfId="9221" priority="2824" stopIfTrue="1" operator="greaterThan">
      <formula>0</formula>
    </cfRule>
    <cfRule type="cellIs" dxfId="9220" priority="2825" stopIfTrue="1" operator="greaterThan">
      <formula>0</formula>
    </cfRule>
    <cfRule type="cellIs" dxfId="9219" priority="2826" stopIfTrue="1" operator="greaterThan">
      <formula>0</formula>
    </cfRule>
  </conditionalFormatting>
  <conditionalFormatting sqref="AD14">
    <cfRule type="cellIs" dxfId="9218" priority="2821" stopIfTrue="1" operator="greaterThan">
      <formula>0</formula>
    </cfRule>
    <cfRule type="cellIs" dxfId="9217" priority="2822" stopIfTrue="1" operator="greaterThan">
      <formula>0</formula>
    </cfRule>
    <cfRule type="cellIs" dxfId="9216" priority="2823" stopIfTrue="1" operator="greaterThan">
      <formula>0</formula>
    </cfRule>
  </conditionalFormatting>
  <conditionalFormatting sqref="AD9:AD10">
    <cfRule type="cellIs" dxfId="9215" priority="2818" stopIfTrue="1" operator="greaterThan">
      <formula>0</formula>
    </cfRule>
    <cfRule type="cellIs" dxfId="9214" priority="2819" stopIfTrue="1" operator="greaterThan">
      <formula>0</formula>
    </cfRule>
    <cfRule type="cellIs" dxfId="9213" priority="2820" stopIfTrue="1" operator="greaterThan">
      <formula>0</formula>
    </cfRule>
  </conditionalFormatting>
  <conditionalFormatting sqref="AD11">
    <cfRule type="cellIs" dxfId="9212" priority="2815" stopIfTrue="1" operator="greaterThan">
      <formula>0</formula>
    </cfRule>
    <cfRule type="cellIs" dxfId="9211" priority="2816" stopIfTrue="1" operator="greaterThan">
      <formula>0</formula>
    </cfRule>
    <cfRule type="cellIs" dxfId="9210" priority="2817" stopIfTrue="1" operator="greaterThan">
      <formula>0</formula>
    </cfRule>
  </conditionalFormatting>
  <conditionalFormatting sqref="AD6:AD7">
    <cfRule type="cellIs" dxfId="9209" priority="2812" stopIfTrue="1" operator="greaterThan">
      <formula>0</formula>
    </cfRule>
    <cfRule type="cellIs" dxfId="9208" priority="2813" stopIfTrue="1" operator="greaterThan">
      <formula>0</formula>
    </cfRule>
    <cfRule type="cellIs" dxfId="9207" priority="2814" stopIfTrue="1" operator="greaterThan">
      <formula>0</formula>
    </cfRule>
  </conditionalFormatting>
  <conditionalFormatting sqref="AD8">
    <cfRule type="cellIs" dxfId="9206" priority="2809" stopIfTrue="1" operator="greaterThan">
      <formula>0</formula>
    </cfRule>
    <cfRule type="cellIs" dxfId="9205" priority="2810" stopIfTrue="1" operator="greaterThan">
      <formula>0</formula>
    </cfRule>
    <cfRule type="cellIs" dxfId="9204" priority="2811" stopIfTrue="1" operator="greaterThan">
      <formula>0</formula>
    </cfRule>
  </conditionalFormatting>
  <conditionalFormatting sqref="AD5">
    <cfRule type="cellIs" dxfId="9203" priority="2806" stopIfTrue="1" operator="greaterThan">
      <formula>0</formula>
    </cfRule>
    <cfRule type="cellIs" dxfId="9202" priority="2807" stopIfTrue="1" operator="greaterThan">
      <formula>0</formula>
    </cfRule>
    <cfRule type="cellIs" dxfId="9201" priority="2808" stopIfTrue="1" operator="greaterThan">
      <formula>0</formula>
    </cfRule>
  </conditionalFormatting>
  <conditionalFormatting sqref="AC155:AC156">
    <cfRule type="cellIs" dxfId="9200" priority="2803" stopIfTrue="1" operator="greaterThan">
      <formula>0</formula>
    </cfRule>
    <cfRule type="cellIs" dxfId="9199" priority="2804" stopIfTrue="1" operator="greaterThan">
      <formula>0</formula>
    </cfRule>
    <cfRule type="cellIs" dxfId="9198" priority="2805" stopIfTrue="1" operator="greaterThan">
      <formula>0</formula>
    </cfRule>
  </conditionalFormatting>
  <conditionalFormatting sqref="AC152:AC153">
    <cfRule type="cellIs" dxfId="9197" priority="2800" stopIfTrue="1" operator="greaterThan">
      <formula>0</formula>
    </cfRule>
    <cfRule type="cellIs" dxfId="9196" priority="2801" stopIfTrue="1" operator="greaterThan">
      <formula>0</formula>
    </cfRule>
    <cfRule type="cellIs" dxfId="9195" priority="2802" stopIfTrue="1" operator="greaterThan">
      <formula>0</formula>
    </cfRule>
  </conditionalFormatting>
  <conditionalFormatting sqref="AC154">
    <cfRule type="cellIs" dxfId="9194" priority="2797" stopIfTrue="1" operator="greaterThan">
      <formula>0</formula>
    </cfRule>
    <cfRule type="cellIs" dxfId="9193" priority="2798" stopIfTrue="1" operator="greaterThan">
      <formula>0</formula>
    </cfRule>
    <cfRule type="cellIs" dxfId="9192" priority="2799" stopIfTrue="1" operator="greaterThan">
      <formula>0</formula>
    </cfRule>
  </conditionalFormatting>
  <conditionalFormatting sqref="AC149:AC150">
    <cfRule type="cellIs" dxfId="9191" priority="2794" stopIfTrue="1" operator="greaterThan">
      <formula>0</formula>
    </cfRule>
    <cfRule type="cellIs" dxfId="9190" priority="2795" stopIfTrue="1" operator="greaterThan">
      <formula>0</formula>
    </cfRule>
    <cfRule type="cellIs" dxfId="9189" priority="2796" stopIfTrue="1" operator="greaterThan">
      <formula>0</formula>
    </cfRule>
  </conditionalFormatting>
  <conditionalFormatting sqref="AC151">
    <cfRule type="cellIs" dxfId="9188" priority="2791" stopIfTrue="1" operator="greaterThan">
      <formula>0</formula>
    </cfRule>
    <cfRule type="cellIs" dxfId="9187" priority="2792" stopIfTrue="1" operator="greaterThan">
      <formula>0</formula>
    </cfRule>
    <cfRule type="cellIs" dxfId="9186" priority="2793" stopIfTrue="1" operator="greaterThan">
      <formula>0</formula>
    </cfRule>
  </conditionalFormatting>
  <conditionalFormatting sqref="AC146:AC147">
    <cfRule type="cellIs" dxfId="9185" priority="2788" stopIfTrue="1" operator="greaterThan">
      <formula>0</formula>
    </cfRule>
    <cfRule type="cellIs" dxfId="9184" priority="2789" stopIfTrue="1" operator="greaterThan">
      <formula>0</formula>
    </cfRule>
    <cfRule type="cellIs" dxfId="9183" priority="2790" stopIfTrue="1" operator="greaterThan">
      <formula>0</formula>
    </cfRule>
  </conditionalFormatting>
  <conditionalFormatting sqref="AC148">
    <cfRule type="cellIs" dxfId="9182" priority="2785" stopIfTrue="1" operator="greaterThan">
      <formula>0</formula>
    </cfRule>
    <cfRule type="cellIs" dxfId="9181" priority="2786" stopIfTrue="1" operator="greaterThan">
      <formula>0</formula>
    </cfRule>
    <cfRule type="cellIs" dxfId="9180" priority="2787" stopIfTrue="1" operator="greaterThan">
      <formula>0</formula>
    </cfRule>
  </conditionalFormatting>
  <conditionalFormatting sqref="AC145">
    <cfRule type="cellIs" dxfId="9179" priority="2782" stopIfTrue="1" operator="greaterThan">
      <formula>0</formula>
    </cfRule>
    <cfRule type="cellIs" dxfId="9178" priority="2783" stopIfTrue="1" operator="greaterThan">
      <formula>0</formula>
    </cfRule>
    <cfRule type="cellIs" dxfId="9177" priority="2784" stopIfTrue="1" operator="greaterThan">
      <formula>0</formula>
    </cfRule>
  </conditionalFormatting>
  <conditionalFormatting sqref="AC27:AC30">
    <cfRule type="cellIs" dxfId="9176" priority="2779" stopIfTrue="1" operator="greaterThan">
      <formula>0</formula>
    </cfRule>
    <cfRule type="cellIs" dxfId="9175" priority="2780" stopIfTrue="1" operator="greaterThan">
      <formula>0</formula>
    </cfRule>
    <cfRule type="cellIs" dxfId="9174" priority="2781" stopIfTrue="1" operator="greaterThan">
      <formula>0</formula>
    </cfRule>
  </conditionalFormatting>
  <conditionalFormatting sqref="AC24:AC25">
    <cfRule type="cellIs" dxfId="9173" priority="2776" stopIfTrue="1" operator="greaterThan">
      <formula>0</formula>
    </cfRule>
    <cfRule type="cellIs" dxfId="9172" priority="2777" stopIfTrue="1" operator="greaterThan">
      <formula>0</formula>
    </cfRule>
    <cfRule type="cellIs" dxfId="9171" priority="2778" stopIfTrue="1" operator="greaterThan">
      <formula>0</formula>
    </cfRule>
  </conditionalFormatting>
  <conditionalFormatting sqref="AC26">
    <cfRule type="cellIs" dxfId="9170" priority="2773" stopIfTrue="1" operator="greaterThan">
      <formula>0</formula>
    </cfRule>
    <cfRule type="cellIs" dxfId="9169" priority="2774" stopIfTrue="1" operator="greaterThan">
      <formula>0</formula>
    </cfRule>
    <cfRule type="cellIs" dxfId="9168" priority="2775" stopIfTrue="1" operator="greaterThan">
      <formula>0</formula>
    </cfRule>
  </conditionalFormatting>
  <conditionalFormatting sqref="AC21:AC22">
    <cfRule type="cellIs" dxfId="9167" priority="2770" stopIfTrue="1" operator="greaterThan">
      <formula>0</formula>
    </cfRule>
    <cfRule type="cellIs" dxfId="9166" priority="2771" stopIfTrue="1" operator="greaterThan">
      <formula>0</formula>
    </cfRule>
    <cfRule type="cellIs" dxfId="9165" priority="2772" stopIfTrue="1" operator="greaterThan">
      <formula>0</formula>
    </cfRule>
  </conditionalFormatting>
  <conditionalFormatting sqref="AC23">
    <cfRule type="cellIs" dxfId="9164" priority="2767" stopIfTrue="1" operator="greaterThan">
      <formula>0</formula>
    </cfRule>
    <cfRule type="cellIs" dxfId="9163" priority="2768" stopIfTrue="1" operator="greaterThan">
      <formula>0</formula>
    </cfRule>
    <cfRule type="cellIs" dxfId="9162" priority="2769" stopIfTrue="1" operator="greaterThan">
      <formula>0</formula>
    </cfRule>
  </conditionalFormatting>
  <conditionalFormatting sqref="AC18:AC19">
    <cfRule type="cellIs" dxfId="9161" priority="2764" stopIfTrue="1" operator="greaterThan">
      <formula>0</formula>
    </cfRule>
    <cfRule type="cellIs" dxfId="9160" priority="2765" stopIfTrue="1" operator="greaterThan">
      <formula>0</formula>
    </cfRule>
    <cfRule type="cellIs" dxfId="9159" priority="2766" stopIfTrue="1" operator="greaterThan">
      <formula>0</formula>
    </cfRule>
  </conditionalFormatting>
  <conditionalFormatting sqref="AC20">
    <cfRule type="cellIs" dxfId="9158" priority="2761" stopIfTrue="1" operator="greaterThan">
      <formula>0</formula>
    </cfRule>
    <cfRule type="cellIs" dxfId="9157" priority="2762" stopIfTrue="1" operator="greaterThan">
      <formula>0</formula>
    </cfRule>
    <cfRule type="cellIs" dxfId="9156" priority="2763" stopIfTrue="1" operator="greaterThan">
      <formula>0</formula>
    </cfRule>
  </conditionalFormatting>
  <conditionalFormatting sqref="AC15:AC16">
    <cfRule type="cellIs" dxfId="9155" priority="2758" stopIfTrue="1" operator="greaterThan">
      <formula>0</formula>
    </cfRule>
    <cfRule type="cellIs" dxfId="9154" priority="2759" stopIfTrue="1" operator="greaterThan">
      <formula>0</formula>
    </cfRule>
    <cfRule type="cellIs" dxfId="9153" priority="2760" stopIfTrue="1" operator="greaterThan">
      <formula>0</formula>
    </cfRule>
  </conditionalFormatting>
  <conditionalFormatting sqref="AC17">
    <cfRule type="cellIs" dxfId="9152" priority="2755" stopIfTrue="1" operator="greaterThan">
      <formula>0</formula>
    </cfRule>
    <cfRule type="cellIs" dxfId="9151" priority="2756" stopIfTrue="1" operator="greaterThan">
      <formula>0</formula>
    </cfRule>
    <cfRule type="cellIs" dxfId="9150" priority="2757" stopIfTrue="1" operator="greaterThan">
      <formula>0</formula>
    </cfRule>
  </conditionalFormatting>
  <conditionalFormatting sqref="AC12:AC13">
    <cfRule type="cellIs" dxfId="9149" priority="2752" stopIfTrue="1" operator="greaterThan">
      <formula>0</formula>
    </cfRule>
    <cfRule type="cellIs" dxfId="9148" priority="2753" stopIfTrue="1" operator="greaterThan">
      <formula>0</formula>
    </cfRule>
    <cfRule type="cellIs" dxfId="9147" priority="2754" stopIfTrue="1" operator="greaterThan">
      <formula>0</formula>
    </cfRule>
  </conditionalFormatting>
  <conditionalFormatting sqref="AC14">
    <cfRule type="cellIs" dxfId="9146" priority="2749" stopIfTrue="1" operator="greaterThan">
      <formula>0</formula>
    </cfRule>
    <cfRule type="cellIs" dxfId="9145" priority="2750" stopIfTrue="1" operator="greaterThan">
      <formula>0</formula>
    </cfRule>
    <cfRule type="cellIs" dxfId="9144" priority="2751" stopIfTrue="1" operator="greaterThan">
      <formula>0</formula>
    </cfRule>
  </conditionalFormatting>
  <conditionalFormatting sqref="AC9:AC10">
    <cfRule type="cellIs" dxfId="9143" priority="2746" stopIfTrue="1" operator="greaterThan">
      <formula>0</formula>
    </cfRule>
    <cfRule type="cellIs" dxfId="9142" priority="2747" stopIfTrue="1" operator="greaterThan">
      <formula>0</formula>
    </cfRule>
    <cfRule type="cellIs" dxfId="9141" priority="2748" stopIfTrue="1" operator="greaterThan">
      <formula>0</formula>
    </cfRule>
  </conditionalFormatting>
  <conditionalFormatting sqref="AC11">
    <cfRule type="cellIs" dxfId="9140" priority="2743" stopIfTrue="1" operator="greaterThan">
      <formula>0</formula>
    </cfRule>
    <cfRule type="cellIs" dxfId="9139" priority="2744" stopIfTrue="1" operator="greaterThan">
      <formula>0</formula>
    </cfRule>
    <cfRule type="cellIs" dxfId="9138" priority="2745" stopIfTrue="1" operator="greaterThan">
      <formula>0</formula>
    </cfRule>
  </conditionalFormatting>
  <conditionalFormatting sqref="AC6:AC7">
    <cfRule type="cellIs" dxfId="9137" priority="2740" stopIfTrue="1" operator="greaterThan">
      <formula>0</formula>
    </cfRule>
    <cfRule type="cellIs" dxfId="9136" priority="2741" stopIfTrue="1" operator="greaterThan">
      <formula>0</formula>
    </cfRule>
    <cfRule type="cellIs" dxfId="9135" priority="2742" stopIfTrue="1" operator="greaterThan">
      <formula>0</formula>
    </cfRule>
  </conditionalFormatting>
  <conditionalFormatting sqref="AC8">
    <cfRule type="cellIs" dxfId="9134" priority="2737" stopIfTrue="1" operator="greaterThan">
      <formula>0</formula>
    </cfRule>
    <cfRule type="cellIs" dxfId="9133" priority="2738" stopIfTrue="1" operator="greaterThan">
      <formula>0</formula>
    </cfRule>
    <cfRule type="cellIs" dxfId="9132" priority="2739" stopIfTrue="1" operator="greaterThan">
      <formula>0</formula>
    </cfRule>
  </conditionalFormatting>
  <conditionalFormatting sqref="AC5">
    <cfRule type="cellIs" dxfId="9131" priority="2734" stopIfTrue="1" operator="greaterThan">
      <formula>0</formula>
    </cfRule>
    <cfRule type="cellIs" dxfId="9130" priority="2735" stopIfTrue="1" operator="greaterThan">
      <formula>0</formula>
    </cfRule>
    <cfRule type="cellIs" dxfId="9129" priority="2736" stopIfTrue="1" operator="greaterThan">
      <formula>0</formula>
    </cfRule>
  </conditionalFormatting>
  <conditionalFormatting sqref="AG155:AG156">
    <cfRule type="cellIs" dxfId="9128" priority="2731" stopIfTrue="1" operator="greaterThan">
      <formula>0</formula>
    </cfRule>
    <cfRule type="cellIs" dxfId="9127" priority="2732" stopIfTrue="1" operator="greaterThan">
      <formula>0</formula>
    </cfRule>
    <cfRule type="cellIs" dxfId="9126" priority="2733" stopIfTrue="1" operator="greaterThan">
      <formula>0</formula>
    </cfRule>
  </conditionalFormatting>
  <conditionalFormatting sqref="AG152:AG153">
    <cfRule type="cellIs" dxfId="9125" priority="2728" stopIfTrue="1" operator="greaterThan">
      <formula>0</formula>
    </cfRule>
    <cfRule type="cellIs" dxfId="9124" priority="2729" stopIfTrue="1" operator="greaterThan">
      <formula>0</formula>
    </cfRule>
    <cfRule type="cellIs" dxfId="9123" priority="2730" stopIfTrue="1" operator="greaterThan">
      <formula>0</formula>
    </cfRule>
  </conditionalFormatting>
  <conditionalFormatting sqref="AG154">
    <cfRule type="cellIs" dxfId="9122" priority="2725" stopIfTrue="1" operator="greaterThan">
      <formula>0</formula>
    </cfRule>
    <cfRule type="cellIs" dxfId="9121" priority="2726" stopIfTrue="1" operator="greaterThan">
      <formula>0</formula>
    </cfRule>
    <cfRule type="cellIs" dxfId="9120" priority="2727" stopIfTrue="1" operator="greaterThan">
      <formula>0</formula>
    </cfRule>
  </conditionalFormatting>
  <conditionalFormatting sqref="AG149:AG150">
    <cfRule type="cellIs" dxfId="9119" priority="2722" stopIfTrue="1" operator="greaterThan">
      <formula>0</formula>
    </cfRule>
    <cfRule type="cellIs" dxfId="9118" priority="2723" stopIfTrue="1" operator="greaterThan">
      <formula>0</formula>
    </cfRule>
    <cfRule type="cellIs" dxfId="9117" priority="2724" stopIfTrue="1" operator="greaterThan">
      <formula>0</formula>
    </cfRule>
  </conditionalFormatting>
  <conditionalFormatting sqref="AG151">
    <cfRule type="cellIs" dxfId="9116" priority="2719" stopIfTrue="1" operator="greaterThan">
      <formula>0</formula>
    </cfRule>
    <cfRule type="cellIs" dxfId="9115" priority="2720" stopIfTrue="1" operator="greaterThan">
      <formula>0</formula>
    </cfRule>
    <cfRule type="cellIs" dxfId="9114" priority="2721" stopIfTrue="1" operator="greaterThan">
      <formula>0</formula>
    </cfRule>
  </conditionalFormatting>
  <conditionalFormatting sqref="AG146:AG147">
    <cfRule type="cellIs" dxfId="9113" priority="2716" stopIfTrue="1" operator="greaterThan">
      <formula>0</formula>
    </cfRule>
    <cfRule type="cellIs" dxfId="9112" priority="2717" stopIfTrue="1" operator="greaterThan">
      <formula>0</formula>
    </cfRule>
    <cfRule type="cellIs" dxfId="9111" priority="2718" stopIfTrue="1" operator="greaterThan">
      <formula>0</formula>
    </cfRule>
  </conditionalFormatting>
  <conditionalFormatting sqref="AG148">
    <cfRule type="cellIs" dxfId="9110" priority="2713" stopIfTrue="1" operator="greaterThan">
      <formula>0</formula>
    </cfRule>
    <cfRule type="cellIs" dxfId="9109" priority="2714" stopIfTrue="1" operator="greaterThan">
      <formula>0</formula>
    </cfRule>
    <cfRule type="cellIs" dxfId="9108" priority="2715" stopIfTrue="1" operator="greaterThan">
      <formula>0</formula>
    </cfRule>
  </conditionalFormatting>
  <conditionalFormatting sqref="AG145">
    <cfRule type="cellIs" dxfId="9107" priority="2710" stopIfTrue="1" operator="greaterThan">
      <formula>0</formula>
    </cfRule>
    <cfRule type="cellIs" dxfId="9106" priority="2711" stopIfTrue="1" operator="greaterThan">
      <formula>0</formula>
    </cfRule>
    <cfRule type="cellIs" dxfId="9105" priority="2712" stopIfTrue="1" operator="greaterThan">
      <formula>0</formula>
    </cfRule>
  </conditionalFormatting>
  <conditionalFormatting sqref="AG27:AG30">
    <cfRule type="cellIs" dxfId="9104" priority="2707" stopIfTrue="1" operator="greaterThan">
      <formula>0</formula>
    </cfRule>
    <cfRule type="cellIs" dxfId="9103" priority="2708" stopIfTrue="1" operator="greaterThan">
      <formula>0</formula>
    </cfRule>
    <cfRule type="cellIs" dxfId="9102" priority="2709" stopIfTrue="1" operator="greaterThan">
      <formula>0</formula>
    </cfRule>
  </conditionalFormatting>
  <conditionalFormatting sqref="AG24:AG25">
    <cfRule type="cellIs" dxfId="9101" priority="2704" stopIfTrue="1" operator="greaterThan">
      <formula>0</formula>
    </cfRule>
    <cfRule type="cellIs" dxfId="9100" priority="2705" stopIfTrue="1" operator="greaterThan">
      <formula>0</formula>
    </cfRule>
    <cfRule type="cellIs" dxfId="9099" priority="2706" stopIfTrue="1" operator="greaterThan">
      <formula>0</formula>
    </cfRule>
  </conditionalFormatting>
  <conditionalFormatting sqref="AG26">
    <cfRule type="cellIs" dxfId="9098" priority="2701" stopIfTrue="1" operator="greaterThan">
      <formula>0</formula>
    </cfRule>
    <cfRule type="cellIs" dxfId="9097" priority="2702" stopIfTrue="1" operator="greaterThan">
      <formula>0</formula>
    </cfRule>
    <cfRule type="cellIs" dxfId="9096" priority="2703" stopIfTrue="1" operator="greaterThan">
      <formula>0</formula>
    </cfRule>
  </conditionalFormatting>
  <conditionalFormatting sqref="AG21:AG22">
    <cfRule type="cellIs" dxfId="9095" priority="2698" stopIfTrue="1" operator="greaterThan">
      <formula>0</formula>
    </cfRule>
    <cfRule type="cellIs" dxfId="9094" priority="2699" stopIfTrue="1" operator="greaterThan">
      <formula>0</formula>
    </cfRule>
    <cfRule type="cellIs" dxfId="9093" priority="2700" stopIfTrue="1" operator="greaterThan">
      <formula>0</formula>
    </cfRule>
  </conditionalFormatting>
  <conditionalFormatting sqref="AG23">
    <cfRule type="cellIs" dxfId="9092" priority="2695" stopIfTrue="1" operator="greaterThan">
      <formula>0</formula>
    </cfRule>
    <cfRule type="cellIs" dxfId="9091" priority="2696" stopIfTrue="1" operator="greaterThan">
      <formula>0</formula>
    </cfRule>
    <cfRule type="cellIs" dxfId="9090" priority="2697" stopIfTrue="1" operator="greaterThan">
      <formula>0</formula>
    </cfRule>
  </conditionalFormatting>
  <conditionalFormatting sqref="AG18:AG19">
    <cfRule type="cellIs" dxfId="9089" priority="2692" stopIfTrue="1" operator="greaterThan">
      <formula>0</formula>
    </cfRule>
    <cfRule type="cellIs" dxfId="9088" priority="2693" stopIfTrue="1" operator="greaterThan">
      <formula>0</formula>
    </cfRule>
    <cfRule type="cellIs" dxfId="9087" priority="2694" stopIfTrue="1" operator="greaterThan">
      <formula>0</formula>
    </cfRule>
  </conditionalFormatting>
  <conditionalFormatting sqref="AG20">
    <cfRule type="cellIs" dxfId="9086" priority="2689" stopIfTrue="1" operator="greaterThan">
      <formula>0</formula>
    </cfRule>
    <cfRule type="cellIs" dxfId="9085" priority="2690" stopIfTrue="1" operator="greaterThan">
      <formula>0</formula>
    </cfRule>
    <cfRule type="cellIs" dxfId="9084" priority="2691" stopIfTrue="1" operator="greaterThan">
      <formula>0</formula>
    </cfRule>
  </conditionalFormatting>
  <conditionalFormatting sqref="AG15:AG16">
    <cfRule type="cellIs" dxfId="9083" priority="2686" stopIfTrue="1" operator="greaterThan">
      <formula>0</formula>
    </cfRule>
    <cfRule type="cellIs" dxfId="9082" priority="2687" stopIfTrue="1" operator="greaterThan">
      <formula>0</formula>
    </cfRule>
    <cfRule type="cellIs" dxfId="9081" priority="2688" stopIfTrue="1" operator="greaterThan">
      <formula>0</formula>
    </cfRule>
  </conditionalFormatting>
  <conditionalFormatting sqref="AG17">
    <cfRule type="cellIs" dxfId="9080" priority="2683" stopIfTrue="1" operator="greaterThan">
      <formula>0</formula>
    </cfRule>
    <cfRule type="cellIs" dxfId="9079" priority="2684" stopIfTrue="1" operator="greaterThan">
      <formula>0</formula>
    </cfRule>
    <cfRule type="cellIs" dxfId="9078" priority="2685" stopIfTrue="1" operator="greaterThan">
      <formula>0</formula>
    </cfRule>
  </conditionalFormatting>
  <conditionalFormatting sqref="AG12:AG13">
    <cfRule type="cellIs" dxfId="9077" priority="2680" stopIfTrue="1" operator="greaterThan">
      <formula>0</formula>
    </cfRule>
    <cfRule type="cellIs" dxfId="9076" priority="2681" stopIfTrue="1" operator="greaterThan">
      <formula>0</formula>
    </cfRule>
    <cfRule type="cellIs" dxfId="9075" priority="2682" stopIfTrue="1" operator="greaterThan">
      <formula>0</formula>
    </cfRule>
  </conditionalFormatting>
  <conditionalFormatting sqref="AG14">
    <cfRule type="cellIs" dxfId="9074" priority="2677" stopIfTrue="1" operator="greaterThan">
      <formula>0</formula>
    </cfRule>
    <cfRule type="cellIs" dxfId="9073" priority="2678" stopIfTrue="1" operator="greaterThan">
      <formula>0</formula>
    </cfRule>
    <cfRule type="cellIs" dxfId="9072" priority="2679" stopIfTrue="1" operator="greaterThan">
      <formula>0</formula>
    </cfRule>
  </conditionalFormatting>
  <conditionalFormatting sqref="AG9:AG10">
    <cfRule type="cellIs" dxfId="9071" priority="2674" stopIfTrue="1" operator="greaterThan">
      <formula>0</formula>
    </cfRule>
    <cfRule type="cellIs" dxfId="9070" priority="2675" stopIfTrue="1" operator="greaterThan">
      <formula>0</formula>
    </cfRule>
    <cfRule type="cellIs" dxfId="9069" priority="2676" stopIfTrue="1" operator="greaterThan">
      <formula>0</formula>
    </cfRule>
  </conditionalFormatting>
  <conditionalFormatting sqref="AG11">
    <cfRule type="cellIs" dxfId="9068" priority="2671" stopIfTrue="1" operator="greaterThan">
      <formula>0</formula>
    </cfRule>
    <cfRule type="cellIs" dxfId="9067" priority="2672" stopIfTrue="1" operator="greaterThan">
      <formula>0</formula>
    </cfRule>
    <cfRule type="cellIs" dxfId="9066" priority="2673" stopIfTrue="1" operator="greaterThan">
      <formula>0</formula>
    </cfRule>
  </conditionalFormatting>
  <conditionalFormatting sqref="AG6:AG7">
    <cfRule type="cellIs" dxfId="9065" priority="2668" stopIfTrue="1" operator="greaterThan">
      <formula>0</formula>
    </cfRule>
    <cfRule type="cellIs" dxfId="9064" priority="2669" stopIfTrue="1" operator="greaterThan">
      <formula>0</formula>
    </cfRule>
    <cfRule type="cellIs" dxfId="9063" priority="2670" stopIfTrue="1" operator="greaterThan">
      <formula>0</formula>
    </cfRule>
  </conditionalFormatting>
  <conditionalFormatting sqref="AG8">
    <cfRule type="cellIs" dxfId="9062" priority="2665" stopIfTrue="1" operator="greaterThan">
      <formula>0</formula>
    </cfRule>
    <cfRule type="cellIs" dxfId="9061" priority="2666" stopIfTrue="1" operator="greaterThan">
      <formula>0</formula>
    </cfRule>
    <cfRule type="cellIs" dxfId="9060" priority="2667" stopIfTrue="1" operator="greaterThan">
      <formula>0</formula>
    </cfRule>
  </conditionalFormatting>
  <conditionalFormatting sqref="AG5">
    <cfRule type="cellIs" dxfId="9059" priority="2662" stopIfTrue="1" operator="greaterThan">
      <formula>0</formula>
    </cfRule>
    <cfRule type="cellIs" dxfId="9058" priority="2663" stopIfTrue="1" operator="greaterThan">
      <formula>0</formula>
    </cfRule>
    <cfRule type="cellIs" dxfId="9057" priority="2664" stopIfTrue="1" operator="greaterThan">
      <formula>0</formula>
    </cfRule>
  </conditionalFormatting>
  <conditionalFormatting sqref="AF155:AF156">
    <cfRule type="cellIs" dxfId="9056" priority="2659" stopIfTrue="1" operator="greaterThan">
      <formula>0</formula>
    </cfRule>
    <cfRule type="cellIs" dxfId="9055" priority="2660" stopIfTrue="1" operator="greaterThan">
      <formula>0</formula>
    </cfRule>
    <cfRule type="cellIs" dxfId="9054" priority="2661" stopIfTrue="1" operator="greaterThan">
      <formula>0</formula>
    </cfRule>
  </conditionalFormatting>
  <conditionalFormatting sqref="AF152:AF153">
    <cfRule type="cellIs" dxfId="9053" priority="2656" stopIfTrue="1" operator="greaterThan">
      <formula>0</formula>
    </cfRule>
    <cfRule type="cellIs" dxfId="9052" priority="2657" stopIfTrue="1" operator="greaterThan">
      <formula>0</formula>
    </cfRule>
    <cfRule type="cellIs" dxfId="9051" priority="2658" stopIfTrue="1" operator="greaterThan">
      <formula>0</formula>
    </cfRule>
  </conditionalFormatting>
  <conditionalFormatting sqref="AF154">
    <cfRule type="cellIs" dxfId="9050" priority="2653" stopIfTrue="1" operator="greaterThan">
      <formula>0</formula>
    </cfRule>
    <cfRule type="cellIs" dxfId="9049" priority="2654" stopIfTrue="1" operator="greaterThan">
      <formula>0</formula>
    </cfRule>
    <cfRule type="cellIs" dxfId="9048" priority="2655" stopIfTrue="1" operator="greaterThan">
      <formula>0</formula>
    </cfRule>
  </conditionalFormatting>
  <conditionalFormatting sqref="AF149:AF150">
    <cfRule type="cellIs" dxfId="9047" priority="2650" stopIfTrue="1" operator="greaterThan">
      <formula>0</formula>
    </cfRule>
    <cfRule type="cellIs" dxfId="9046" priority="2651" stopIfTrue="1" operator="greaterThan">
      <formula>0</formula>
    </cfRule>
    <cfRule type="cellIs" dxfId="9045" priority="2652" stopIfTrue="1" operator="greaterThan">
      <formula>0</formula>
    </cfRule>
  </conditionalFormatting>
  <conditionalFormatting sqref="AF151">
    <cfRule type="cellIs" dxfId="9044" priority="2647" stopIfTrue="1" operator="greaterThan">
      <formula>0</formula>
    </cfRule>
    <cfRule type="cellIs" dxfId="9043" priority="2648" stopIfTrue="1" operator="greaterThan">
      <formula>0</formula>
    </cfRule>
    <cfRule type="cellIs" dxfId="9042" priority="2649" stopIfTrue="1" operator="greaterThan">
      <formula>0</formula>
    </cfRule>
  </conditionalFormatting>
  <conditionalFormatting sqref="AF146:AF147">
    <cfRule type="cellIs" dxfId="9041" priority="2644" stopIfTrue="1" operator="greaterThan">
      <formula>0</formula>
    </cfRule>
    <cfRule type="cellIs" dxfId="9040" priority="2645" stopIfTrue="1" operator="greaterThan">
      <formula>0</formula>
    </cfRule>
    <cfRule type="cellIs" dxfId="9039" priority="2646" stopIfTrue="1" operator="greaterThan">
      <formula>0</formula>
    </cfRule>
  </conditionalFormatting>
  <conditionalFormatting sqref="AF148">
    <cfRule type="cellIs" dxfId="9038" priority="2641" stopIfTrue="1" operator="greaterThan">
      <formula>0</formula>
    </cfRule>
    <cfRule type="cellIs" dxfId="9037" priority="2642" stopIfTrue="1" operator="greaterThan">
      <formula>0</formula>
    </cfRule>
    <cfRule type="cellIs" dxfId="9036" priority="2643" stopIfTrue="1" operator="greaterThan">
      <formula>0</formula>
    </cfRule>
  </conditionalFormatting>
  <conditionalFormatting sqref="AF145">
    <cfRule type="cellIs" dxfId="9035" priority="2638" stopIfTrue="1" operator="greaterThan">
      <formula>0</formula>
    </cfRule>
    <cfRule type="cellIs" dxfId="9034" priority="2639" stopIfTrue="1" operator="greaterThan">
      <formula>0</formula>
    </cfRule>
    <cfRule type="cellIs" dxfId="9033" priority="2640" stopIfTrue="1" operator="greaterThan">
      <formula>0</formula>
    </cfRule>
  </conditionalFormatting>
  <conditionalFormatting sqref="AF27:AF30">
    <cfRule type="cellIs" dxfId="9032" priority="2635" stopIfTrue="1" operator="greaterThan">
      <formula>0</formula>
    </cfRule>
    <cfRule type="cellIs" dxfId="9031" priority="2636" stopIfTrue="1" operator="greaterThan">
      <formula>0</formula>
    </cfRule>
    <cfRule type="cellIs" dxfId="9030" priority="2637" stopIfTrue="1" operator="greaterThan">
      <formula>0</formula>
    </cfRule>
  </conditionalFormatting>
  <conditionalFormatting sqref="AF24:AF25">
    <cfRule type="cellIs" dxfId="9029" priority="2632" stopIfTrue="1" operator="greaterThan">
      <formula>0</formula>
    </cfRule>
    <cfRule type="cellIs" dxfId="9028" priority="2633" stopIfTrue="1" operator="greaterThan">
      <formula>0</formula>
    </cfRule>
    <cfRule type="cellIs" dxfId="9027" priority="2634" stopIfTrue="1" operator="greaterThan">
      <formula>0</formula>
    </cfRule>
  </conditionalFormatting>
  <conditionalFormatting sqref="AF26">
    <cfRule type="cellIs" dxfId="9026" priority="2629" stopIfTrue="1" operator="greaterThan">
      <formula>0</formula>
    </cfRule>
    <cfRule type="cellIs" dxfId="9025" priority="2630" stopIfTrue="1" operator="greaterThan">
      <formula>0</formula>
    </cfRule>
    <cfRule type="cellIs" dxfId="9024" priority="2631" stopIfTrue="1" operator="greaterThan">
      <formula>0</formula>
    </cfRule>
  </conditionalFormatting>
  <conditionalFormatting sqref="AF21:AF22">
    <cfRule type="cellIs" dxfId="9023" priority="2626" stopIfTrue="1" operator="greaterThan">
      <formula>0</formula>
    </cfRule>
    <cfRule type="cellIs" dxfId="9022" priority="2627" stopIfTrue="1" operator="greaterThan">
      <formula>0</formula>
    </cfRule>
    <cfRule type="cellIs" dxfId="9021" priority="2628" stopIfTrue="1" operator="greaterThan">
      <formula>0</formula>
    </cfRule>
  </conditionalFormatting>
  <conditionalFormatting sqref="AF23">
    <cfRule type="cellIs" dxfId="9020" priority="2623" stopIfTrue="1" operator="greaterThan">
      <formula>0</formula>
    </cfRule>
    <cfRule type="cellIs" dxfId="9019" priority="2624" stopIfTrue="1" operator="greaterThan">
      <formula>0</formula>
    </cfRule>
    <cfRule type="cellIs" dxfId="9018" priority="2625" stopIfTrue="1" operator="greaterThan">
      <formula>0</formula>
    </cfRule>
  </conditionalFormatting>
  <conditionalFormatting sqref="AF18:AF19">
    <cfRule type="cellIs" dxfId="9017" priority="2620" stopIfTrue="1" operator="greaterThan">
      <formula>0</formula>
    </cfRule>
    <cfRule type="cellIs" dxfId="9016" priority="2621" stopIfTrue="1" operator="greaterThan">
      <formula>0</formula>
    </cfRule>
    <cfRule type="cellIs" dxfId="9015" priority="2622" stopIfTrue="1" operator="greaterThan">
      <formula>0</formula>
    </cfRule>
  </conditionalFormatting>
  <conditionalFormatting sqref="AF20">
    <cfRule type="cellIs" dxfId="9014" priority="2617" stopIfTrue="1" operator="greaterThan">
      <formula>0</formula>
    </cfRule>
    <cfRule type="cellIs" dxfId="9013" priority="2618" stopIfTrue="1" operator="greaterThan">
      <formula>0</formula>
    </cfRule>
    <cfRule type="cellIs" dxfId="9012" priority="2619" stopIfTrue="1" operator="greaterThan">
      <formula>0</formula>
    </cfRule>
  </conditionalFormatting>
  <conditionalFormatting sqref="AF15:AF16">
    <cfRule type="cellIs" dxfId="9011" priority="2614" stopIfTrue="1" operator="greaterThan">
      <formula>0</formula>
    </cfRule>
    <cfRule type="cellIs" dxfId="9010" priority="2615" stopIfTrue="1" operator="greaterThan">
      <formula>0</formula>
    </cfRule>
    <cfRule type="cellIs" dxfId="9009" priority="2616" stopIfTrue="1" operator="greaterThan">
      <formula>0</formula>
    </cfRule>
  </conditionalFormatting>
  <conditionalFormatting sqref="AF17">
    <cfRule type="cellIs" dxfId="9008" priority="2611" stopIfTrue="1" operator="greaterThan">
      <formula>0</formula>
    </cfRule>
    <cfRule type="cellIs" dxfId="9007" priority="2612" stopIfTrue="1" operator="greaterThan">
      <formula>0</formula>
    </cfRule>
    <cfRule type="cellIs" dxfId="9006" priority="2613" stopIfTrue="1" operator="greaterThan">
      <formula>0</formula>
    </cfRule>
  </conditionalFormatting>
  <conditionalFormatting sqref="AF12:AF13">
    <cfRule type="cellIs" dxfId="9005" priority="2608" stopIfTrue="1" operator="greaterThan">
      <formula>0</formula>
    </cfRule>
    <cfRule type="cellIs" dxfId="9004" priority="2609" stopIfTrue="1" operator="greaterThan">
      <formula>0</formula>
    </cfRule>
    <cfRule type="cellIs" dxfId="9003" priority="2610" stopIfTrue="1" operator="greaterThan">
      <formula>0</formula>
    </cfRule>
  </conditionalFormatting>
  <conditionalFormatting sqref="AF14">
    <cfRule type="cellIs" dxfId="9002" priority="2605" stopIfTrue="1" operator="greaterThan">
      <formula>0</formula>
    </cfRule>
    <cfRule type="cellIs" dxfId="9001" priority="2606" stopIfTrue="1" operator="greaterThan">
      <formula>0</formula>
    </cfRule>
    <cfRule type="cellIs" dxfId="9000" priority="2607" stopIfTrue="1" operator="greaterThan">
      <formula>0</formula>
    </cfRule>
  </conditionalFormatting>
  <conditionalFormatting sqref="AF9:AF10">
    <cfRule type="cellIs" dxfId="8999" priority="2602" stopIfTrue="1" operator="greaterThan">
      <formula>0</formula>
    </cfRule>
    <cfRule type="cellIs" dxfId="8998" priority="2603" stopIfTrue="1" operator="greaterThan">
      <formula>0</formula>
    </cfRule>
    <cfRule type="cellIs" dxfId="8997" priority="2604" stopIfTrue="1" operator="greaterThan">
      <formula>0</formula>
    </cfRule>
  </conditionalFormatting>
  <conditionalFormatting sqref="AF11">
    <cfRule type="cellIs" dxfId="8996" priority="2599" stopIfTrue="1" operator="greaterThan">
      <formula>0</formula>
    </cfRule>
    <cfRule type="cellIs" dxfId="8995" priority="2600" stopIfTrue="1" operator="greaterThan">
      <formula>0</formula>
    </cfRule>
    <cfRule type="cellIs" dxfId="8994" priority="2601" stopIfTrue="1" operator="greaterThan">
      <formula>0</formula>
    </cfRule>
  </conditionalFormatting>
  <conditionalFormatting sqref="AF6:AF7">
    <cfRule type="cellIs" dxfId="8993" priority="2596" stopIfTrue="1" operator="greaterThan">
      <formula>0</formula>
    </cfRule>
    <cfRule type="cellIs" dxfId="8992" priority="2597" stopIfTrue="1" operator="greaterThan">
      <formula>0</formula>
    </cfRule>
    <cfRule type="cellIs" dxfId="8991" priority="2598" stopIfTrue="1" operator="greaterThan">
      <formula>0</formula>
    </cfRule>
  </conditionalFormatting>
  <conditionalFormatting sqref="AF8">
    <cfRule type="cellIs" dxfId="8990" priority="2593" stopIfTrue="1" operator="greaterThan">
      <formula>0</formula>
    </cfRule>
    <cfRule type="cellIs" dxfId="8989" priority="2594" stopIfTrue="1" operator="greaterThan">
      <formula>0</formula>
    </cfRule>
    <cfRule type="cellIs" dxfId="8988" priority="2595" stopIfTrue="1" operator="greaterThan">
      <formula>0</formula>
    </cfRule>
  </conditionalFormatting>
  <conditionalFormatting sqref="AF5">
    <cfRule type="cellIs" dxfId="8987" priority="2590" stopIfTrue="1" operator="greaterThan">
      <formula>0</formula>
    </cfRule>
    <cfRule type="cellIs" dxfId="8986" priority="2591" stopIfTrue="1" operator="greaterThan">
      <formula>0</formula>
    </cfRule>
    <cfRule type="cellIs" dxfId="8985" priority="2592" stopIfTrue="1" operator="greaterThan">
      <formula>0</formula>
    </cfRule>
  </conditionalFormatting>
  <conditionalFormatting sqref="AE155:AE156">
    <cfRule type="cellIs" dxfId="8984" priority="2587" stopIfTrue="1" operator="greaterThan">
      <formula>0</formula>
    </cfRule>
    <cfRule type="cellIs" dxfId="8983" priority="2588" stopIfTrue="1" operator="greaterThan">
      <formula>0</formula>
    </cfRule>
    <cfRule type="cellIs" dxfId="8982" priority="2589" stopIfTrue="1" operator="greaterThan">
      <formula>0</formula>
    </cfRule>
  </conditionalFormatting>
  <conditionalFormatting sqref="AE152:AE153">
    <cfRule type="cellIs" dxfId="8981" priority="2584" stopIfTrue="1" operator="greaterThan">
      <formula>0</formula>
    </cfRule>
    <cfRule type="cellIs" dxfId="8980" priority="2585" stopIfTrue="1" operator="greaterThan">
      <formula>0</formula>
    </cfRule>
    <cfRule type="cellIs" dxfId="8979" priority="2586" stopIfTrue="1" operator="greaterThan">
      <formula>0</formula>
    </cfRule>
  </conditionalFormatting>
  <conditionalFormatting sqref="AE154">
    <cfRule type="cellIs" dxfId="8978" priority="2581" stopIfTrue="1" operator="greaterThan">
      <formula>0</formula>
    </cfRule>
    <cfRule type="cellIs" dxfId="8977" priority="2582" stopIfTrue="1" operator="greaterThan">
      <formula>0</formula>
    </cfRule>
    <cfRule type="cellIs" dxfId="8976" priority="2583" stopIfTrue="1" operator="greaterThan">
      <formula>0</formula>
    </cfRule>
  </conditionalFormatting>
  <conditionalFormatting sqref="AE149:AE150">
    <cfRule type="cellIs" dxfId="8975" priority="2578" stopIfTrue="1" operator="greaterThan">
      <formula>0</formula>
    </cfRule>
    <cfRule type="cellIs" dxfId="8974" priority="2579" stopIfTrue="1" operator="greaterThan">
      <formula>0</formula>
    </cfRule>
    <cfRule type="cellIs" dxfId="8973" priority="2580" stopIfTrue="1" operator="greaterThan">
      <formula>0</formula>
    </cfRule>
  </conditionalFormatting>
  <conditionalFormatting sqref="AE151">
    <cfRule type="cellIs" dxfId="8972" priority="2575" stopIfTrue="1" operator="greaterThan">
      <formula>0</formula>
    </cfRule>
    <cfRule type="cellIs" dxfId="8971" priority="2576" stopIfTrue="1" operator="greaterThan">
      <formula>0</formula>
    </cfRule>
    <cfRule type="cellIs" dxfId="8970" priority="2577" stopIfTrue="1" operator="greaterThan">
      <formula>0</formula>
    </cfRule>
  </conditionalFormatting>
  <conditionalFormatting sqref="AE146:AE147">
    <cfRule type="cellIs" dxfId="8969" priority="2572" stopIfTrue="1" operator="greaterThan">
      <formula>0</formula>
    </cfRule>
    <cfRule type="cellIs" dxfId="8968" priority="2573" stopIfTrue="1" operator="greaterThan">
      <formula>0</formula>
    </cfRule>
    <cfRule type="cellIs" dxfId="8967" priority="2574" stopIfTrue="1" operator="greaterThan">
      <formula>0</formula>
    </cfRule>
  </conditionalFormatting>
  <conditionalFormatting sqref="AE148">
    <cfRule type="cellIs" dxfId="8966" priority="2569" stopIfTrue="1" operator="greaterThan">
      <formula>0</formula>
    </cfRule>
    <cfRule type="cellIs" dxfId="8965" priority="2570" stopIfTrue="1" operator="greaterThan">
      <formula>0</formula>
    </cfRule>
    <cfRule type="cellIs" dxfId="8964" priority="2571" stopIfTrue="1" operator="greaterThan">
      <formula>0</formula>
    </cfRule>
  </conditionalFormatting>
  <conditionalFormatting sqref="AE145">
    <cfRule type="cellIs" dxfId="8963" priority="2566" stopIfTrue="1" operator="greaterThan">
      <formula>0</formula>
    </cfRule>
    <cfRule type="cellIs" dxfId="8962" priority="2567" stopIfTrue="1" operator="greaterThan">
      <formula>0</formula>
    </cfRule>
    <cfRule type="cellIs" dxfId="8961" priority="2568" stopIfTrue="1" operator="greaterThan">
      <formula>0</formula>
    </cfRule>
  </conditionalFormatting>
  <conditionalFormatting sqref="AE27:AE30">
    <cfRule type="cellIs" dxfId="8960" priority="2563" stopIfTrue="1" operator="greaterThan">
      <formula>0</formula>
    </cfRule>
    <cfRule type="cellIs" dxfId="8959" priority="2564" stopIfTrue="1" operator="greaterThan">
      <formula>0</formula>
    </cfRule>
    <cfRule type="cellIs" dxfId="8958" priority="2565" stopIfTrue="1" operator="greaterThan">
      <formula>0</formula>
    </cfRule>
  </conditionalFormatting>
  <conditionalFormatting sqref="AE24:AE25">
    <cfRule type="cellIs" dxfId="8957" priority="2560" stopIfTrue="1" operator="greaterThan">
      <formula>0</formula>
    </cfRule>
    <cfRule type="cellIs" dxfId="8956" priority="2561" stopIfTrue="1" operator="greaterThan">
      <formula>0</formula>
    </cfRule>
    <cfRule type="cellIs" dxfId="8955" priority="2562" stopIfTrue="1" operator="greaterThan">
      <formula>0</formula>
    </cfRule>
  </conditionalFormatting>
  <conditionalFormatting sqref="AE26">
    <cfRule type="cellIs" dxfId="8954" priority="2557" stopIfTrue="1" operator="greaterThan">
      <formula>0</formula>
    </cfRule>
    <cfRule type="cellIs" dxfId="8953" priority="2558" stopIfTrue="1" operator="greaterThan">
      <formula>0</formula>
    </cfRule>
    <cfRule type="cellIs" dxfId="8952" priority="2559" stopIfTrue="1" operator="greaterThan">
      <formula>0</formula>
    </cfRule>
  </conditionalFormatting>
  <conditionalFormatting sqref="AE21:AE22">
    <cfRule type="cellIs" dxfId="8951" priority="2554" stopIfTrue="1" operator="greaterThan">
      <formula>0</formula>
    </cfRule>
    <cfRule type="cellIs" dxfId="8950" priority="2555" stopIfTrue="1" operator="greaterThan">
      <formula>0</formula>
    </cfRule>
    <cfRule type="cellIs" dxfId="8949" priority="2556" stopIfTrue="1" operator="greaterThan">
      <formula>0</formula>
    </cfRule>
  </conditionalFormatting>
  <conditionalFormatting sqref="AE23">
    <cfRule type="cellIs" dxfId="8948" priority="2551" stopIfTrue="1" operator="greaterThan">
      <formula>0</formula>
    </cfRule>
    <cfRule type="cellIs" dxfId="8947" priority="2552" stopIfTrue="1" operator="greaterThan">
      <formula>0</formula>
    </cfRule>
    <cfRule type="cellIs" dxfId="8946" priority="2553" stopIfTrue="1" operator="greaterThan">
      <formula>0</formula>
    </cfRule>
  </conditionalFormatting>
  <conditionalFormatting sqref="AE18:AE19">
    <cfRule type="cellIs" dxfId="8945" priority="2548" stopIfTrue="1" operator="greaterThan">
      <formula>0</formula>
    </cfRule>
    <cfRule type="cellIs" dxfId="8944" priority="2549" stopIfTrue="1" operator="greaterThan">
      <formula>0</formula>
    </cfRule>
    <cfRule type="cellIs" dxfId="8943" priority="2550" stopIfTrue="1" operator="greaterThan">
      <formula>0</formula>
    </cfRule>
  </conditionalFormatting>
  <conditionalFormatting sqref="AE20">
    <cfRule type="cellIs" dxfId="8942" priority="2545" stopIfTrue="1" operator="greaterThan">
      <formula>0</formula>
    </cfRule>
    <cfRule type="cellIs" dxfId="8941" priority="2546" stopIfTrue="1" operator="greaterThan">
      <formula>0</formula>
    </cfRule>
    <cfRule type="cellIs" dxfId="8940" priority="2547" stopIfTrue="1" operator="greaterThan">
      <formula>0</formula>
    </cfRule>
  </conditionalFormatting>
  <conditionalFormatting sqref="AE15:AE16">
    <cfRule type="cellIs" dxfId="8939" priority="2542" stopIfTrue="1" operator="greaterThan">
      <formula>0</formula>
    </cfRule>
    <cfRule type="cellIs" dxfId="8938" priority="2543" stopIfTrue="1" operator="greaterThan">
      <formula>0</formula>
    </cfRule>
    <cfRule type="cellIs" dxfId="8937" priority="2544" stopIfTrue="1" operator="greaterThan">
      <formula>0</formula>
    </cfRule>
  </conditionalFormatting>
  <conditionalFormatting sqref="AE17">
    <cfRule type="cellIs" dxfId="8936" priority="2539" stopIfTrue="1" operator="greaterThan">
      <formula>0</formula>
    </cfRule>
    <cfRule type="cellIs" dxfId="8935" priority="2540" stopIfTrue="1" operator="greaterThan">
      <formula>0</formula>
    </cfRule>
    <cfRule type="cellIs" dxfId="8934" priority="2541" stopIfTrue="1" operator="greaterThan">
      <formula>0</formula>
    </cfRule>
  </conditionalFormatting>
  <conditionalFormatting sqref="AE12:AE13">
    <cfRule type="cellIs" dxfId="8933" priority="2536" stopIfTrue="1" operator="greaterThan">
      <formula>0</formula>
    </cfRule>
    <cfRule type="cellIs" dxfId="8932" priority="2537" stopIfTrue="1" operator="greaterThan">
      <formula>0</formula>
    </cfRule>
    <cfRule type="cellIs" dxfId="8931" priority="2538" stopIfTrue="1" operator="greaterThan">
      <formula>0</formula>
    </cfRule>
  </conditionalFormatting>
  <conditionalFormatting sqref="AE14">
    <cfRule type="cellIs" dxfId="8930" priority="2533" stopIfTrue="1" operator="greaterThan">
      <formula>0</formula>
    </cfRule>
    <cfRule type="cellIs" dxfId="8929" priority="2534" stopIfTrue="1" operator="greaterThan">
      <formula>0</formula>
    </cfRule>
    <cfRule type="cellIs" dxfId="8928" priority="2535" stopIfTrue="1" operator="greaterThan">
      <formula>0</formula>
    </cfRule>
  </conditionalFormatting>
  <conditionalFormatting sqref="AE9:AE10">
    <cfRule type="cellIs" dxfId="8927" priority="2530" stopIfTrue="1" operator="greaterThan">
      <formula>0</formula>
    </cfRule>
    <cfRule type="cellIs" dxfId="8926" priority="2531" stopIfTrue="1" operator="greaterThan">
      <formula>0</formula>
    </cfRule>
    <cfRule type="cellIs" dxfId="8925" priority="2532" stopIfTrue="1" operator="greaterThan">
      <formula>0</formula>
    </cfRule>
  </conditionalFormatting>
  <conditionalFormatting sqref="AE11">
    <cfRule type="cellIs" dxfId="8924" priority="2527" stopIfTrue="1" operator="greaterThan">
      <formula>0</formula>
    </cfRule>
    <cfRule type="cellIs" dxfId="8923" priority="2528" stopIfTrue="1" operator="greaterThan">
      <formula>0</formula>
    </cfRule>
    <cfRule type="cellIs" dxfId="8922" priority="2529" stopIfTrue="1" operator="greaterThan">
      <formula>0</formula>
    </cfRule>
  </conditionalFormatting>
  <conditionalFormatting sqref="AE6:AE7">
    <cfRule type="cellIs" dxfId="8921" priority="2524" stopIfTrue="1" operator="greaterThan">
      <formula>0</formula>
    </cfRule>
    <cfRule type="cellIs" dxfId="8920" priority="2525" stopIfTrue="1" operator="greaterThan">
      <formula>0</formula>
    </cfRule>
    <cfRule type="cellIs" dxfId="8919" priority="2526" stopIfTrue="1" operator="greaterThan">
      <formula>0</formula>
    </cfRule>
  </conditionalFormatting>
  <conditionalFormatting sqref="AE8">
    <cfRule type="cellIs" dxfId="8918" priority="2521" stopIfTrue="1" operator="greaterThan">
      <formula>0</formula>
    </cfRule>
    <cfRule type="cellIs" dxfId="8917" priority="2522" stopIfTrue="1" operator="greaterThan">
      <formula>0</formula>
    </cfRule>
    <cfRule type="cellIs" dxfId="8916" priority="2523" stopIfTrue="1" operator="greaterThan">
      <formula>0</formula>
    </cfRule>
  </conditionalFormatting>
  <conditionalFormatting sqref="AE5">
    <cfRule type="cellIs" dxfId="8915" priority="2518" stopIfTrue="1" operator="greaterThan">
      <formula>0</formula>
    </cfRule>
    <cfRule type="cellIs" dxfId="8914" priority="2519" stopIfTrue="1" operator="greaterThan">
      <formula>0</formula>
    </cfRule>
    <cfRule type="cellIs" dxfId="8913" priority="2520" stopIfTrue="1" operator="greaterThan">
      <formula>0</formula>
    </cfRule>
  </conditionalFormatting>
  <conditionalFormatting sqref="AH155:AH156">
    <cfRule type="cellIs" dxfId="8912" priority="2515" stopIfTrue="1" operator="greaterThan">
      <formula>0</formula>
    </cfRule>
    <cfRule type="cellIs" dxfId="8911" priority="2516" stopIfTrue="1" operator="greaterThan">
      <formula>0</formula>
    </cfRule>
    <cfRule type="cellIs" dxfId="8910" priority="2517" stopIfTrue="1" operator="greaterThan">
      <formula>0</formula>
    </cfRule>
  </conditionalFormatting>
  <conditionalFormatting sqref="AH152:AH153">
    <cfRule type="cellIs" dxfId="8909" priority="2512" stopIfTrue="1" operator="greaterThan">
      <formula>0</formula>
    </cfRule>
    <cfRule type="cellIs" dxfId="8908" priority="2513" stopIfTrue="1" operator="greaterThan">
      <formula>0</formula>
    </cfRule>
    <cfRule type="cellIs" dxfId="8907" priority="2514" stopIfTrue="1" operator="greaterThan">
      <formula>0</formula>
    </cfRule>
  </conditionalFormatting>
  <conditionalFormatting sqref="AH154">
    <cfRule type="cellIs" dxfId="8906" priority="2509" stopIfTrue="1" operator="greaterThan">
      <formula>0</formula>
    </cfRule>
    <cfRule type="cellIs" dxfId="8905" priority="2510" stopIfTrue="1" operator="greaterThan">
      <formula>0</formula>
    </cfRule>
    <cfRule type="cellIs" dxfId="8904" priority="2511" stopIfTrue="1" operator="greaterThan">
      <formula>0</formula>
    </cfRule>
  </conditionalFormatting>
  <conditionalFormatting sqref="AH149:AH150">
    <cfRule type="cellIs" dxfId="8903" priority="2506" stopIfTrue="1" operator="greaterThan">
      <formula>0</formula>
    </cfRule>
    <cfRule type="cellIs" dxfId="8902" priority="2507" stopIfTrue="1" operator="greaterThan">
      <formula>0</formula>
    </cfRule>
    <cfRule type="cellIs" dxfId="8901" priority="2508" stopIfTrue="1" operator="greaterThan">
      <formula>0</formula>
    </cfRule>
  </conditionalFormatting>
  <conditionalFormatting sqref="AH151">
    <cfRule type="cellIs" dxfId="8900" priority="2503" stopIfTrue="1" operator="greaterThan">
      <formula>0</formula>
    </cfRule>
    <cfRule type="cellIs" dxfId="8899" priority="2504" stopIfTrue="1" operator="greaterThan">
      <formula>0</formula>
    </cfRule>
    <cfRule type="cellIs" dxfId="8898" priority="2505" stopIfTrue="1" operator="greaterThan">
      <formula>0</formula>
    </cfRule>
  </conditionalFormatting>
  <conditionalFormatting sqref="AH146:AH147">
    <cfRule type="cellIs" dxfId="8897" priority="2500" stopIfTrue="1" operator="greaterThan">
      <formula>0</formula>
    </cfRule>
    <cfRule type="cellIs" dxfId="8896" priority="2501" stopIfTrue="1" operator="greaterThan">
      <formula>0</formula>
    </cfRule>
    <cfRule type="cellIs" dxfId="8895" priority="2502" stopIfTrue="1" operator="greaterThan">
      <formula>0</formula>
    </cfRule>
  </conditionalFormatting>
  <conditionalFormatting sqref="AH148">
    <cfRule type="cellIs" dxfId="8894" priority="2497" stopIfTrue="1" operator="greaterThan">
      <formula>0</formula>
    </cfRule>
    <cfRule type="cellIs" dxfId="8893" priority="2498" stopIfTrue="1" operator="greaterThan">
      <formula>0</formula>
    </cfRule>
    <cfRule type="cellIs" dxfId="8892" priority="2499" stopIfTrue="1" operator="greaterThan">
      <formula>0</formula>
    </cfRule>
  </conditionalFormatting>
  <conditionalFormatting sqref="AH145">
    <cfRule type="cellIs" dxfId="8891" priority="2494" stopIfTrue="1" operator="greaterThan">
      <formula>0</formula>
    </cfRule>
    <cfRule type="cellIs" dxfId="8890" priority="2495" stopIfTrue="1" operator="greaterThan">
      <formula>0</formula>
    </cfRule>
    <cfRule type="cellIs" dxfId="8889" priority="2496" stopIfTrue="1" operator="greaterThan">
      <formula>0</formula>
    </cfRule>
  </conditionalFormatting>
  <conditionalFormatting sqref="AH27:AH30">
    <cfRule type="cellIs" dxfId="8888" priority="2491" stopIfTrue="1" operator="greaterThan">
      <formula>0</formula>
    </cfRule>
    <cfRule type="cellIs" dxfId="8887" priority="2492" stopIfTrue="1" operator="greaterThan">
      <formula>0</formula>
    </cfRule>
    <cfRule type="cellIs" dxfId="8886" priority="2493" stopIfTrue="1" operator="greaterThan">
      <formula>0</formula>
    </cfRule>
  </conditionalFormatting>
  <conditionalFormatting sqref="AH24:AH25">
    <cfRule type="cellIs" dxfId="8885" priority="2488" stopIfTrue="1" operator="greaterThan">
      <formula>0</formula>
    </cfRule>
    <cfRule type="cellIs" dxfId="8884" priority="2489" stopIfTrue="1" operator="greaterThan">
      <formula>0</formula>
    </cfRule>
    <cfRule type="cellIs" dxfId="8883" priority="2490" stopIfTrue="1" operator="greaterThan">
      <formula>0</formula>
    </cfRule>
  </conditionalFormatting>
  <conditionalFormatting sqref="AH26">
    <cfRule type="cellIs" dxfId="8882" priority="2485" stopIfTrue="1" operator="greaterThan">
      <formula>0</formula>
    </cfRule>
    <cfRule type="cellIs" dxfId="8881" priority="2486" stopIfTrue="1" operator="greaterThan">
      <formula>0</formula>
    </cfRule>
    <cfRule type="cellIs" dxfId="8880" priority="2487" stopIfTrue="1" operator="greaterThan">
      <formula>0</formula>
    </cfRule>
  </conditionalFormatting>
  <conditionalFormatting sqref="AH21:AH22">
    <cfRule type="cellIs" dxfId="8879" priority="2482" stopIfTrue="1" operator="greaterThan">
      <formula>0</formula>
    </cfRule>
    <cfRule type="cellIs" dxfId="8878" priority="2483" stopIfTrue="1" operator="greaterThan">
      <formula>0</formula>
    </cfRule>
    <cfRule type="cellIs" dxfId="8877" priority="2484" stopIfTrue="1" operator="greaterThan">
      <formula>0</formula>
    </cfRule>
  </conditionalFormatting>
  <conditionalFormatting sqref="AH23">
    <cfRule type="cellIs" dxfId="8876" priority="2479" stopIfTrue="1" operator="greaterThan">
      <formula>0</formula>
    </cfRule>
    <cfRule type="cellIs" dxfId="8875" priority="2480" stopIfTrue="1" operator="greaterThan">
      <formula>0</formula>
    </cfRule>
    <cfRule type="cellIs" dxfId="8874" priority="2481" stopIfTrue="1" operator="greaterThan">
      <formula>0</formula>
    </cfRule>
  </conditionalFormatting>
  <conditionalFormatting sqref="AH18:AH19">
    <cfRule type="cellIs" dxfId="8873" priority="2476" stopIfTrue="1" operator="greaterThan">
      <formula>0</formula>
    </cfRule>
    <cfRule type="cellIs" dxfId="8872" priority="2477" stopIfTrue="1" operator="greaterThan">
      <formula>0</formula>
    </cfRule>
    <cfRule type="cellIs" dxfId="8871" priority="2478" stopIfTrue="1" operator="greaterThan">
      <formula>0</formula>
    </cfRule>
  </conditionalFormatting>
  <conditionalFormatting sqref="AH20">
    <cfRule type="cellIs" dxfId="8870" priority="2473" stopIfTrue="1" operator="greaterThan">
      <formula>0</formula>
    </cfRule>
    <cfRule type="cellIs" dxfId="8869" priority="2474" stopIfTrue="1" operator="greaterThan">
      <formula>0</formula>
    </cfRule>
    <cfRule type="cellIs" dxfId="8868" priority="2475" stopIfTrue="1" operator="greaterThan">
      <formula>0</formula>
    </cfRule>
  </conditionalFormatting>
  <conditionalFormatting sqref="AH15:AH16">
    <cfRule type="cellIs" dxfId="8867" priority="2470" stopIfTrue="1" operator="greaterThan">
      <formula>0</formula>
    </cfRule>
    <cfRule type="cellIs" dxfId="8866" priority="2471" stopIfTrue="1" operator="greaterThan">
      <formula>0</formula>
    </cfRule>
    <cfRule type="cellIs" dxfId="8865" priority="2472" stopIfTrue="1" operator="greaterThan">
      <formula>0</formula>
    </cfRule>
  </conditionalFormatting>
  <conditionalFormatting sqref="AH17">
    <cfRule type="cellIs" dxfId="8864" priority="2467" stopIfTrue="1" operator="greaterThan">
      <formula>0</formula>
    </cfRule>
    <cfRule type="cellIs" dxfId="8863" priority="2468" stopIfTrue="1" operator="greaterThan">
      <formula>0</formula>
    </cfRule>
    <cfRule type="cellIs" dxfId="8862" priority="2469" stopIfTrue="1" operator="greaterThan">
      <formula>0</formula>
    </cfRule>
  </conditionalFormatting>
  <conditionalFormatting sqref="AH12:AH13">
    <cfRule type="cellIs" dxfId="8861" priority="2464" stopIfTrue="1" operator="greaterThan">
      <formula>0</formula>
    </cfRule>
    <cfRule type="cellIs" dxfId="8860" priority="2465" stopIfTrue="1" operator="greaterThan">
      <formula>0</formula>
    </cfRule>
    <cfRule type="cellIs" dxfId="8859" priority="2466" stopIfTrue="1" operator="greaterThan">
      <formula>0</formula>
    </cfRule>
  </conditionalFormatting>
  <conditionalFormatting sqref="AH14">
    <cfRule type="cellIs" dxfId="8858" priority="2461" stopIfTrue="1" operator="greaterThan">
      <formula>0</formula>
    </cfRule>
    <cfRule type="cellIs" dxfId="8857" priority="2462" stopIfTrue="1" operator="greaterThan">
      <formula>0</formula>
    </cfRule>
    <cfRule type="cellIs" dxfId="8856" priority="2463" stopIfTrue="1" operator="greaterThan">
      <formula>0</formula>
    </cfRule>
  </conditionalFormatting>
  <conditionalFormatting sqref="AH9:AH10">
    <cfRule type="cellIs" dxfId="8855" priority="2458" stopIfTrue="1" operator="greaterThan">
      <formula>0</formula>
    </cfRule>
    <cfRule type="cellIs" dxfId="8854" priority="2459" stopIfTrue="1" operator="greaterThan">
      <formula>0</formula>
    </cfRule>
    <cfRule type="cellIs" dxfId="8853" priority="2460" stopIfTrue="1" operator="greaterThan">
      <formula>0</formula>
    </cfRule>
  </conditionalFormatting>
  <conditionalFormatting sqref="AH11">
    <cfRule type="cellIs" dxfId="8852" priority="2455" stopIfTrue="1" operator="greaterThan">
      <formula>0</formula>
    </cfRule>
    <cfRule type="cellIs" dxfId="8851" priority="2456" stopIfTrue="1" operator="greaterThan">
      <formula>0</formula>
    </cfRule>
    <cfRule type="cellIs" dxfId="8850" priority="2457" stopIfTrue="1" operator="greaterThan">
      <formula>0</formula>
    </cfRule>
  </conditionalFormatting>
  <conditionalFormatting sqref="AH6:AH7">
    <cfRule type="cellIs" dxfId="8849" priority="2452" stopIfTrue="1" operator="greaterThan">
      <formula>0</formula>
    </cfRule>
    <cfRule type="cellIs" dxfId="8848" priority="2453" stopIfTrue="1" operator="greaterThan">
      <formula>0</formula>
    </cfRule>
    <cfRule type="cellIs" dxfId="8847" priority="2454" stopIfTrue="1" operator="greaterThan">
      <formula>0</formula>
    </cfRule>
  </conditionalFormatting>
  <conditionalFormatting sqref="AH8">
    <cfRule type="cellIs" dxfId="8846" priority="2449" stopIfTrue="1" operator="greaterThan">
      <formula>0</formula>
    </cfRule>
    <cfRule type="cellIs" dxfId="8845" priority="2450" stopIfTrue="1" operator="greaterThan">
      <formula>0</formula>
    </cfRule>
    <cfRule type="cellIs" dxfId="8844" priority="2451" stopIfTrue="1" operator="greaterThan">
      <formula>0</formula>
    </cfRule>
  </conditionalFormatting>
  <conditionalFormatting sqref="AH5">
    <cfRule type="cellIs" dxfId="8843" priority="2446" stopIfTrue="1" operator="greaterThan">
      <formula>0</formula>
    </cfRule>
    <cfRule type="cellIs" dxfId="8842" priority="2447" stopIfTrue="1" operator="greaterThan">
      <formula>0</formula>
    </cfRule>
    <cfRule type="cellIs" dxfId="8841" priority="2448" stopIfTrue="1" operator="greaterThan">
      <formula>0</formula>
    </cfRule>
  </conditionalFormatting>
  <conditionalFormatting sqref="P31:R31 P145:R156">
    <cfRule type="cellIs" dxfId="8840" priority="2443" stopIfTrue="1" operator="greaterThan">
      <formula>0</formula>
    </cfRule>
    <cfRule type="cellIs" dxfId="8839" priority="2444" stopIfTrue="1" operator="greaterThan">
      <formula>0</formula>
    </cfRule>
    <cfRule type="cellIs" dxfId="8838" priority="2445" stopIfTrue="1" operator="greaterThan">
      <formula>0</formula>
    </cfRule>
  </conditionalFormatting>
  <conditionalFormatting sqref="P27:R30">
    <cfRule type="cellIs" dxfId="8837" priority="2440" stopIfTrue="1" operator="greaterThan">
      <formula>0</formula>
    </cfRule>
    <cfRule type="cellIs" dxfId="8836" priority="2441" stopIfTrue="1" operator="greaterThan">
      <formula>0</formula>
    </cfRule>
    <cfRule type="cellIs" dxfId="8835" priority="2442" stopIfTrue="1" operator="greaterThan">
      <formula>0</formula>
    </cfRule>
  </conditionalFormatting>
  <conditionalFormatting sqref="P24:R25">
    <cfRule type="cellIs" dxfId="8834" priority="2437" stopIfTrue="1" operator="greaterThan">
      <formula>0</formula>
    </cfRule>
    <cfRule type="cellIs" dxfId="8833" priority="2438" stopIfTrue="1" operator="greaterThan">
      <formula>0</formula>
    </cfRule>
    <cfRule type="cellIs" dxfId="8832" priority="2439" stopIfTrue="1" operator="greaterThan">
      <formula>0</formula>
    </cfRule>
  </conditionalFormatting>
  <conditionalFormatting sqref="P26:R26">
    <cfRule type="cellIs" dxfId="8831" priority="2434" stopIfTrue="1" operator="greaterThan">
      <formula>0</formula>
    </cfRule>
    <cfRule type="cellIs" dxfId="8830" priority="2435" stopIfTrue="1" operator="greaterThan">
      <formula>0</formula>
    </cfRule>
    <cfRule type="cellIs" dxfId="8829" priority="2436" stopIfTrue="1" operator="greaterThan">
      <formula>0</formula>
    </cfRule>
  </conditionalFormatting>
  <conditionalFormatting sqref="P21:R22">
    <cfRule type="cellIs" dxfId="8828" priority="2431" stopIfTrue="1" operator="greaterThan">
      <formula>0</formula>
    </cfRule>
    <cfRule type="cellIs" dxfId="8827" priority="2432" stopIfTrue="1" operator="greaterThan">
      <formula>0</formula>
    </cfRule>
    <cfRule type="cellIs" dxfId="8826" priority="2433" stopIfTrue="1" operator="greaterThan">
      <formula>0</formula>
    </cfRule>
  </conditionalFormatting>
  <conditionalFormatting sqref="P23:R23">
    <cfRule type="cellIs" dxfId="8825" priority="2428" stopIfTrue="1" operator="greaterThan">
      <formula>0</formula>
    </cfRule>
    <cfRule type="cellIs" dxfId="8824" priority="2429" stopIfTrue="1" operator="greaterThan">
      <formula>0</formula>
    </cfRule>
    <cfRule type="cellIs" dxfId="8823" priority="2430" stopIfTrue="1" operator="greaterThan">
      <formula>0</formula>
    </cfRule>
  </conditionalFormatting>
  <conditionalFormatting sqref="P18:R19">
    <cfRule type="cellIs" dxfId="8822" priority="2425" stopIfTrue="1" operator="greaterThan">
      <formula>0</formula>
    </cfRule>
    <cfRule type="cellIs" dxfId="8821" priority="2426" stopIfTrue="1" operator="greaterThan">
      <formula>0</formula>
    </cfRule>
    <cfRule type="cellIs" dxfId="8820" priority="2427" stopIfTrue="1" operator="greaterThan">
      <formula>0</formula>
    </cfRule>
  </conditionalFormatting>
  <conditionalFormatting sqref="P20:R20">
    <cfRule type="cellIs" dxfId="8819" priority="2422" stopIfTrue="1" operator="greaterThan">
      <formula>0</formula>
    </cfRule>
    <cfRule type="cellIs" dxfId="8818" priority="2423" stopIfTrue="1" operator="greaterThan">
      <formula>0</formula>
    </cfRule>
    <cfRule type="cellIs" dxfId="8817" priority="2424" stopIfTrue="1" operator="greaterThan">
      <formula>0</formula>
    </cfRule>
  </conditionalFormatting>
  <conditionalFormatting sqref="P15:R16">
    <cfRule type="cellIs" dxfId="8816" priority="2419" stopIfTrue="1" operator="greaterThan">
      <formula>0</formula>
    </cfRule>
    <cfRule type="cellIs" dxfId="8815" priority="2420" stopIfTrue="1" operator="greaterThan">
      <formula>0</formula>
    </cfRule>
    <cfRule type="cellIs" dxfId="8814" priority="2421" stopIfTrue="1" operator="greaterThan">
      <formula>0</formula>
    </cfRule>
  </conditionalFormatting>
  <conditionalFormatting sqref="P17:R17">
    <cfRule type="cellIs" dxfId="8813" priority="2416" stopIfTrue="1" operator="greaterThan">
      <formula>0</formula>
    </cfRule>
    <cfRule type="cellIs" dxfId="8812" priority="2417" stopIfTrue="1" operator="greaterThan">
      <formula>0</formula>
    </cfRule>
    <cfRule type="cellIs" dxfId="8811" priority="2418" stopIfTrue="1" operator="greaterThan">
      <formula>0</formula>
    </cfRule>
  </conditionalFormatting>
  <conditionalFormatting sqref="P12:R13">
    <cfRule type="cellIs" dxfId="8810" priority="2413" stopIfTrue="1" operator="greaterThan">
      <formula>0</formula>
    </cfRule>
    <cfRule type="cellIs" dxfId="8809" priority="2414" stopIfTrue="1" operator="greaterThan">
      <formula>0</formula>
    </cfRule>
    <cfRule type="cellIs" dxfId="8808" priority="2415" stopIfTrue="1" operator="greaterThan">
      <formula>0</formula>
    </cfRule>
  </conditionalFormatting>
  <conditionalFormatting sqref="P14:R14">
    <cfRule type="cellIs" dxfId="8807" priority="2410" stopIfTrue="1" operator="greaterThan">
      <formula>0</formula>
    </cfRule>
    <cfRule type="cellIs" dxfId="8806" priority="2411" stopIfTrue="1" operator="greaterThan">
      <formula>0</formula>
    </cfRule>
    <cfRule type="cellIs" dxfId="8805" priority="2412" stopIfTrue="1" operator="greaterThan">
      <formula>0</formula>
    </cfRule>
  </conditionalFormatting>
  <conditionalFormatting sqref="P9:R10">
    <cfRule type="cellIs" dxfId="8804" priority="2407" stopIfTrue="1" operator="greaterThan">
      <formula>0</formula>
    </cfRule>
    <cfRule type="cellIs" dxfId="8803" priority="2408" stopIfTrue="1" operator="greaterThan">
      <formula>0</formula>
    </cfRule>
    <cfRule type="cellIs" dxfId="8802" priority="2409" stopIfTrue="1" operator="greaterThan">
      <formula>0</formula>
    </cfRule>
  </conditionalFormatting>
  <conditionalFormatting sqref="P11:R11">
    <cfRule type="cellIs" dxfId="8801" priority="2404" stopIfTrue="1" operator="greaterThan">
      <formula>0</formula>
    </cfRule>
    <cfRule type="cellIs" dxfId="8800" priority="2405" stopIfTrue="1" operator="greaterThan">
      <formula>0</formula>
    </cfRule>
    <cfRule type="cellIs" dxfId="8799" priority="2406" stopIfTrue="1" operator="greaterThan">
      <formula>0</formula>
    </cfRule>
  </conditionalFormatting>
  <conditionalFormatting sqref="U100:U105 S128:S143 U128:U143 T71:T81 U74:AH74 S100:S105 X128:AH128">
    <cfRule type="cellIs" dxfId="8798" priority="2401" stopIfTrue="1" operator="greaterThan">
      <formula>0</formula>
    </cfRule>
    <cfRule type="cellIs" dxfId="8797" priority="2402" stopIfTrue="1" operator="greaterThan">
      <formula>0</formula>
    </cfRule>
    <cfRule type="cellIs" dxfId="8796" priority="2403" stopIfTrue="1" operator="greaterThan">
      <formula>0</formula>
    </cfRule>
  </conditionalFormatting>
  <conditionalFormatting sqref="S118:W119 Y118:Y119 AB118:AB119">
    <cfRule type="cellIs" dxfId="8795" priority="2356" stopIfTrue="1" operator="greaterThan">
      <formula>0</formula>
    </cfRule>
    <cfRule type="cellIs" dxfId="8794" priority="2357" stopIfTrue="1" operator="greaterThan">
      <formula>0</formula>
    </cfRule>
    <cfRule type="cellIs" dxfId="8793" priority="2358" stopIfTrue="1" operator="greaterThan">
      <formula>0</formula>
    </cfRule>
  </conditionalFormatting>
  <conditionalFormatting sqref="S115:W116 Y115:Y116 AB115:AB116">
    <cfRule type="cellIs" dxfId="8792" priority="2350" stopIfTrue="1" operator="greaterThan">
      <formula>0</formula>
    </cfRule>
    <cfRule type="cellIs" dxfId="8791" priority="2351" stopIfTrue="1" operator="greaterThan">
      <formula>0</formula>
    </cfRule>
    <cfRule type="cellIs" dxfId="8790" priority="2352" stopIfTrue="1" operator="greaterThan">
      <formula>0</formula>
    </cfRule>
  </conditionalFormatting>
  <conditionalFormatting sqref="S117:W117 Y117 AB117">
    <cfRule type="cellIs" dxfId="8789" priority="2347" stopIfTrue="1" operator="greaterThan">
      <formula>0</formula>
    </cfRule>
    <cfRule type="cellIs" dxfId="8788" priority="2348" stopIfTrue="1" operator="greaterThan">
      <formula>0</formula>
    </cfRule>
    <cfRule type="cellIs" dxfId="8787" priority="2349" stopIfTrue="1" operator="greaterThan">
      <formula>0</formula>
    </cfRule>
  </conditionalFormatting>
  <conditionalFormatting sqref="S112:W113 Y112:Y113 AB112:AB113">
    <cfRule type="cellIs" dxfId="8786" priority="2344" stopIfTrue="1" operator="greaterThan">
      <formula>0</formula>
    </cfRule>
    <cfRule type="cellIs" dxfId="8785" priority="2345" stopIfTrue="1" operator="greaterThan">
      <formula>0</formula>
    </cfRule>
    <cfRule type="cellIs" dxfId="8784" priority="2346" stopIfTrue="1" operator="greaterThan">
      <formula>0</formula>
    </cfRule>
  </conditionalFormatting>
  <conditionalFormatting sqref="S114:W114 Y114 AB114">
    <cfRule type="cellIs" dxfId="8783" priority="2341" stopIfTrue="1" operator="greaterThan">
      <formula>0</formula>
    </cfRule>
    <cfRule type="cellIs" dxfId="8782" priority="2342" stopIfTrue="1" operator="greaterThan">
      <formula>0</formula>
    </cfRule>
    <cfRule type="cellIs" dxfId="8781" priority="2343" stopIfTrue="1" operator="greaterThan">
      <formula>0</formula>
    </cfRule>
  </conditionalFormatting>
  <conditionalFormatting sqref="S109:W110 Y109:Y110 AB109:AB110">
    <cfRule type="cellIs" dxfId="8780" priority="2338" stopIfTrue="1" operator="greaterThan">
      <formula>0</formula>
    </cfRule>
    <cfRule type="cellIs" dxfId="8779" priority="2339" stopIfTrue="1" operator="greaterThan">
      <formula>0</formula>
    </cfRule>
    <cfRule type="cellIs" dxfId="8778" priority="2340" stopIfTrue="1" operator="greaterThan">
      <formula>0</formula>
    </cfRule>
  </conditionalFormatting>
  <conditionalFormatting sqref="S111:W111 Y111 AB111">
    <cfRule type="cellIs" dxfId="8777" priority="2335" stopIfTrue="1" operator="greaterThan">
      <formula>0</formula>
    </cfRule>
    <cfRule type="cellIs" dxfId="8776" priority="2336" stopIfTrue="1" operator="greaterThan">
      <formula>0</formula>
    </cfRule>
    <cfRule type="cellIs" dxfId="8775" priority="2337" stopIfTrue="1" operator="greaterThan">
      <formula>0</formula>
    </cfRule>
  </conditionalFormatting>
  <conditionalFormatting sqref="S144:W144 V143:W143 Y143:Y144 AB143:AB144">
    <cfRule type="cellIs" dxfId="8774" priority="2398" stopIfTrue="1" operator="greaterThan">
      <formula>0</formula>
    </cfRule>
    <cfRule type="cellIs" dxfId="8773" priority="2399" stopIfTrue="1" operator="greaterThan">
      <formula>0</formula>
    </cfRule>
    <cfRule type="cellIs" dxfId="8772" priority="2400" stopIfTrue="1" operator="greaterThan">
      <formula>0</formula>
    </cfRule>
  </conditionalFormatting>
  <conditionalFormatting sqref="S106:W107 Y106:Y107 AB106:AB107">
    <cfRule type="cellIs" dxfId="8771" priority="2332" stopIfTrue="1" operator="greaterThan">
      <formula>0</formula>
    </cfRule>
    <cfRule type="cellIs" dxfId="8770" priority="2333" stopIfTrue="1" operator="greaterThan">
      <formula>0</formula>
    </cfRule>
    <cfRule type="cellIs" dxfId="8769" priority="2334" stopIfTrue="1" operator="greaterThan">
      <formula>0</formula>
    </cfRule>
  </conditionalFormatting>
  <conditionalFormatting sqref="S108:W108 Y108 AB108">
    <cfRule type="cellIs" dxfId="8768" priority="2329" stopIfTrue="1" operator="greaterThan">
      <formula>0</formula>
    </cfRule>
    <cfRule type="cellIs" dxfId="8767" priority="2330" stopIfTrue="1" operator="greaterThan">
      <formula>0</formula>
    </cfRule>
    <cfRule type="cellIs" dxfId="8766" priority="2331" stopIfTrue="1" operator="greaterThan">
      <formula>0</formula>
    </cfRule>
  </conditionalFormatting>
  <conditionalFormatting sqref="V139:W141 Y139:Y141 AB139:AB141">
    <cfRule type="cellIs" dxfId="8765" priority="2395" stopIfTrue="1" operator="greaterThan">
      <formula>0</formula>
    </cfRule>
    <cfRule type="cellIs" dxfId="8764" priority="2396" stopIfTrue="1" operator="greaterThan">
      <formula>0</formula>
    </cfRule>
    <cfRule type="cellIs" dxfId="8763" priority="2397" stopIfTrue="1" operator="greaterThan">
      <formula>0</formula>
    </cfRule>
  </conditionalFormatting>
  <conditionalFormatting sqref="V103:W104 Y103:Y104 AB103:AB104">
    <cfRule type="cellIs" dxfId="8762" priority="2326" stopIfTrue="1" operator="greaterThan">
      <formula>0</formula>
    </cfRule>
    <cfRule type="cellIs" dxfId="8761" priority="2327" stopIfTrue="1" operator="greaterThan">
      <formula>0</formula>
    </cfRule>
    <cfRule type="cellIs" dxfId="8760" priority="2328" stopIfTrue="1" operator="greaterThan">
      <formula>0</formula>
    </cfRule>
  </conditionalFormatting>
  <conditionalFormatting sqref="V142:W142 Y142 AB142">
    <cfRule type="cellIs" dxfId="8759" priority="2392" stopIfTrue="1" operator="greaterThan">
      <formula>0</formula>
    </cfRule>
    <cfRule type="cellIs" dxfId="8758" priority="2393" stopIfTrue="1" operator="greaterThan">
      <formula>0</formula>
    </cfRule>
    <cfRule type="cellIs" dxfId="8757" priority="2394" stopIfTrue="1" operator="greaterThan">
      <formula>0</formula>
    </cfRule>
  </conditionalFormatting>
  <conditionalFormatting sqref="V105:W105 Y105 AB105">
    <cfRule type="cellIs" dxfId="8756" priority="2323" stopIfTrue="1" operator="greaterThan">
      <formula>0</formula>
    </cfRule>
    <cfRule type="cellIs" dxfId="8755" priority="2324" stopIfTrue="1" operator="greaterThan">
      <formula>0</formula>
    </cfRule>
    <cfRule type="cellIs" dxfId="8754" priority="2325" stopIfTrue="1" operator="greaterThan">
      <formula>0</formula>
    </cfRule>
  </conditionalFormatting>
  <conditionalFormatting sqref="V136:W137 Y136:Y137 AB136:AB137">
    <cfRule type="cellIs" dxfId="8753" priority="2389" stopIfTrue="1" operator="greaterThan">
      <formula>0</formula>
    </cfRule>
    <cfRule type="cellIs" dxfId="8752" priority="2390" stopIfTrue="1" operator="greaterThan">
      <formula>0</formula>
    </cfRule>
    <cfRule type="cellIs" dxfId="8751" priority="2391" stopIfTrue="1" operator="greaterThan">
      <formula>0</formula>
    </cfRule>
  </conditionalFormatting>
  <conditionalFormatting sqref="V100:W101 Y100:Y101 AB100:AB101">
    <cfRule type="cellIs" dxfId="8750" priority="2320" stopIfTrue="1" operator="greaterThan">
      <formula>0</formula>
    </cfRule>
    <cfRule type="cellIs" dxfId="8749" priority="2321" stopIfTrue="1" operator="greaterThan">
      <formula>0</formula>
    </cfRule>
    <cfRule type="cellIs" dxfId="8748" priority="2322" stopIfTrue="1" operator="greaterThan">
      <formula>0</formula>
    </cfRule>
  </conditionalFormatting>
  <conditionalFormatting sqref="V138:W138 Y138 AB138">
    <cfRule type="cellIs" dxfId="8747" priority="2386" stopIfTrue="1" operator="greaterThan">
      <formula>0</formula>
    </cfRule>
    <cfRule type="cellIs" dxfId="8746" priority="2387" stopIfTrue="1" operator="greaterThan">
      <formula>0</formula>
    </cfRule>
    <cfRule type="cellIs" dxfId="8745" priority="2388" stopIfTrue="1" operator="greaterThan">
      <formula>0</formula>
    </cfRule>
  </conditionalFormatting>
  <conditionalFormatting sqref="V102:W102 Y102 AB102">
    <cfRule type="cellIs" dxfId="8744" priority="2317" stopIfTrue="1" operator="greaterThan">
      <formula>0</formula>
    </cfRule>
    <cfRule type="cellIs" dxfId="8743" priority="2318" stopIfTrue="1" operator="greaterThan">
      <formula>0</formula>
    </cfRule>
    <cfRule type="cellIs" dxfId="8742" priority="2319" stopIfTrue="1" operator="greaterThan">
      <formula>0</formula>
    </cfRule>
  </conditionalFormatting>
  <conditionalFormatting sqref="V133:W134 Y133:Y134 AB133:AB134">
    <cfRule type="cellIs" dxfId="8741" priority="2383" stopIfTrue="1" operator="greaterThan">
      <formula>0</formula>
    </cfRule>
    <cfRule type="cellIs" dxfId="8740" priority="2384" stopIfTrue="1" operator="greaterThan">
      <formula>0</formula>
    </cfRule>
    <cfRule type="cellIs" dxfId="8739" priority="2385" stopIfTrue="1" operator="greaterThan">
      <formula>0</formula>
    </cfRule>
  </conditionalFormatting>
  <conditionalFormatting sqref="Y97:Y98 AB97:AB98 T97:W98">
    <cfRule type="cellIs" dxfId="8738" priority="2314" stopIfTrue="1" operator="greaterThan">
      <formula>0</formula>
    </cfRule>
    <cfRule type="cellIs" dxfId="8737" priority="2315" stopIfTrue="1" operator="greaterThan">
      <formula>0</formula>
    </cfRule>
    <cfRule type="cellIs" dxfId="8736" priority="2316" stopIfTrue="1" operator="greaterThan">
      <formula>0</formula>
    </cfRule>
  </conditionalFormatting>
  <conditionalFormatting sqref="V135:W135 Y135 AB135">
    <cfRule type="cellIs" dxfId="8735" priority="2380" stopIfTrue="1" operator="greaterThan">
      <formula>0</formula>
    </cfRule>
    <cfRule type="cellIs" dxfId="8734" priority="2381" stopIfTrue="1" operator="greaterThan">
      <formula>0</formula>
    </cfRule>
    <cfRule type="cellIs" dxfId="8733" priority="2382" stopIfTrue="1" operator="greaterThan">
      <formula>0</formula>
    </cfRule>
  </conditionalFormatting>
  <conditionalFormatting sqref="S99:W99 T100:T105 Y99 AB99">
    <cfRule type="cellIs" dxfId="8732" priority="2311" stopIfTrue="1" operator="greaterThan">
      <formula>0</formula>
    </cfRule>
    <cfRule type="cellIs" dxfId="8731" priority="2312" stopIfTrue="1" operator="greaterThan">
      <formula>0</formula>
    </cfRule>
    <cfRule type="cellIs" dxfId="8730" priority="2313" stopIfTrue="1" operator="greaterThan">
      <formula>0</formula>
    </cfRule>
  </conditionalFormatting>
  <conditionalFormatting sqref="V130:W131 Y130:Y131 AB130:AB131">
    <cfRule type="cellIs" dxfId="8729" priority="2377" stopIfTrue="1" operator="greaterThan">
      <formula>0</formula>
    </cfRule>
    <cfRule type="cellIs" dxfId="8728" priority="2378" stopIfTrue="1" operator="greaterThan">
      <formula>0</formula>
    </cfRule>
    <cfRule type="cellIs" dxfId="8727" priority="2379" stopIfTrue="1" operator="greaterThan">
      <formula>0</formula>
    </cfRule>
  </conditionalFormatting>
  <conditionalFormatting sqref="Y94:Y95 AB94:AB95 T94:W95">
    <cfRule type="cellIs" dxfId="8726" priority="2308" stopIfTrue="1" operator="greaterThan">
      <formula>0</formula>
    </cfRule>
    <cfRule type="cellIs" dxfId="8725" priority="2309" stopIfTrue="1" operator="greaterThan">
      <formula>0</formula>
    </cfRule>
    <cfRule type="cellIs" dxfId="8724" priority="2310" stopIfTrue="1" operator="greaterThan">
      <formula>0</formula>
    </cfRule>
  </conditionalFormatting>
  <conditionalFormatting sqref="V132:W132 Y132 AB132">
    <cfRule type="cellIs" dxfId="8723" priority="2374" stopIfTrue="1" operator="greaterThan">
      <formula>0</formula>
    </cfRule>
    <cfRule type="cellIs" dxfId="8722" priority="2375" stopIfTrue="1" operator="greaterThan">
      <formula>0</formula>
    </cfRule>
    <cfRule type="cellIs" dxfId="8721" priority="2376" stopIfTrue="1" operator="greaterThan">
      <formula>0</formula>
    </cfRule>
  </conditionalFormatting>
  <conditionalFormatting sqref="Y96 AB96 T96:W96">
    <cfRule type="cellIs" dxfId="8720" priority="2305" stopIfTrue="1" operator="greaterThan">
      <formula>0</formula>
    </cfRule>
    <cfRule type="cellIs" dxfId="8719" priority="2306" stopIfTrue="1" operator="greaterThan">
      <formula>0</formula>
    </cfRule>
    <cfRule type="cellIs" dxfId="8718" priority="2307" stopIfTrue="1" operator="greaterThan">
      <formula>0</formula>
    </cfRule>
  </conditionalFormatting>
  <conditionalFormatting sqref="V128:W128 T128:T143">
    <cfRule type="cellIs" dxfId="8717" priority="2371" stopIfTrue="1" operator="greaterThan">
      <formula>0</formula>
    </cfRule>
    <cfRule type="cellIs" dxfId="8716" priority="2372" stopIfTrue="1" operator="greaterThan">
      <formula>0</formula>
    </cfRule>
    <cfRule type="cellIs" dxfId="8715" priority="2373" stopIfTrue="1" operator="greaterThan">
      <formula>0</formula>
    </cfRule>
  </conditionalFormatting>
  <conditionalFormatting sqref="S91:U91 S92:W92 Y91:Y92 AB91:AB92 W91">
    <cfRule type="cellIs" dxfId="8714" priority="2302" stopIfTrue="1" operator="greaterThan">
      <formula>0</formula>
    </cfRule>
    <cfRule type="cellIs" dxfId="8713" priority="2303" stopIfTrue="1" operator="greaterThan">
      <formula>0</formula>
    </cfRule>
    <cfRule type="cellIs" dxfId="8712" priority="2304" stopIfTrue="1" operator="greaterThan">
      <formula>0</formula>
    </cfRule>
  </conditionalFormatting>
  <conditionalFormatting sqref="V129:W129 Y129 AB129">
    <cfRule type="cellIs" dxfId="8711" priority="2368" stopIfTrue="1" operator="greaterThan">
      <formula>0</formula>
    </cfRule>
    <cfRule type="cellIs" dxfId="8710" priority="2369" stopIfTrue="1" operator="greaterThan">
      <formula>0</formula>
    </cfRule>
    <cfRule type="cellIs" dxfId="8709" priority="2370" stopIfTrue="1" operator="greaterThan">
      <formula>0</formula>
    </cfRule>
  </conditionalFormatting>
  <conditionalFormatting sqref="Y93 AB93 T93:W93">
    <cfRule type="cellIs" dxfId="8708" priority="2299" stopIfTrue="1" operator="greaterThan">
      <formula>0</formula>
    </cfRule>
    <cfRule type="cellIs" dxfId="8707" priority="2300" stopIfTrue="1" operator="greaterThan">
      <formula>0</formula>
    </cfRule>
    <cfRule type="cellIs" dxfId="8706" priority="2301" stopIfTrue="1" operator="greaterThan">
      <formula>0</formula>
    </cfRule>
  </conditionalFormatting>
  <conditionalFormatting sqref="S124:W127 Y124:Y127 AB124:AB127">
    <cfRule type="cellIs" dxfId="8705" priority="2365" stopIfTrue="1" operator="greaterThan">
      <formula>0</formula>
    </cfRule>
    <cfRule type="cellIs" dxfId="8704" priority="2366" stopIfTrue="1" operator="greaterThan">
      <formula>0</formula>
    </cfRule>
    <cfRule type="cellIs" dxfId="8703" priority="2367" stopIfTrue="1" operator="greaterThan">
      <formula>0</formula>
    </cfRule>
  </conditionalFormatting>
  <conditionalFormatting sqref="S88:W89 Y88:Y89 AB88:AB89">
    <cfRule type="cellIs" dxfId="8702" priority="2296" stopIfTrue="1" operator="greaterThan">
      <formula>0</formula>
    </cfRule>
    <cfRule type="cellIs" dxfId="8701" priority="2297" stopIfTrue="1" operator="greaterThan">
      <formula>0</formula>
    </cfRule>
    <cfRule type="cellIs" dxfId="8700" priority="2298" stopIfTrue="1" operator="greaterThan">
      <formula>0</formula>
    </cfRule>
  </conditionalFormatting>
  <conditionalFormatting sqref="S90:U90 Y90 AB90 W90">
    <cfRule type="cellIs" dxfId="8699" priority="2293" stopIfTrue="1" operator="greaterThan">
      <formula>0</formula>
    </cfRule>
    <cfRule type="cellIs" dxfId="8698" priority="2294" stopIfTrue="1" operator="greaterThan">
      <formula>0</formula>
    </cfRule>
    <cfRule type="cellIs" dxfId="8697" priority="2295" stopIfTrue="1" operator="greaterThan">
      <formula>0</formula>
    </cfRule>
  </conditionalFormatting>
  <conditionalFormatting sqref="S121:W122 Y121:Y122 AB121:AB122">
    <cfRule type="cellIs" dxfId="8696" priority="2362" stopIfTrue="1" operator="greaterThan">
      <formula>0</formula>
    </cfRule>
    <cfRule type="cellIs" dxfId="8695" priority="2363" stopIfTrue="1" operator="greaterThan">
      <formula>0</formula>
    </cfRule>
    <cfRule type="cellIs" dxfId="8694" priority="2364" stopIfTrue="1" operator="greaterThan">
      <formula>0</formula>
    </cfRule>
  </conditionalFormatting>
  <conditionalFormatting sqref="S85:W86 Y85:Y86 AB85:AB86">
    <cfRule type="cellIs" dxfId="8693" priority="2290" stopIfTrue="1" operator="greaterThan">
      <formula>0</formula>
    </cfRule>
    <cfRule type="cellIs" dxfId="8692" priority="2291" stopIfTrue="1" operator="greaterThan">
      <formula>0</formula>
    </cfRule>
    <cfRule type="cellIs" dxfId="8691" priority="2292" stopIfTrue="1" operator="greaterThan">
      <formula>0</formula>
    </cfRule>
  </conditionalFormatting>
  <conditionalFormatting sqref="S123:W123 Y123 AB123">
    <cfRule type="cellIs" dxfId="8690" priority="2359" stopIfTrue="1" operator="greaterThan">
      <formula>0</formula>
    </cfRule>
    <cfRule type="cellIs" dxfId="8689" priority="2360" stopIfTrue="1" operator="greaterThan">
      <formula>0</formula>
    </cfRule>
    <cfRule type="cellIs" dxfId="8688" priority="2361" stopIfTrue="1" operator="greaterThan">
      <formula>0</formula>
    </cfRule>
  </conditionalFormatting>
  <conditionalFormatting sqref="S87:W87 Y87 AB87">
    <cfRule type="cellIs" dxfId="8687" priority="2287" stopIfTrue="1" operator="greaterThan">
      <formula>0</formula>
    </cfRule>
    <cfRule type="cellIs" dxfId="8686" priority="2288" stopIfTrue="1" operator="greaterThan">
      <formula>0</formula>
    </cfRule>
    <cfRule type="cellIs" dxfId="8685" priority="2289" stopIfTrue="1" operator="greaterThan">
      <formula>0</formula>
    </cfRule>
  </conditionalFormatting>
  <conditionalFormatting sqref="S82:W83 Y82:Y83 AB82:AB83">
    <cfRule type="cellIs" dxfId="8684" priority="2284" stopIfTrue="1" operator="greaterThan">
      <formula>0</formula>
    </cfRule>
    <cfRule type="cellIs" dxfId="8683" priority="2285" stopIfTrue="1" operator="greaterThan">
      <formula>0</formula>
    </cfRule>
    <cfRule type="cellIs" dxfId="8682" priority="2286" stopIfTrue="1" operator="greaterThan">
      <formula>0</formula>
    </cfRule>
  </conditionalFormatting>
  <conditionalFormatting sqref="S120:W120 Y120 AB120">
    <cfRule type="cellIs" dxfId="8681" priority="2353" stopIfTrue="1" operator="greaterThan">
      <formula>0</formula>
    </cfRule>
    <cfRule type="cellIs" dxfId="8680" priority="2354" stopIfTrue="1" operator="greaterThan">
      <formula>0</formula>
    </cfRule>
    <cfRule type="cellIs" dxfId="8679" priority="2355" stopIfTrue="1" operator="greaterThan">
      <formula>0</formula>
    </cfRule>
  </conditionalFormatting>
  <conditionalFormatting sqref="S84:W84 Y84 AB84">
    <cfRule type="cellIs" dxfId="8678" priority="2281" stopIfTrue="1" operator="greaterThan">
      <formula>0</formula>
    </cfRule>
    <cfRule type="cellIs" dxfId="8677" priority="2282" stopIfTrue="1" operator="greaterThan">
      <formula>0</formula>
    </cfRule>
    <cfRule type="cellIs" dxfId="8676" priority="2283" stopIfTrue="1" operator="greaterThan">
      <formula>0</formula>
    </cfRule>
  </conditionalFormatting>
  <conditionalFormatting sqref="S79:S80 V79:W80 Y79:Y80 AB79:AB80">
    <cfRule type="cellIs" dxfId="8675" priority="2278" stopIfTrue="1" operator="greaterThan">
      <formula>0</formula>
    </cfRule>
    <cfRule type="cellIs" dxfId="8674" priority="2279" stopIfTrue="1" operator="greaterThan">
      <formula>0</formula>
    </cfRule>
    <cfRule type="cellIs" dxfId="8673" priority="2280" stopIfTrue="1" operator="greaterThan">
      <formula>0</formula>
    </cfRule>
  </conditionalFormatting>
  <conditionalFormatting sqref="S81 V81:W81 Y81 AB81">
    <cfRule type="cellIs" dxfId="8672" priority="2275" stopIfTrue="1" operator="greaterThan">
      <formula>0</formula>
    </cfRule>
    <cfRule type="cellIs" dxfId="8671" priority="2276" stopIfTrue="1" operator="greaterThan">
      <formula>0</formula>
    </cfRule>
    <cfRule type="cellIs" dxfId="8670" priority="2277" stopIfTrue="1" operator="greaterThan">
      <formula>0</formula>
    </cfRule>
  </conditionalFormatting>
  <conditionalFormatting sqref="S76:S77 V76:W77 Y76:Y77 AB76:AB77">
    <cfRule type="cellIs" dxfId="8669" priority="2272" stopIfTrue="1" operator="greaterThan">
      <formula>0</formula>
    </cfRule>
    <cfRule type="cellIs" dxfId="8668" priority="2273" stopIfTrue="1" operator="greaterThan">
      <formula>0</formula>
    </cfRule>
    <cfRule type="cellIs" dxfId="8667" priority="2274" stopIfTrue="1" operator="greaterThan">
      <formula>0</formula>
    </cfRule>
  </conditionalFormatting>
  <conditionalFormatting sqref="S78 V78:W78 Y78 AB78">
    <cfRule type="cellIs" dxfId="8666" priority="2269" stopIfTrue="1" operator="greaterThan">
      <formula>0</formula>
    </cfRule>
    <cfRule type="cellIs" dxfId="8665" priority="2270" stopIfTrue="1" operator="greaterThan">
      <formula>0</formula>
    </cfRule>
    <cfRule type="cellIs" dxfId="8664" priority="2271" stopIfTrue="1" operator="greaterThan">
      <formula>0</formula>
    </cfRule>
  </conditionalFormatting>
  <conditionalFormatting sqref="S74">
    <cfRule type="cellIs" dxfId="8663" priority="2266" stopIfTrue="1" operator="greaterThan">
      <formula>0</formula>
    </cfRule>
    <cfRule type="cellIs" dxfId="8662" priority="2267" stopIfTrue="1" operator="greaterThan">
      <formula>0</formula>
    </cfRule>
    <cfRule type="cellIs" dxfId="8661" priority="2268" stopIfTrue="1" operator="greaterThan">
      <formula>0</formula>
    </cfRule>
  </conditionalFormatting>
  <conditionalFormatting sqref="S75 V75:W75 Y75 AB75">
    <cfRule type="cellIs" dxfId="8660" priority="2263" stopIfTrue="1" operator="greaterThan">
      <formula>0</formula>
    </cfRule>
    <cfRule type="cellIs" dxfId="8659" priority="2264" stopIfTrue="1" operator="greaterThan">
      <formula>0</formula>
    </cfRule>
    <cfRule type="cellIs" dxfId="8658" priority="2265" stopIfTrue="1" operator="greaterThan">
      <formula>0</formula>
    </cfRule>
  </conditionalFormatting>
  <conditionalFormatting sqref="S72:S73 V72:W73 Y72:Y73 AB72:AB73">
    <cfRule type="cellIs" dxfId="8657" priority="2260" stopIfTrue="1" operator="greaterThan">
      <formula>0</formula>
    </cfRule>
    <cfRule type="cellIs" dxfId="8656" priority="2261" stopIfTrue="1" operator="greaterThan">
      <formula>0</formula>
    </cfRule>
    <cfRule type="cellIs" dxfId="8655" priority="2262" stopIfTrue="1" operator="greaterThan">
      <formula>0</formula>
    </cfRule>
  </conditionalFormatting>
  <conditionalFormatting sqref="S71 V71:W71 Y71 AB71">
    <cfRule type="cellIs" dxfId="8654" priority="2254" stopIfTrue="1" operator="greaterThan">
      <formula>0</formula>
    </cfRule>
    <cfRule type="cellIs" dxfId="8653" priority="2255" stopIfTrue="1" operator="greaterThan">
      <formula>0</formula>
    </cfRule>
    <cfRule type="cellIs" dxfId="8652" priority="2256" stopIfTrue="1" operator="greaterThan">
      <formula>0</formula>
    </cfRule>
  </conditionalFormatting>
  <conditionalFormatting sqref="S66:W67 Y66:Y67 AB66:AB67">
    <cfRule type="cellIs" dxfId="8651" priority="2251" stopIfTrue="1" operator="greaterThan">
      <formula>0</formula>
    </cfRule>
    <cfRule type="cellIs" dxfId="8650" priority="2252" stopIfTrue="1" operator="greaterThan">
      <formula>0</formula>
    </cfRule>
    <cfRule type="cellIs" dxfId="8649" priority="2253" stopIfTrue="1" operator="greaterThan">
      <formula>0</formula>
    </cfRule>
  </conditionalFormatting>
  <conditionalFormatting sqref="S68:W68 Y68 AB68">
    <cfRule type="cellIs" dxfId="8648" priority="2248" stopIfTrue="1" operator="greaterThan">
      <formula>0</formula>
    </cfRule>
    <cfRule type="cellIs" dxfId="8647" priority="2249" stopIfTrue="1" operator="greaterThan">
      <formula>0</formula>
    </cfRule>
    <cfRule type="cellIs" dxfId="8646" priority="2250" stopIfTrue="1" operator="greaterThan">
      <formula>0</formula>
    </cfRule>
  </conditionalFormatting>
  <conditionalFormatting sqref="S63:W64 Y63:Y64 AB63:AB64">
    <cfRule type="cellIs" dxfId="8645" priority="2245" stopIfTrue="1" operator="greaterThan">
      <formula>0</formula>
    </cfRule>
    <cfRule type="cellIs" dxfId="8644" priority="2246" stopIfTrue="1" operator="greaterThan">
      <formula>0</formula>
    </cfRule>
    <cfRule type="cellIs" dxfId="8643" priority="2247" stopIfTrue="1" operator="greaterThan">
      <formula>0</formula>
    </cfRule>
  </conditionalFormatting>
  <conditionalFormatting sqref="S65:W65 Y65 AB65">
    <cfRule type="cellIs" dxfId="8642" priority="2242" stopIfTrue="1" operator="greaterThan">
      <formula>0</formula>
    </cfRule>
    <cfRule type="cellIs" dxfId="8641" priority="2243" stopIfTrue="1" operator="greaterThan">
      <formula>0</formula>
    </cfRule>
    <cfRule type="cellIs" dxfId="8640" priority="2244" stopIfTrue="1" operator="greaterThan">
      <formula>0</formula>
    </cfRule>
  </conditionalFormatting>
  <conditionalFormatting sqref="S60:W61 Y60:Y61 AB60:AB61">
    <cfRule type="cellIs" dxfId="8639" priority="2239" stopIfTrue="1" operator="greaterThan">
      <formula>0</formula>
    </cfRule>
    <cfRule type="cellIs" dxfId="8638" priority="2240" stopIfTrue="1" operator="greaterThan">
      <formula>0</formula>
    </cfRule>
    <cfRule type="cellIs" dxfId="8637" priority="2241" stopIfTrue="1" operator="greaterThan">
      <formula>0</formula>
    </cfRule>
  </conditionalFormatting>
  <conditionalFormatting sqref="S62:W62 Y62 AB62">
    <cfRule type="cellIs" dxfId="8636" priority="2236" stopIfTrue="1" operator="greaterThan">
      <formula>0</formula>
    </cfRule>
    <cfRule type="cellIs" dxfId="8635" priority="2237" stopIfTrue="1" operator="greaterThan">
      <formula>0</formula>
    </cfRule>
    <cfRule type="cellIs" dxfId="8634" priority="2238" stopIfTrue="1" operator="greaterThan">
      <formula>0</formula>
    </cfRule>
  </conditionalFormatting>
  <conditionalFormatting sqref="S56:U57 Y56:Y57 AB56:AB57 W56:W57">
    <cfRule type="cellIs" dxfId="8633" priority="2230" stopIfTrue="1" operator="greaterThan">
      <formula>0</formula>
    </cfRule>
    <cfRule type="cellIs" dxfId="8632" priority="2231" stopIfTrue="1" operator="greaterThan">
      <formula>0</formula>
    </cfRule>
    <cfRule type="cellIs" dxfId="8631" priority="2232" stopIfTrue="1" operator="greaterThan">
      <formula>0</formula>
    </cfRule>
  </conditionalFormatting>
  <conditionalFormatting sqref="S69:W70 Y69:Y70 AB69:AB70">
    <cfRule type="cellIs" dxfId="8630" priority="2257" stopIfTrue="1" operator="greaterThan">
      <formula>0</formula>
    </cfRule>
    <cfRule type="cellIs" dxfId="8629" priority="2258" stopIfTrue="1" operator="greaterThan">
      <formula>0</formula>
    </cfRule>
    <cfRule type="cellIs" dxfId="8628" priority="2259" stopIfTrue="1" operator="greaterThan">
      <formula>0</formula>
    </cfRule>
  </conditionalFormatting>
  <conditionalFormatting sqref="S53:U54 Y53:Y54 AB53:AB54 W53:W54">
    <cfRule type="cellIs" dxfId="8627" priority="2224" stopIfTrue="1" operator="greaterThan">
      <formula>0</formula>
    </cfRule>
    <cfRule type="cellIs" dxfId="8626" priority="2225" stopIfTrue="1" operator="greaterThan">
      <formula>0</formula>
    </cfRule>
    <cfRule type="cellIs" dxfId="8625" priority="2226" stopIfTrue="1" operator="greaterThan">
      <formula>0</formula>
    </cfRule>
  </conditionalFormatting>
  <conditionalFormatting sqref="S55:U55 Y55 AB55 W55">
    <cfRule type="cellIs" dxfId="8624" priority="2221" stopIfTrue="1" operator="greaterThan">
      <formula>0</formula>
    </cfRule>
    <cfRule type="cellIs" dxfId="8623" priority="2222" stopIfTrue="1" operator="greaterThan">
      <formula>0</formula>
    </cfRule>
    <cfRule type="cellIs" dxfId="8622" priority="2223" stopIfTrue="1" operator="greaterThan">
      <formula>0</formula>
    </cfRule>
  </conditionalFormatting>
  <conditionalFormatting sqref="S50:W51 Y50:Y51 AB50:AB51">
    <cfRule type="cellIs" dxfId="8621" priority="2218" stopIfTrue="1" operator="greaterThan">
      <formula>0</formula>
    </cfRule>
    <cfRule type="cellIs" dxfId="8620" priority="2219" stopIfTrue="1" operator="greaterThan">
      <formula>0</formula>
    </cfRule>
    <cfRule type="cellIs" dxfId="8619" priority="2220" stopIfTrue="1" operator="greaterThan">
      <formula>0</formula>
    </cfRule>
  </conditionalFormatting>
  <conditionalFormatting sqref="S52:W52 Y52 AB52">
    <cfRule type="cellIs" dxfId="8618" priority="2215" stopIfTrue="1" operator="greaterThan">
      <formula>0</formula>
    </cfRule>
    <cfRule type="cellIs" dxfId="8617" priority="2216" stopIfTrue="1" operator="greaterThan">
      <formula>0</formula>
    </cfRule>
    <cfRule type="cellIs" dxfId="8616" priority="2217" stopIfTrue="1" operator="greaterThan">
      <formula>0</formula>
    </cfRule>
  </conditionalFormatting>
  <conditionalFormatting sqref="S47:W48 Y47:Y48 AB47:AB48">
    <cfRule type="cellIs" dxfId="8615" priority="2212" stopIfTrue="1" operator="greaterThan">
      <formula>0</formula>
    </cfRule>
    <cfRule type="cellIs" dxfId="8614" priority="2213" stopIfTrue="1" operator="greaterThan">
      <formula>0</formula>
    </cfRule>
    <cfRule type="cellIs" dxfId="8613" priority="2214" stopIfTrue="1" operator="greaterThan">
      <formula>0</formula>
    </cfRule>
  </conditionalFormatting>
  <conditionalFormatting sqref="S49:W49 Y49 AB49">
    <cfRule type="cellIs" dxfId="8612" priority="2209" stopIfTrue="1" operator="greaterThan">
      <formula>0</formula>
    </cfRule>
    <cfRule type="cellIs" dxfId="8611" priority="2210" stopIfTrue="1" operator="greaterThan">
      <formula>0</formula>
    </cfRule>
    <cfRule type="cellIs" dxfId="8610" priority="2211" stopIfTrue="1" operator="greaterThan">
      <formula>0</formula>
    </cfRule>
  </conditionalFormatting>
  <conditionalFormatting sqref="AB45 Y45 S45:W45">
    <cfRule type="cellIs" dxfId="8609" priority="2206" stopIfTrue="1" operator="greaterThan">
      <formula>0</formula>
    </cfRule>
    <cfRule type="cellIs" dxfId="8608" priority="2207" stopIfTrue="1" operator="greaterThan">
      <formula>0</formula>
    </cfRule>
    <cfRule type="cellIs" dxfId="8607" priority="2208" stopIfTrue="1" operator="greaterThan">
      <formula>0</formula>
    </cfRule>
  </conditionalFormatting>
  <conditionalFormatting sqref="S46:W46 Y46 AB46">
    <cfRule type="cellIs" dxfId="8606" priority="2203" stopIfTrue="1" operator="greaterThan">
      <formula>0</formula>
    </cfRule>
    <cfRule type="cellIs" dxfId="8605" priority="2204" stopIfTrue="1" operator="greaterThan">
      <formula>0</formula>
    </cfRule>
    <cfRule type="cellIs" dxfId="8604" priority="2205" stopIfTrue="1" operator="greaterThan">
      <formula>0</formula>
    </cfRule>
  </conditionalFormatting>
  <conditionalFormatting sqref="S59:W59 Y59 AB59">
    <cfRule type="cellIs" dxfId="8603" priority="2233" stopIfTrue="1" operator="greaterThan">
      <formula>0</formula>
    </cfRule>
    <cfRule type="cellIs" dxfId="8602" priority="2234" stopIfTrue="1" operator="greaterThan">
      <formula>0</formula>
    </cfRule>
    <cfRule type="cellIs" dxfId="8601" priority="2235" stopIfTrue="1" operator="greaterThan">
      <formula>0</formula>
    </cfRule>
  </conditionalFormatting>
  <conditionalFormatting sqref="S58:W58 Y58 AB58">
    <cfRule type="cellIs" dxfId="8600" priority="2227" stopIfTrue="1" operator="greaterThan">
      <formula>0</formula>
    </cfRule>
    <cfRule type="cellIs" dxfId="8599" priority="2228" stopIfTrue="1" operator="greaterThan">
      <formula>0</formula>
    </cfRule>
    <cfRule type="cellIs" dxfId="8598" priority="2229" stopIfTrue="1" operator="greaterThan">
      <formula>0</formula>
    </cfRule>
  </conditionalFormatting>
  <conditionalFormatting sqref="U79:U80">
    <cfRule type="cellIs" dxfId="8597" priority="2200" stopIfTrue="1" operator="greaterThan">
      <formula>0</formula>
    </cfRule>
    <cfRule type="cellIs" dxfId="8596" priority="2201" stopIfTrue="1" operator="greaterThan">
      <formula>0</formula>
    </cfRule>
    <cfRule type="cellIs" dxfId="8595" priority="2202" stopIfTrue="1" operator="greaterThan">
      <formula>0</formula>
    </cfRule>
  </conditionalFormatting>
  <conditionalFormatting sqref="U81">
    <cfRule type="cellIs" dxfId="8594" priority="2197" stopIfTrue="1" operator="greaterThan">
      <formula>0</formula>
    </cfRule>
    <cfRule type="cellIs" dxfId="8593" priority="2198" stopIfTrue="1" operator="greaterThan">
      <formula>0</formula>
    </cfRule>
    <cfRule type="cellIs" dxfId="8592" priority="2199" stopIfTrue="1" operator="greaterThan">
      <formula>0</formula>
    </cfRule>
  </conditionalFormatting>
  <conditionalFormatting sqref="U76:U77">
    <cfRule type="cellIs" dxfId="8591" priority="2194" stopIfTrue="1" operator="greaterThan">
      <formula>0</formula>
    </cfRule>
    <cfRule type="cellIs" dxfId="8590" priority="2195" stopIfTrue="1" operator="greaterThan">
      <formula>0</formula>
    </cfRule>
    <cfRule type="cellIs" dxfId="8589" priority="2196" stopIfTrue="1" operator="greaterThan">
      <formula>0</formula>
    </cfRule>
  </conditionalFormatting>
  <conditionalFormatting sqref="U78">
    <cfRule type="cellIs" dxfId="8588" priority="2191" stopIfTrue="1" operator="greaterThan">
      <formula>0</formula>
    </cfRule>
    <cfRule type="cellIs" dxfId="8587" priority="2192" stopIfTrue="1" operator="greaterThan">
      <formula>0</formula>
    </cfRule>
    <cfRule type="cellIs" dxfId="8586" priority="2193" stopIfTrue="1" operator="greaterThan">
      <formula>0</formula>
    </cfRule>
  </conditionalFormatting>
  <conditionalFormatting sqref="U75">
    <cfRule type="cellIs" dxfId="8585" priority="2188" stopIfTrue="1" operator="greaterThan">
      <formula>0</formula>
    </cfRule>
    <cfRule type="cellIs" dxfId="8584" priority="2189" stopIfTrue="1" operator="greaterThan">
      <formula>0</formula>
    </cfRule>
    <cfRule type="cellIs" dxfId="8583" priority="2190" stopIfTrue="1" operator="greaterThan">
      <formula>0</formula>
    </cfRule>
  </conditionalFormatting>
  <conditionalFormatting sqref="U72:U73">
    <cfRule type="cellIs" dxfId="8582" priority="2185" stopIfTrue="1" operator="greaterThan">
      <formula>0</formula>
    </cfRule>
    <cfRule type="cellIs" dxfId="8581" priority="2186" stopIfTrue="1" operator="greaterThan">
      <formula>0</formula>
    </cfRule>
    <cfRule type="cellIs" dxfId="8580" priority="2187" stopIfTrue="1" operator="greaterThan">
      <formula>0</formula>
    </cfRule>
  </conditionalFormatting>
  <conditionalFormatting sqref="U71">
    <cfRule type="cellIs" dxfId="8579" priority="2182" stopIfTrue="1" operator="greaterThan">
      <formula>0</formula>
    </cfRule>
    <cfRule type="cellIs" dxfId="8578" priority="2183" stopIfTrue="1" operator="greaterThan">
      <formula>0</formula>
    </cfRule>
    <cfRule type="cellIs" dxfId="8577" priority="2184" stopIfTrue="1" operator="greaterThan">
      <formula>0</formula>
    </cfRule>
  </conditionalFormatting>
  <conditionalFormatting sqref="X143:X144">
    <cfRule type="cellIs" dxfId="8576" priority="2179" stopIfTrue="1" operator="greaterThan">
      <formula>0</formula>
    </cfRule>
    <cfRule type="cellIs" dxfId="8575" priority="2180" stopIfTrue="1" operator="greaterThan">
      <formula>0</formula>
    </cfRule>
    <cfRule type="cellIs" dxfId="8574" priority="2181" stopIfTrue="1" operator="greaterThan">
      <formula>0</formula>
    </cfRule>
  </conditionalFormatting>
  <conditionalFormatting sqref="X139:X141">
    <cfRule type="cellIs" dxfId="8573" priority="2176" stopIfTrue="1" operator="greaterThan">
      <formula>0</formula>
    </cfRule>
    <cfRule type="cellIs" dxfId="8572" priority="2177" stopIfTrue="1" operator="greaterThan">
      <formula>0</formula>
    </cfRule>
    <cfRule type="cellIs" dxfId="8571" priority="2178" stopIfTrue="1" operator="greaterThan">
      <formula>0</formula>
    </cfRule>
  </conditionalFormatting>
  <conditionalFormatting sqref="X142">
    <cfRule type="cellIs" dxfId="8570" priority="2173" stopIfTrue="1" operator="greaterThan">
      <formula>0</formula>
    </cfRule>
    <cfRule type="cellIs" dxfId="8569" priority="2174" stopIfTrue="1" operator="greaterThan">
      <formula>0</formula>
    </cfRule>
    <cfRule type="cellIs" dxfId="8568" priority="2175" stopIfTrue="1" operator="greaterThan">
      <formula>0</formula>
    </cfRule>
  </conditionalFormatting>
  <conditionalFormatting sqref="X136:X137">
    <cfRule type="cellIs" dxfId="8567" priority="2170" stopIfTrue="1" operator="greaterThan">
      <formula>0</formula>
    </cfRule>
    <cfRule type="cellIs" dxfId="8566" priority="2171" stopIfTrue="1" operator="greaterThan">
      <formula>0</formula>
    </cfRule>
    <cfRule type="cellIs" dxfId="8565" priority="2172" stopIfTrue="1" operator="greaterThan">
      <formula>0</formula>
    </cfRule>
  </conditionalFormatting>
  <conditionalFormatting sqref="X138">
    <cfRule type="cellIs" dxfId="8564" priority="2167" stopIfTrue="1" operator="greaterThan">
      <formula>0</formula>
    </cfRule>
    <cfRule type="cellIs" dxfId="8563" priority="2168" stopIfTrue="1" operator="greaterThan">
      <formula>0</formula>
    </cfRule>
    <cfRule type="cellIs" dxfId="8562" priority="2169" stopIfTrue="1" operator="greaterThan">
      <formula>0</formula>
    </cfRule>
  </conditionalFormatting>
  <conditionalFormatting sqref="X133:X134">
    <cfRule type="cellIs" dxfId="8561" priority="2164" stopIfTrue="1" operator="greaterThan">
      <formula>0</formula>
    </cfRule>
    <cfRule type="cellIs" dxfId="8560" priority="2165" stopIfTrue="1" operator="greaterThan">
      <formula>0</formula>
    </cfRule>
    <cfRule type="cellIs" dxfId="8559" priority="2166" stopIfTrue="1" operator="greaterThan">
      <formula>0</formula>
    </cfRule>
  </conditionalFormatting>
  <conditionalFormatting sqref="X135">
    <cfRule type="cellIs" dxfId="8558" priority="2161" stopIfTrue="1" operator="greaterThan">
      <formula>0</formula>
    </cfRule>
    <cfRule type="cellIs" dxfId="8557" priority="2162" stopIfTrue="1" operator="greaterThan">
      <formula>0</formula>
    </cfRule>
    <cfRule type="cellIs" dxfId="8556" priority="2163" stopIfTrue="1" operator="greaterThan">
      <formula>0</formula>
    </cfRule>
  </conditionalFormatting>
  <conditionalFormatting sqref="X130:X131">
    <cfRule type="cellIs" dxfId="8555" priority="2158" stopIfTrue="1" operator="greaterThan">
      <formula>0</formula>
    </cfRule>
    <cfRule type="cellIs" dxfId="8554" priority="2159" stopIfTrue="1" operator="greaterThan">
      <formula>0</formula>
    </cfRule>
    <cfRule type="cellIs" dxfId="8553" priority="2160" stopIfTrue="1" operator="greaterThan">
      <formula>0</formula>
    </cfRule>
  </conditionalFormatting>
  <conditionalFormatting sqref="X132">
    <cfRule type="cellIs" dxfId="8552" priority="2155" stopIfTrue="1" operator="greaterThan">
      <formula>0</formula>
    </cfRule>
    <cfRule type="cellIs" dxfId="8551" priority="2156" stopIfTrue="1" operator="greaterThan">
      <formula>0</formula>
    </cfRule>
    <cfRule type="cellIs" dxfId="8550" priority="2157" stopIfTrue="1" operator="greaterThan">
      <formula>0</formula>
    </cfRule>
  </conditionalFormatting>
  <conditionalFormatting sqref="X129">
    <cfRule type="cellIs" dxfId="8549" priority="2152" stopIfTrue="1" operator="greaterThan">
      <formula>0</formula>
    </cfRule>
    <cfRule type="cellIs" dxfId="8548" priority="2153" stopIfTrue="1" operator="greaterThan">
      <formula>0</formula>
    </cfRule>
    <cfRule type="cellIs" dxfId="8547" priority="2154" stopIfTrue="1" operator="greaterThan">
      <formula>0</formula>
    </cfRule>
  </conditionalFormatting>
  <conditionalFormatting sqref="X124:X127">
    <cfRule type="cellIs" dxfId="8546" priority="2149" stopIfTrue="1" operator="greaterThan">
      <formula>0</formula>
    </cfRule>
    <cfRule type="cellIs" dxfId="8545" priority="2150" stopIfTrue="1" operator="greaterThan">
      <formula>0</formula>
    </cfRule>
    <cfRule type="cellIs" dxfId="8544" priority="2151" stopIfTrue="1" operator="greaterThan">
      <formula>0</formula>
    </cfRule>
  </conditionalFormatting>
  <conditionalFormatting sqref="X121:X122">
    <cfRule type="cellIs" dxfId="8543" priority="2146" stopIfTrue="1" operator="greaterThan">
      <formula>0</formula>
    </cfRule>
    <cfRule type="cellIs" dxfId="8542" priority="2147" stopIfTrue="1" operator="greaterThan">
      <formula>0</formula>
    </cfRule>
    <cfRule type="cellIs" dxfId="8541" priority="2148" stopIfTrue="1" operator="greaterThan">
      <formula>0</formula>
    </cfRule>
  </conditionalFormatting>
  <conditionalFormatting sqref="X123">
    <cfRule type="cellIs" dxfId="8540" priority="2143" stopIfTrue="1" operator="greaterThan">
      <formula>0</formula>
    </cfRule>
    <cfRule type="cellIs" dxfId="8539" priority="2144" stopIfTrue="1" operator="greaterThan">
      <formula>0</formula>
    </cfRule>
    <cfRule type="cellIs" dxfId="8538" priority="2145" stopIfTrue="1" operator="greaterThan">
      <formula>0</formula>
    </cfRule>
  </conditionalFormatting>
  <conditionalFormatting sqref="X118:X119">
    <cfRule type="cellIs" dxfId="8537" priority="2140" stopIfTrue="1" operator="greaterThan">
      <formula>0</formula>
    </cfRule>
    <cfRule type="cellIs" dxfId="8536" priority="2141" stopIfTrue="1" operator="greaterThan">
      <formula>0</formula>
    </cfRule>
    <cfRule type="cellIs" dxfId="8535" priority="2142" stopIfTrue="1" operator="greaterThan">
      <formula>0</formula>
    </cfRule>
  </conditionalFormatting>
  <conditionalFormatting sqref="X120">
    <cfRule type="cellIs" dxfId="8534" priority="2137" stopIfTrue="1" operator="greaterThan">
      <formula>0</formula>
    </cfRule>
    <cfRule type="cellIs" dxfId="8533" priority="2138" stopIfTrue="1" operator="greaterThan">
      <formula>0</formula>
    </cfRule>
    <cfRule type="cellIs" dxfId="8532" priority="2139" stopIfTrue="1" operator="greaterThan">
      <formula>0</formula>
    </cfRule>
  </conditionalFormatting>
  <conditionalFormatting sqref="X115:X116">
    <cfRule type="cellIs" dxfId="8531" priority="2134" stopIfTrue="1" operator="greaterThan">
      <formula>0</formula>
    </cfRule>
    <cfRule type="cellIs" dxfId="8530" priority="2135" stopIfTrue="1" operator="greaterThan">
      <formula>0</formula>
    </cfRule>
    <cfRule type="cellIs" dxfId="8529" priority="2136" stopIfTrue="1" operator="greaterThan">
      <formula>0</formula>
    </cfRule>
  </conditionalFormatting>
  <conditionalFormatting sqref="X117">
    <cfRule type="cellIs" dxfId="8528" priority="2131" stopIfTrue="1" operator="greaterThan">
      <formula>0</formula>
    </cfRule>
    <cfRule type="cellIs" dxfId="8527" priority="2132" stopIfTrue="1" operator="greaterThan">
      <formula>0</formula>
    </cfRule>
    <cfRule type="cellIs" dxfId="8526" priority="2133" stopIfTrue="1" operator="greaterThan">
      <formula>0</formula>
    </cfRule>
  </conditionalFormatting>
  <conditionalFormatting sqref="X112:X113">
    <cfRule type="cellIs" dxfId="8525" priority="2128" stopIfTrue="1" operator="greaterThan">
      <formula>0</formula>
    </cfRule>
    <cfRule type="cellIs" dxfId="8524" priority="2129" stopIfTrue="1" operator="greaterThan">
      <formula>0</formula>
    </cfRule>
    <cfRule type="cellIs" dxfId="8523" priority="2130" stopIfTrue="1" operator="greaterThan">
      <formula>0</formula>
    </cfRule>
  </conditionalFormatting>
  <conditionalFormatting sqref="X114">
    <cfRule type="cellIs" dxfId="8522" priority="2125" stopIfTrue="1" operator="greaterThan">
      <formula>0</formula>
    </cfRule>
    <cfRule type="cellIs" dxfId="8521" priority="2126" stopIfTrue="1" operator="greaterThan">
      <formula>0</formula>
    </cfRule>
    <cfRule type="cellIs" dxfId="8520" priority="2127" stopIfTrue="1" operator="greaterThan">
      <formula>0</formula>
    </cfRule>
  </conditionalFormatting>
  <conditionalFormatting sqref="X109:X110">
    <cfRule type="cellIs" dxfId="8519" priority="2122" stopIfTrue="1" operator="greaterThan">
      <formula>0</formula>
    </cfRule>
    <cfRule type="cellIs" dxfId="8518" priority="2123" stopIfTrue="1" operator="greaterThan">
      <formula>0</formula>
    </cfRule>
    <cfRule type="cellIs" dxfId="8517" priority="2124" stopIfTrue="1" operator="greaterThan">
      <formula>0</formula>
    </cfRule>
  </conditionalFormatting>
  <conditionalFormatting sqref="X111">
    <cfRule type="cellIs" dxfId="8516" priority="2119" stopIfTrue="1" operator="greaterThan">
      <formula>0</formula>
    </cfRule>
    <cfRule type="cellIs" dxfId="8515" priority="2120" stopIfTrue="1" operator="greaterThan">
      <formula>0</formula>
    </cfRule>
    <cfRule type="cellIs" dxfId="8514" priority="2121" stopIfTrue="1" operator="greaterThan">
      <formula>0</formula>
    </cfRule>
  </conditionalFormatting>
  <conditionalFormatting sqref="X106:X107">
    <cfRule type="cellIs" dxfId="8513" priority="2116" stopIfTrue="1" operator="greaterThan">
      <formula>0</formula>
    </cfRule>
    <cfRule type="cellIs" dxfId="8512" priority="2117" stopIfTrue="1" operator="greaterThan">
      <formula>0</formula>
    </cfRule>
    <cfRule type="cellIs" dxfId="8511" priority="2118" stopIfTrue="1" operator="greaterThan">
      <formula>0</formula>
    </cfRule>
  </conditionalFormatting>
  <conditionalFormatting sqref="X108">
    <cfRule type="cellIs" dxfId="8510" priority="2113" stopIfTrue="1" operator="greaterThan">
      <formula>0</formula>
    </cfRule>
    <cfRule type="cellIs" dxfId="8509" priority="2114" stopIfTrue="1" operator="greaterThan">
      <formula>0</formula>
    </cfRule>
    <cfRule type="cellIs" dxfId="8508" priority="2115" stopIfTrue="1" operator="greaterThan">
      <formula>0</formula>
    </cfRule>
  </conditionalFormatting>
  <conditionalFormatting sqref="X103:X104">
    <cfRule type="cellIs" dxfId="8507" priority="2110" stopIfTrue="1" operator="greaterThan">
      <formula>0</formula>
    </cfRule>
    <cfRule type="cellIs" dxfId="8506" priority="2111" stopIfTrue="1" operator="greaterThan">
      <formula>0</formula>
    </cfRule>
    <cfRule type="cellIs" dxfId="8505" priority="2112" stopIfTrue="1" operator="greaterThan">
      <formula>0</formula>
    </cfRule>
  </conditionalFormatting>
  <conditionalFormatting sqref="X105">
    <cfRule type="cellIs" dxfId="8504" priority="2107" stopIfTrue="1" operator="greaterThan">
      <formula>0</formula>
    </cfRule>
    <cfRule type="cellIs" dxfId="8503" priority="2108" stopIfTrue="1" operator="greaterThan">
      <formula>0</formula>
    </cfRule>
    <cfRule type="cellIs" dxfId="8502" priority="2109" stopIfTrue="1" operator="greaterThan">
      <formula>0</formula>
    </cfRule>
  </conditionalFormatting>
  <conditionalFormatting sqref="X100:X101">
    <cfRule type="cellIs" dxfId="8501" priority="2104" stopIfTrue="1" operator="greaterThan">
      <formula>0</formula>
    </cfRule>
    <cfRule type="cellIs" dxfId="8500" priority="2105" stopIfTrue="1" operator="greaterThan">
      <formula>0</formula>
    </cfRule>
    <cfRule type="cellIs" dxfId="8499" priority="2106" stopIfTrue="1" operator="greaterThan">
      <formula>0</formula>
    </cfRule>
  </conditionalFormatting>
  <conditionalFormatting sqref="X102">
    <cfRule type="cellIs" dxfId="8498" priority="2101" stopIfTrue="1" operator="greaterThan">
      <formula>0</formula>
    </cfRule>
    <cfRule type="cellIs" dxfId="8497" priority="2102" stopIfTrue="1" operator="greaterThan">
      <formula>0</formula>
    </cfRule>
    <cfRule type="cellIs" dxfId="8496" priority="2103" stopIfTrue="1" operator="greaterThan">
      <formula>0</formula>
    </cfRule>
  </conditionalFormatting>
  <conditionalFormatting sqref="X97:X98">
    <cfRule type="cellIs" dxfId="8495" priority="2098" stopIfTrue="1" operator="greaterThan">
      <formula>0</formula>
    </cfRule>
    <cfRule type="cellIs" dxfId="8494" priority="2099" stopIfTrue="1" operator="greaterThan">
      <formula>0</formula>
    </cfRule>
    <cfRule type="cellIs" dxfId="8493" priority="2100" stopIfTrue="1" operator="greaterThan">
      <formula>0</formula>
    </cfRule>
  </conditionalFormatting>
  <conditionalFormatting sqref="X99">
    <cfRule type="cellIs" dxfId="8492" priority="2095" stopIfTrue="1" operator="greaterThan">
      <formula>0</formula>
    </cfRule>
    <cfRule type="cellIs" dxfId="8491" priority="2096" stopIfTrue="1" operator="greaterThan">
      <formula>0</formula>
    </cfRule>
    <cfRule type="cellIs" dxfId="8490" priority="2097" stopIfTrue="1" operator="greaterThan">
      <formula>0</formula>
    </cfRule>
  </conditionalFormatting>
  <conditionalFormatting sqref="X94:X95">
    <cfRule type="cellIs" dxfId="8489" priority="2092" stopIfTrue="1" operator="greaterThan">
      <formula>0</formula>
    </cfRule>
    <cfRule type="cellIs" dxfId="8488" priority="2093" stopIfTrue="1" operator="greaterThan">
      <formula>0</formula>
    </cfRule>
    <cfRule type="cellIs" dxfId="8487" priority="2094" stopIfTrue="1" operator="greaterThan">
      <formula>0</formula>
    </cfRule>
  </conditionalFormatting>
  <conditionalFormatting sqref="X96">
    <cfRule type="cellIs" dxfId="8486" priority="2089" stopIfTrue="1" operator="greaterThan">
      <formula>0</formula>
    </cfRule>
    <cfRule type="cellIs" dxfId="8485" priority="2090" stopIfTrue="1" operator="greaterThan">
      <formula>0</formula>
    </cfRule>
    <cfRule type="cellIs" dxfId="8484" priority="2091" stopIfTrue="1" operator="greaterThan">
      <formula>0</formula>
    </cfRule>
  </conditionalFormatting>
  <conditionalFormatting sqref="X91:X92">
    <cfRule type="cellIs" dxfId="8483" priority="2086" stopIfTrue="1" operator="greaterThan">
      <formula>0</formula>
    </cfRule>
    <cfRule type="cellIs" dxfId="8482" priority="2087" stopIfTrue="1" operator="greaterThan">
      <formula>0</formula>
    </cfRule>
    <cfRule type="cellIs" dxfId="8481" priority="2088" stopIfTrue="1" operator="greaterThan">
      <formula>0</formula>
    </cfRule>
  </conditionalFormatting>
  <conditionalFormatting sqref="X93">
    <cfRule type="cellIs" dxfId="8480" priority="2083" stopIfTrue="1" operator="greaterThan">
      <formula>0</formula>
    </cfRule>
    <cfRule type="cellIs" dxfId="8479" priority="2084" stopIfTrue="1" operator="greaterThan">
      <formula>0</formula>
    </cfRule>
    <cfRule type="cellIs" dxfId="8478" priority="2085" stopIfTrue="1" operator="greaterThan">
      <formula>0</formula>
    </cfRule>
  </conditionalFormatting>
  <conditionalFormatting sqref="X88:X89">
    <cfRule type="cellIs" dxfId="8477" priority="2080" stopIfTrue="1" operator="greaterThan">
      <formula>0</formula>
    </cfRule>
    <cfRule type="cellIs" dxfId="8476" priority="2081" stopIfTrue="1" operator="greaterThan">
      <formula>0</formula>
    </cfRule>
    <cfRule type="cellIs" dxfId="8475" priority="2082" stopIfTrue="1" operator="greaterThan">
      <formula>0</formula>
    </cfRule>
  </conditionalFormatting>
  <conditionalFormatting sqref="X90">
    <cfRule type="cellIs" dxfId="8474" priority="2077" stopIfTrue="1" operator="greaterThan">
      <formula>0</formula>
    </cfRule>
    <cfRule type="cellIs" dxfId="8473" priority="2078" stopIfTrue="1" operator="greaterThan">
      <formula>0</formula>
    </cfRule>
    <cfRule type="cellIs" dxfId="8472" priority="2079" stopIfTrue="1" operator="greaterThan">
      <formula>0</formula>
    </cfRule>
  </conditionalFormatting>
  <conditionalFormatting sqref="X85:X86">
    <cfRule type="cellIs" dxfId="8471" priority="2074" stopIfTrue="1" operator="greaterThan">
      <formula>0</formula>
    </cfRule>
    <cfRule type="cellIs" dxfId="8470" priority="2075" stopIfTrue="1" operator="greaterThan">
      <formula>0</formula>
    </cfRule>
    <cfRule type="cellIs" dxfId="8469" priority="2076" stopIfTrue="1" operator="greaterThan">
      <formula>0</formula>
    </cfRule>
  </conditionalFormatting>
  <conditionalFormatting sqref="X87">
    <cfRule type="cellIs" dxfId="8468" priority="2071" stopIfTrue="1" operator="greaterThan">
      <formula>0</formula>
    </cfRule>
    <cfRule type="cellIs" dxfId="8467" priority="2072" stopIfTrue="1" operator="greaterThan">
      <formula>0</formula>
    </cfRule>
    <cfRule type="cellIs" dxfId="8466" priority="2073" stopIfTrue="1" operator="greaterThan">
      <formula>0</formula>
    </cfRule>
  </conditionalFormatting>
  <conditionalFormatting sqref="X82:X83">
    <cfRule type="cellIs" dxfId="8465" priority="2068" stopIfTrue="1" operator="greaterThan">
      <formula>0</formula>
    </cfRule>
    <cfRule type="cellIs" dxfId="8464" priority="2069" stopIfTrue="1" operator="greaterThan">
      <formula>0</formula>
    </cfRule>
    <cfRule type="cellIs" dxfId="8463" priority="2070" stopIfTrue="1" operator="greaterThan">
      <formula>0</formula>
    </cfRule>
  </conditionalFormatting>
  <conditionalFormatting sqref="X84">
    <cfRule type="cellIs" dxfId="8462" priority="2065" stopIfTrue="1" operator="greaterThan">
      <formula>0</formula>
    </cfRule>
    <cfRule type="cellIs" dxfId="8461" priority="2066" stopIfTrue="1" operator="greaterThan">
      <formula>0</formula>
    </cfRule>
    <cfRule type="cellIs" dxfId="8460" priority="2067" stopIfTrue="1" operator="greaterThan">
      <formula>0</formula>
    </cfRule>
  </conditionalFormatting>
  <conditionalFormatting sqref="X79:X80">
    <cfRule type="cellIs" dxfId="8459" priority="2062" stopIfTrue="1" operator="greaterThan">
      <formula>0</formula>
    </cfRule>
    <cfRule type="cellIs" dxfId="8458" priority="2063" stopIfTrue="1" operator="greaterThan">
      <formula>0</formula>
    </cfRule>
    <cfRule type="cellIs" dxfId="8457" priority="2064" stopIfTrue="1" operator="greaterThan">
      <formula>0</formula>
    </cfRule>
  </conditionalFormatting>
  <conditionalFormatting sqref="X81">
    <cfRule type="cellIs" dxfId="8456" priority="2059" stopIfTrue="1" operator="greaterThan">
      <formula>0</formula>
    </cfRule>
    <cfRule type="cellIs" dxfId="8455" priority="2060" stopIfTrue="1" operator="greaterThan">
      <formula>0</formula>
    </cfRule>
    <cfRule type="cellIs" dxfId="8454" priority="2061" stopIfTrue="1" operator="greaterThan">
      <formula>0</formula>
    </cfRule>
  </conditionalFormatting>
  <conditionalFormatting sqref="X76:X77">
    <cfRule type="cellIs" dxfId="8453" priority="2056" stopIfTrue="1" operator="greaterThan">
      <formula>0</formula>
    </cfRule>
    <cfRule type="cellIs" dxfId="8452" priority="2057" stopIfTrue="1" operator="greaterThan">
      <formula>0</formula>
    </cfRule>
    <cfRule type="cellIs" dxfId="8451" priority="2058" stopIfTrue="1" operator="greaterThan">
      <formula>0</formula>
    </cfRule>
  </conditionalFormatting>
  <conditionalFormatting sqref="X78">
    <cfRule type="cellIs" dxfId="8450" priority="2053" stopIfTrue="1" operator="greaterThan">
      <formula>0</formula>
    </cfRule>
    <cfRule type="cellIs" dxfId="8449" priority="2054" stopIfTrue="1" operator="greaterThan">
      <formula>0</formula>
    </cfRule>
    <cfRule type="cellIs" dxfId="8448" priority="2055" stopIfTrue="1" operator="greaterThan">
      <formula>0</formula>
    </cfRule>
  </conditionalFormatting>
  <conditionalFormatting sqref="X75">
    <cfRule type="cellIs" dxfId="8447" priority="2050" stopIfTrue="1" operator="greaterThan">
      <formula>0</formula>
    </cfRule>
    <cfRule type="cellIs" dxfId="8446" priority="2051" stopIfTrue="1" operator="greaterThan">
      <formula>0</formula>
    </cfRule>
    <cfRule type="cellIs" dxfId="8445" priority="2052" stopIfTrue="1" operator="greaterThan">
      <formula>0</formula>
    </cfRule>
  </conditionalFormatting>
  <conditionalFormatting sqref="X72:X73">
    <cfRule type="cellIs" dxfId="8444" priority="2047" stopIfTrue="1" operator="greaterThan">
      <formula>0</formula>
    </cfRule>
    <cfRule type="cellIs" dxfId="8443" priority="2048" stopIfTrue="1" operator="greaterThan">
      <formula>0</formula>
    </cfRule>
    <cfRule type="cellIs" dxfId="8442" priority="2049" stopIfTrue="1" operator="greaterThan">
      <formula>0</formula>
    </cfRule>
  </conditionalFormatting>
  <conditionalFormatting sqref="X69:X70">
    <cfRule type="cellIs" dxfId="8441" priority="2044" stopIfTrue="1" operator="greaterThan">
      <formula>0</formula>
    </cfRule>
    <cfRule type="cellIs" dxfId="8440" priority="2045" stopIfTrue="1" operator="greaterThan">
      <formula>0</formula>
    </cfRule>
    <cfRule type="cellIs" dxfId="8439" priority="2046" stopIfTrue="1" operator="greaterThan">
      <formula>0</formula>
    </cfRule>
  </conditionalFormatting>
  <conditionalFormatting sqref="X71">
    <cfRule type="cellIs" dxfId="8438" priority="2041" stopIfTrue="1" operator="greaterThan">
      <formula>0</formula>
    </cfRule>
    <cfRule type="cellIs" dxfId="8437" priority="2042" stopIfTrue="1" operator="greaterThan">
      <formula>0</formula>
    </cfRule>
    <cfRule type="cellIs" dxfId="8436" priority="2043" stopIfTrue="1" operator="greaterThan">
      <formula>0</formula>
    </cfRule>
  </conditionalFormatting>
  <conditionalFormatting sqref="X66:X67">
    <cfRule type="cellIs" dxfId="8435" priority="2038" stopIfTrue="1" operator="greaterThan">
      <formula>0</formula>
    </cfRule>
    <cfRule type="cellIs" dxfId="8434" priority="2039" stopIfTrue="1" operator="greaterThan">
      <formula>0</formula>
    </cfRule>
    <cfRule type="cellIs" dxfId="8433" priority="2040" stopIfTrue="1" operator="greaterThan">
      <formula>0</formula>
    </cfRule>
  </conditionalFormatting>
  <conditionalFormatting sqref="X68">
    <cfRule type="cellIs" dxfId="8432" priority="2035" stopIfTrue="1" operator="greaterThan">
      <formula>0</formula>
    </cfRule>
    <cfRule type="cellIs" dxfId="8431" priority="2036" stopIfTrue="1" operator="greaterThan">
      <formula>0</formula>
    </cfRule>
    <cfRule type="cellIs" dxfId="8430" priority="2037" stopIfTrue="1" operator="greaterThan">
      <formula>0</formula>
    </cfRule>
  </conditionalFormatting>
  <conditionalFormatting sqref="X63:X64">
    <cfRule type="cellIs" dxfId="8429" priority="2032" stopIfTrue="1" operator="greaterThan">
      <formula>0</formula>
    </cfRule>
    <cfRule type="cellIs" dxfId="8428" priority="2033" stopIfTrue="1" operator="greaterThan">
      <formula>0</formula>
    </cfRule>
    <cfRule type="cellIs" dxfId="8427" priority="2034" stopIfTrue="1" operator="greaterThan">
      <formula>0</formula>
    </cfRule>
  </conditionalFormatting>
  <conditionalFormatting sqref="X65">
    <cfRule type="cellIs" dxfId="8426" priority="2029" stopIfTrue="1" operator="greaterThan">
      <formula>0</formula>
    </cfRule>
    <cfRule type="cellIs" dxfId="8425" priority="2030" stopIfTrue="1" operator="greaterThan">
      <formula>0</formula>
    </cfRule>
    <cfRule type="cellIs" dxfId="8424" priority="2031" stopIfTrue="1" operator="greaterThan">
      <formula>0</formula>
    </cfRule>
  </conditionalFormatting>
  <conditionalFormatting sqref="X60:X61">
    <cfRule type="cellIs" dxfId="8423" priority="2026" stopIfTrue="1" operator="greaterThan">
      <formula>0</formula>
    </cfRule>
    <cfRule type="cellIs" dxfId="8422" priority="2027" stopIfTrue="1" operator="greaterThan">
      <formula>0</formula>
    </cfRule>
    <cfRule type="cellIs" dxfId="8421" priority="2028" stopIfTrue="1" operator="greaterThan">
      <formula>0</formula>
    </cfRule>
  </conditionalFormatting>
  <conditionalFormatting sqref="X62">
    <cfRule type="cellIs" dxfId="8420" priority="2023" stopIfTrue="1" operator="greaterThan">
      <formula>0</formula>
    </cfRule>
    <cfRule type="cellIs" dxfId="8419" priority="2024" stopIfTrue="1" operator="greaterThan">
      <formula>0</formula>
    </cfRule>
    <cfRule type="cellIs" dxfId="8418" priority="2025" stopIfTrue="1" operator="greaterThan">
      <formula>0</formula>
    </cfRule>
  </conditionalFormatting>
  <conditionalFormatting sqref="X59">
    <cfRule type="cellIs" dxfId="8417" priority="2020" stopIfTrue="1" operator="greaterThan">
      <formula>0</formula>
    </cfRule>
    <cfRule type="cellIs" dxfId="8416" priority="2021" stopIfTrue="1" operator="greaterThan">
      <formula>0</formula>
    </cfRule>
    <cfRule type="cellIs" dxfId="8415" priority="2022" stopIfTrue="1" operator="greaterThan">
      <formula>0</formula>
    </cfRule>
  </conditionalFormatting>
  <conditionalFormatting sqref="X56:X57">
    <cfRule type="cellIs" dxfId="8414" priority="2017" stopIfTrue="1" operator="greaterThan">
      <formula>0</formula>
    </cfRule>
    <cfRule type="cellIs" dxfId="8413" priority="2018" stopIfTrue="1" operator="greaterThan">
      <formula>0</formula>
    </cfRule>
    <cfRule type="cellIs" dxfId="8412" priority="2019" stopIfTrue="1" operator="greaterThan">
      <formula>0</formula>
    </cfRule>
  </conditionalFormatting>
  <conditionalFormatting sqref="X58">
    <cfRule type="cellIs" dxfId="8411" priority="2014" stopIfTrue="1" operator="greaterThan">
      <formula>0</formula>
    </cfRule>
    <cfRule type="cellIs" dxfId="8410" priority="2015" stopIfTrue="1" operator="greaterThan">
      <formula>0</formula>
    </cfRule>
    <cfRule type="cellIs" dxfId="8409" priority="2016" stopIfTrue="1" operator="greaterThan">
      <formula>0</formula>
    </cfRule>
  </conditionalFormatting>
  <conditionalFormatting sqref="X53:X54">
    <cfRule type="cellIs" dxfId="8408" priority="2011" stopIfTrue="1" operator="greaterThan">
      <formula>0</formula>
    </cfRule>
    <cfRule type="cellIs" dxfId="8407" priority="2012" stopIfTrue="1" operator="greaterThan">
      <formula>0</formula>
    </cfRule>
    <cfRule type="cellIs" dxfId="8406" priority="2013" stopIfTrue="1" operator="greaterThan">
      <formula>0</formula>
    </cfRule>
  </conditionalFormatting>
  <conditionalFormatting sqref="X55">
    <cfRule type="cellIs" dxfId="8405" priority="2008" stopIfTrue="1" operator="greaterThan">
      <formula>0</formula>
    </cfRule>
    <cfRule type="cellIs" dxfId="8404" priority="2009" stopIfTrue="1" operator="greaterThan">
      <formula>0</formula>
    </cfRule>
    <cfRule type="cellIs" dxfId="8403" priority="2010" stopIfTrue="1" operator="greaterThan">
      <formula>0</formula>
    </cfRule>
  </conditionalFormatting>
  <conditionalFormatting sqref="X50:X51">
    <cfRule type="cellIs" dxfId="8402" priority="2005" stopIfTrue="1" operator="greaterThan">
      <formula>0</formula>
    </cfRule>
    <cfRule type="cellIs" dxfId="8401" priority="2006" stopIfTrue="1" operator="greaterThan">
      <formula>0</formula>
    </cfRule>
    <cfRule type="cellIs" dxfId="8400" priority="2007" stopIfTrue="1" operator="greaterThan">
      <formula>0</formula>
    </cfRule>
  </conditionalFormatting>
  <conditionalFormatting sqref="X52">
    <cfRule type="cellIs" dxfId="8399" priority="2002" stopIfTrue="1" operator="greaterThan">
      <formula>0</formula>
    </cfRule>
    <cfRule type="cellIs" dxfId="8398" priority="2003" stopIfTrue="1" operator="greaterThan">
      <formula>0</formula>
    </cfRule>
    <cfRule type="cellIs" dxfId="8397" priority="2004" stopIfTrue="1" operator="greaterThan">
      <formula>0</formula>
    </cfRule>
  </conditionalFormatting>
  <conditionalFormatting sqref="X47:X48">
    <cfRule type="cellIs" dxfId="8396" priority="1999" stopIfTrue="1" operator="greaterThan">
      <formula>0</formula>
    </cfRule>
    <cfRule type="cellIs" dxfId="8395" priority="2000" stopIfTrue="1" operator="greaterThan">
      <formula>0</formula>
    </cfRule>
    <cfRule type="cellIs" dxfId="8394" priority="2001" stopIfTrue="1" operator="greaterThan">
      <formula>0</formula>
    </cfRule>
  </conditionalFormatting>
  <conditionalFormatting sqref="X49">
    <cfRule type="cellIs" dxfId="8393" priority="1996" stopIfTrue="1" operator="greaterThan">
      <formula>0</formula>
    </cfRule>
    <cfRule type="cellIs" dxfId="8392" priority="1997" stopIfTrue="1" operator="greaterThan">
      <formula>0</formula>
    </cfRule>
    <cfRule type="cellIs" dxfId="8391" priority="1998" stopIfTrue="1" operator="greaterThan">
      <formula>0</formula>
    </cfRule>
  </conditionalFormatting>
  <conditionalFormatting sqref="X45">
    <cfRule type="cellIs" dxfId="8390" priority="1993" stopIfTrue="1" operator="greaterThan">
      <formula>0</formula>
    </cfRule>
    <cfRule type="cellIs" dxfId="8389" priority="1994" stopIfTrue="1" operator="greaterThan">
      <formula>0</formula>
    </cfRule>
    <cfRule type="cellIs" dxfId="8388" priority="1995" stopIfTrue="1" operator="greaterThan">
      <formula>0</formula>
    </cfRule>
  </conditionalFormatting>
  <conditionalFormatting sqref="X46">
    <cfRule type="cellIs" dxfId="8387" priority="1990" stopIfTrue="1" operator="greaterThan">
      <formula>0</formula>
    </cfRule>
    <cfRule type="cellIs" dxfId="8386" priority="1991" stopIfTrue="1" operator="greaterThan">
      <formula>0</formula>
    </cfRule>
    <cfRule type="cellIs" dxfId="8385" priority="1992" stopIfTrue="1" operator="greaterThan">
      <formula>0</formula>
    </cfRule>
  </conditionalFormatting>
  <conditionalFormatting sqref="AA143:AA144">
    <cfRule type="cellIs" dxfId="8384" priority="1987" stopIfTrue="1" operator="greaterThan">
      <formula>0</formula>
    </cfRule>
    <cfRule type="cellIs" dxfId="8383" priority="1988" stopIfTrue="1" operator="greaterThan">
      <formula>0</formula>
    </cfRule>
    <cfRule type="cellIs" dxfId="8382" priority="1989" stopIfTrue="1" operator="greaterThan">
      <formula>0</formula>
    </cfRule>
  </conditionalFormatting>
  <conditionalFormatting sqref="AA139:AA141">
    <cfRule type="cellIs" dxfId="8381" priority="1984" stopIfTrue="1" operator="greaterThan">
      <formula>0</formula>
    </cfRule>
    <cfRule type="cellIs" dxfId="8380" priority="1985" stopIfTrue="1" operator="greaterThan">
      <formula>0</formula>
    </cfRule>
    <cfRule type="cellIs" dxfId="8379" priority="1986" stopIfTrue="1" operator="greaterThan">
      <formula>0</formula>
    </cfRule>
  </conditionalFormatting>
  <conditionalFormatting sqref="AA142">
    <cfRule type="cellIs" dxfId="8378" priority="1981" stopIfTrue="1" operator="greaterThan">
      <formula>0</formula>
    </cfRule>
    <cfRule type="cellIs" dxfId="8377" priority="1982" stopIfTrue="1" operator="greaterThan">
      <formula>0</formula>
    </cfRule>
    <cfRule type="cellIs" dxfId="8376" priority="1983" stopIfTrue="1" operator="greaterThan">
      <formula>0</formula>
    </cfRule>
  </conditionalFormatting>
  <conditionalFormatting sqref="AA136:AA137">
    <cfRule type="cellIs" dxfId="8375" priority="1978" stopIfTrue="1" operator="greaterThan">
      <formula>0</formula>
    </cfRule>
    <cfRule type="cellIs" dxfId="8374" priority="1979" stopIfTrue="1" operator="greaterThan">
      <formula>0</formula>
    </cfRule>
    <cfRule type="cellIs" dxfId="8373" priority="1980" stopIfTrue="1" operator="greaterThan">
      <formula>0</formula>
    </cfRule>
  </conditionalFormatting>
  <conditionalFormatting sqref="AA138">
    <cfRule type="cellIs" dxfId="8372" priority="1975" stopIfTrue="1" operator="greaterThan">
      <formula>0</formula>
    </cfRule>
    <cfRule type="cellIs" dxfId="8371" priority="1976" stopIfTrue="1" operator="greaterThan">
      <formula>0</formula>
    </cfRule>
    <cfRule type="cellIs" dxfId="8370" priority="1977" stopIfTrue="1" operator="greaterThan">
      <formula>0</formula>
    </cfRule>
  </conditionalFormatting>
  <conditionalFormatting sqref="AA133:AA134">
    <cfRule type="cellIs" dxfId="8369" priority="1972" stopIfTrue="1" operator="greaterThan">
      <formula>0</formula>
    </cfRule>
    <cfRule type="cellIs" dxfId="8368" priority="1973" stopIfTrue="1" operator="greaterThan">
      <formula>0</formula>
    </cfRule>
    <cfRule type="cellIs" dxfId="8367" priority="1974" stopIfTrue="1" operator="greaterThan">
      <formula>0</formula>
    </cfRule>
  </conditionalFormatting>
  <conditionalFormatting sqref="AA135">
    <cfRule type="cellIs" dxfId="8366" priority="1969" stopIfTrue="1" operator="greaterThan">
      <formula>0</formula>
    </cfRule>
    <cfRule type="cellIs" dxfId="8365" priority="1970" stopIfTrue="1" operator="greaterThan">
      <formula>0</formula>
    </cfRule>
    <cfRule type="cellIs" dxfId="8364" priority="1971" stopIfTrue="1" operator="greaterThan">
      <formula>0</formula>
    </cfRule>
  </conditionalFormatting>
  <conditionalFormatting sqref="AA130:AA131">
    <cfRule type="cellIs" dxfId="8363" priority="1966" stopIfTrue="1" operator="greaterThan">
      <formula>0</formula>
    </cfRule>
    <cfRule type="cellIs" dxfId="8362" priority="1967" stopIfTrue="1" operator="greaterThan">
      <formula>0</formula>
    </cfRule>
    <cfRule type="cellIs" dxfId="8361" priority="1968" stopIfTrue="1" operator="greaterThan">
      <formula>0</formula>
    </cfRule>
  </conditionalFormatting>
  <conditionalFormatting sqref="AA132">
    <cfRule type="cellIs" dxfId="8360" priority="1963" stopIfTrue="1" operator="greaterThan">
      <formula>0</formula>
    </cfRule>
    <cfRule type="cellIs" dxfId="8359" priority="1964" stopIfTrue="1" operator="greaterThan">
      <formula>0</formula>
    </cfRule>
    <cfRule type="cellIs" dxfId="8358" priority="1965" stopIfTrue="1" operator="greaterThan">
      <formula>0</formula>
    </cfRule>
  </conditionalFormatting>
  <conditionalFormatting sqref="AA129">
    <cfRule type="cellIs" dxfId="8357" priority="1960" stopIfTrue="1" operator="greaterThan">
      <formula>0</formula>
    </cfRule>
    <cfRule type="cellIs" dxfId="8356" priority="1961" stopIfTrue="1" operator="greaterThan">
      <formula>0</formula>
    </cfRule>
    <cfRule type="cellIs" dxfId="8355" priority="1962" stopIfTrue="1" operator="greaterThan">
      <formula>0</formula>
    </cfRule>
  </conditionalFormatting>
  <conditionalFormatting sqref="AA124:AA127">
    <cfRule type="cellIs" dxfId="8354" priority="1957" stopIfTrue="1" operator="greaterThan">
      <formula>0</formula>
    </cfRule>
    <cfRule type="cellIs" dxfId="8353" priority="1958" stopIfTrue="1" operator="greaterThan">
      <formula>0</formula>
    </cfRule>
    <cfRule type="cellIs" dxfId="8352" priority="1959" stopIfTrue="1" operator="greaterThan">
      <formula>0</formula>
    </cfRule>
  </conditionalFormatting>
  <conditionalFormatting sqref="AA121:AA122">
    <cfRule type="cellIs" dxfId="8351" priority="1954" stopIfTrue="1" operator="greaterThan">
      <formula>0</formula>
    </cfRule>
    <cfRule type="cellIs" dxfId="8350" priority="1955" stopIfTrue="1" operator="greaterThan">
      <formula>0</formula>
    </cfRule>
    <cfRule type="cellIs" dxfId="8349" priority="1956" stopIfTrue="1" operator="greaterThan">
      <formula>0</formula>
    </cfRule>
  </conditionalFormatting>
  <conditionalFormatting sqref="AA123">
    <cfRule type="cellIs" dxfId="8348" priority="1951" stopIfTrue="1" operator="greaterThan">
      <formula>0</formula>
    </cfRule>
    <cfRule type="cellIs" dxfId="8347" priority="1952" stopIfTrue="1" operator="greaterThan">
      <formula>0</formula>
    </cfRule>
    <cfRule type="cellIs" dxfId="8346" priority="1953" stopIfTrue="1" operator="greaterThan">
      <formula>0</formula>
    </cfRule>
  </conditionalFormatting>
  <conditionalFormatting sqref="AA118:AA119">
    <cfRule type="cellIs" dxfId="8345" priority="1948" stopIfTrue="1" operator="greaterThan">
      <formula>0</formula>
    </cfRule>
    <cfRule type="cellIs" dxfId="8344" priority="1949" stopIfTrue="1" operator="greaterThan">
      <formula>0</formula>
    </cfRule>
    <cfRule type="cellIs" dxfId="8343" priority="1950" stopIfTrue="1" operator="greaterThan">
      <formula>0</formula>
    </cfRule>
  </conditionalFormatting>
  <conditionalFormatting sqref="AA120">
    <cfRule type="cellIs" dxfId="8342" priority="1945" stopIfTrue="1" operator="greaterThan">
      <formula>0</formula>
    </cfRule>
    <cfRule type="cellIs" dxfId="8341" priority="1946" stopIfTrue="1" operator="greaterThan">
      <formula>0</formula>
    </cfRule>
    <cfRule type="cellIs" dxfId="8340" priority="1947" stopIfTrue="1" operator="greaterThan">
      <formula>0</formula>
    </cfRule>
  </conditionalFormatting>
  <conditionalFormatting sqref="AA115:AA116">
    <cfRule type="cellIs" dxfId="8339" priority="1942" stopIfTrue="1" operator="greaterThan">
      <formula>0</formula>
    </cfRule>
    <cfRule type="cellIs" dxfId="8338" priority="1943" stopIfTrue="1" operator="greaterThan">
      <formula>0</formula>
    </cfRule>
    <cfRule type="cellIs" dxfId="8337" priority="1944" stopIfTrue="1" operator="greaterThan">
      <formula>0</formula>
    </cfRule>
  </conditionalFormatting>
  <conditionalFormatting sqref="AA117">
    <cfRule type="cellIs" dxfId="8336" priority="1939" stopIfTrue="1" operator="greaterThan">
      <formula>0</formula>
    </cfRule>
    <cfRule type="cellIs" dxfId="8335" priority="1940" stopIfTrue="1" operator="greaterThan">
      <formula>0</formula>
    </cfRule>
    <cfRule type="cellIs" dxfId="8334" priority="1941" stopIfTrue="1" operator="greaterThan">
      <formula>0</formula>
    </cfRule>
  </conditionalFormatting>
  <conditionalFormatting sqref="AA112:AA113">
    <cfRule type="cellIs" dxfId="8333" priority="1936" stopIfTrue="1" operator="greaterThan">
      <formula>0</formula>
    </cfRule>
    <cfRule type="cellIs" dxfId="8332" priority="1937" stopIfTrue="1" operator="greaterThan">
      <formula>0</formula>
    </cfRule>
    <cfRule type="cellIs" dxfId="8331" priority="1938" stopIfTrue="1" operator="greaterThan">
      <formula>0</formula>
    </cfRule>
  </conditionalFormatting>
  <conditionalFormatting sqref="AA114">
    <cfRule type="cellIs" dxfId="8330" priority="1933" stopIfTrue="1" operator="greaterThan">
      <formula>0</formula>
    </cfRule>
    <cfRule type="cellIs" dxfId="8329" priority="1934" stopIfTrue="1" operator="greaterThan">
      <formula>0</formula>
    </cfRule>
    <cfRule type="cellIs" dxfId="8328" priority="1935" stopIfTrue="1" operator="greaterThan">
      <formula>0</formula>
    </cfRule>
  </conditionalFormatting>
  <conditionalFormatting sqref="AA109:AA110">
    <cfRule type="cellIs" dxfId="8327" priority="1930" stopIfTrue="1" operator="greaterThan">
      <formula>0</formula>
    </cfRule>
    <cfRule type="cellIs" dxfId="8326" priority="1931" stopIfTrue="1" operator="greaterThan">
      <formula>0</formula>
    </cfRule>
    <cfRule type="cellIs" dxfId="8325" priority="1932" stopIfTrue="1" operator="greaterThan">
      <formula>0</formula>
    </cfRule>
  </conditionalFormatting>
  <conditionalFormatting sqref="AA111">
    <cfRule type="cellIs" dxfId="8324" priority="1927" stopIfTrue="1" operator="greaterThan">
      <formula>0</formula>
    </cfRule>
    <cfRule type="cellIs" dxfId="8323" priority="1928" stopIfTrue="1" operator="greaterThan">
      <formula>0</formula>
    </cfRule>
    <cfRule type="cellIs" dxfId="8322" priority="1929" stopIfTrue="1" operator="greaterThan">
      <formula>0</formula>
    </cfRule>
  </conditionalFormatting>
  <conditionalFormatting sqref="AA106:AA107">
    <cfRule type="cellIs" dxfId="8321" priority="1924" stopIfTrue="1" operator="greaterThan">
      <formula>0</formula>
    </cfRule>
    <cfRule type="cellIs" dxfId="8320" priority="1925" stopIfTrue="1" operator="greaterThan">
      <formula>0</formula>
    </cfRule>
    <cfRule type="cellIs" dxfId="8319" priority="1926" stopIfTrue="1" operator="greaterThan">
      <formula>0</formula>
    </cfRule>
  </conditionalFormatting>
  <conditionalFormatting sqref="AA108">
    <cfRule type="cellIs" dxfId="8318" priority="1921" stopIfTrue="1" operator="greaterThan">
      <formula>0</formula>
    </cfRule>
    <cfRule type="cellIs" dxfId="8317" priority="1922" stopIfTrue="1" operator="greaterThan">
      <formula>0</formula>
    </cfRule>
    <cfRule type="cellIs" dxfId="8316" priority="1923" stopIfTrue="1" operator="greaterThan">
      <formula>0</formula>
    </cfRule>
  </conditionalFormatting>
  <conditionalFormatting sqref="AA103:AA104">
    <cfRule type="cellIs" dxfId="8315" priority="1918" stopIfTrue="1" operator="greaterThan">
      <formula>0</formula>
    </cfRule>
    <cfRule type="cellIs" dxfId="8314" priority="1919" stopIfTrue="1" operator="greaterThan">
      <formula>0</formula>
    </cfRule>
    <cfRule type="cellIs" dxfId="8313" priority="1920" stopIfTrue="1" operator="greaterThan">
      <formula>0</formula>
    </cfRule>
  </conditionalFormatting>
  <conditionalFormatting sqref="AA105">
    <cfRule type="cellIs" dxfId="8312" priority="1915" stopIfTrue="1" operator="greaterThan">
      <formula>0</formula>
    </cfRule>
    <cfRule type="cellIs" dxfId="8311" priority="1916" stopIfTrue="1" operator="greaterThan">
      <formula>0</formula>
    </cfRule>
    <cfRule type="cellIs" dxfId="8310" priority="1917" stopIfTrue="1" operator="greaterThan">
      <formula>0</formula>
    </cfRule>
  </conditionalFormatting>
  <conditionalFormatting sqref="AA100:AA101">
    <cfRule type="cellIs" dxfId="8309" priority="1912" stopIfTrue="1" operator="greaterThan">
      <formula>0</formula>
    </cfRule>
    <cfRule type="cellIs" dxfId="8308" priority="1913" stopIfTrue="1" operator="greaterThan">
      <formula>0</formula>
    </cfRule>
    <cfRule type="cellIs" dxfId="8307" priority="1914" stopIfTrue="1" operator="greaterThan">
      <formula>0</formula>
    </cfRule>
  </conditionalFormatting>
  <conditionalFormatting sqref="AA102">
    <cfRule type="cellIs" dxfId="8306" priority="1909" stopIfTrue="1" operator="greaterThan">
      <formula>0</formula>
    </cfRule>
    <cfRule type="cellIs" dxfId="8305" priority="1910" stopIfTrue="1" operator="greaterThan">
      <formula>0</formula>
    </cfRule>
    <cfRule type="cellIs" dxfId="8304" priority="1911" stopIfTrue="1" operator="greaterThan">
      <formula>0</formula>
    </cfRule>
  </conditionalFormatting>
  <conditionalFormatting sqref="AA97:AA98">
    <cfRule type="cellIs" dxfId="8303" priority="1906" stopIfTrue="1" operator="greaterThan">
      <formula>0</formula>
    </cfRule>
    <cfRule type="cellIs" dxfId="8302" priority="1907" stopIfTrue="1" operator="greaterThan">
      <formula>0</formula>
    </cfRule>
    <cfRule type="cellIs" dxfId="8301" priority="1908" stopIfTrue="1" operator="greaterThan">
      <formula>0</formula>
    </cfRule>
  </conditionalFormatting>
  <conditionalFormatting sqref="AA99">
    <cfRule type="cellIs" dxfId="8300" priority="1903" stopIfTrue="1" operator="greaterThan">
      <formula>0</formula>
    </cfRule>
    <cfRule type="cellIs" dxfId="8299" priority="1904" stopIfTrue="1" operator="greaterThan">
      <formula>0</formula>
    </cfRule>
    <cfRule type="cellIs" dxfId="8298" priority="1905" stopIfTrue="1" operator="greaterThan">
      <formula>0</formula>
    </cfRule>
  </conditionalFormatting>
  <conditionalFormatting sqref="AA94:AA95">
    <cfRule type="cellIs" dxfId="8297" priority="1900" stopIfTrue="1" operator="greaterThan">
      <formula>0</formula>
    </cfRule>
    <cfRule type="cellIs" dxfId="8296" priority="1901" stopIfTrue="1" operator="greaterThan">
      <formula>0</formula>
    </cfRule>
    <cfRule type="cellIs" dxfId="8295" priority="1902" stopIfTrue="1" operator="greaterThan">
      <formula>0</formula>
    </cfRule>
  </conditionalFormatting>
  <conditionalFormatting sqref="AA96">
    <cfRule type="cellIs" dxfId="8294" priority="1897" stopIfTrue="1" operator="greaterThan">
      <formula>0</formula>
    </cfRule>
    <cfRule type="cellIs" dxfId="8293" priority="1898" stopIfTrue="1" operator="greaterThan">
      <formula>0</formula>
    </cfRule>
    <cfRule type="cellIs" dxfId="8292" priority="1899" stopIfTrue="1" operator="greaterThan">
      <formula>0</formula>
    </cfRule>
  </conditionalFormatting>
  <conditionalFormatting sqref="AA91:AA92">
    <cfRule type="cellIs" dxfId="8291" priority="1894" stopIfTrue="1" operator="greaterThan">
      <formula>0</formula>
    </cfRule>
    <cfRule type="cellIs" dxfId="8290" priority="1895" stopIfTrue="1" operator="greaterThan">
      <formula>0</formula>
    </cfRule>
    <cfRule type="cellIs" dxfId="8289" priority="1896" stopIfTrue="1" operator="greaterThan">
      <formula>0</formula>
    </cfRule>
  </conditionalFormatting>
  <conditionalFormatting sqref="AA93">
    <cfRule type="cellIs" dxfId="8288" priority="1891" stopIfTrue="1" operator="greaterThan">
      <formula>0</formula>
    </cfRule>
    <cfRule type="cellIs" dxfId="8287" priority="1892" stopIfTrue="1" operator="greaterThan">
      <formula>0</formula>
    </cfRule>
    <cfRule type="cellIs" dxfId="8286" priority="1893" stopIfTrue="1" operator="greaterThan">
      <formula>0</formula>
    </cfRule>
  </conditionalFormatting>
  <conditionalFormatting sqref="AA88:AA89">
    <cfRule type="cellIs" dxfId="8285" priority="1888" stopIfTrue="1" operator="greaterThan">
      <formula>0</formula>
    </cfRule>
    <cfRule type="cellIs" dxfId="8284" priority="1889" stopIfTrue="1" operator="greaterThan">
      <formula>0</formula>
    </cfRule>
    <cfRule type="cellIs" dxfId="8283" priority="1890" stopIfTrue="1" operator="greaterThan">
      <formula>0</formula>
    </cfRule>
  </conditionalFormatting>
  <conditionalFormatting sqref="AA90">
    <cfRule type="cellIs" dxfId="8282" priority="1885" stopIfTrue="1" operator="greaterThan">
      <formula>0</formula>
    </cfRule>
    <cfRule type="cellIs" dxfId="8281" priority="1886" stopIfTrue="1" operator="greaterThan">
      <formula>0</formula>
    </cfRule>
    <cfRule type="cellIs" dxfId="8280" priority="1887" stopIfTrue="1" operator="greaterThan">
      <formula>0</formula>
    </cfRule>
  </conditionalFormatting>
  <conditionalFormatting sqref="AA85:AA86">
    <cfRule type="cellIs" dxfId="8279" priority="1882" stopIfTrue="1" operator="greaterThan">
      <formula>0</formula>
    </cfRule>
    <cfRule type="cellIs" dxfId="8278" priority="1883" stopIfTrue="1" operator="greaterThan">
      <formula>0</formula>
    </cfRule>
    <cfRule type="cellIs" dxfId="8277" priority="1884" stopIfTrue="1" operator="greaterThan">
      <formula>0</formula>
    </cfRule>
  </conditionalFormatting>
  <conditionalFormatting sqref="AA87">
    <cfRule type="cellIs" dxfId="8276" priority="1879" stopIfTrue="1" operator="greaterThan">
      <formula>0</formula>
    </cfRule>
    <cfRule type="cellIs" dxfId="8275" priority="1880" stopIfTrue="1" operator="greaterThan">
      <formula>0</formula>
    </cfRule>
    <cfRule type="cellIs" dxfId="8274" priority="1881" stopIfTrue="1" operator="greaterThan">
      <formula>0</formula>
    </cfRule>
  </conditionalFormatting>
  <conditionalFormatting sqref="AA82:AA83">
    <cfRule type="cellIs" dxfId="8273" priority="1876" stopIfTrue="1" operator="greaterThan">
      <formula>0</formula>
    </cfRule>
    <cfRule type="cellIs" dxfId="8272" priority="1877" stopIfTrue="1" operator="greaterThan">
      <formula>0</formula>
    </cfRule>
    <cfRule type="cellIs" dxfId="8271" priority="1878" stopIfTrue="1" operator="greaterThan">
      <formula>0</formula>
    </cfRule>
  </conditionalFormatting>
  <conditionalFormatting sqref="AA84">
    <cfRule type="cellIs" dxfId="8270" priority="1873" stopIfTrue="1" operator="greaterThan">
      <formula>0</formula>
    </cfRule>
    <cfRule type="cellIs" dxfId="8269" priority="1874" stopIfTrue="1" operator="greaterThan">
      <formula>0</formula>
    </cfRule>
    <cfRule type="cellIs" dxfId="8268" priority="1875" stopIfTrue="1" operator="greaterThan">
      <formula>0</formula>
    </cfRule>
  </conditionalFormatting>
  <conditionalFormatting sqref="AA79:AA80">
    <cfRule type="cellIs" dxfId="8267" priority="1870" stopIfTrue="1" operator="greaterThan">
      <formula>0</formula>
    </cfRule>
    <cfRule type="cellIs" dxfId="8266" priority="1871" stopIfTrue="1" operator="greaterThan">
      <formula>0</formula>
    </cfRule>
    <cfRule type="cellIs" dxfId="8265" priority="1872" stopIfTrue="1" operator="greaterThan">
      <formula>0</formula>
    </cfRule>
  </conditionalFormatting>
  <conditionalFormatting sqref="AA81">
    <cfRule type="cellIs" dxfId="8264" priority="1867" stopIfTrue="1" operator="greaterThan">
      <formula>0</formula>
    </cfRule>
    <cfRule type="cellIs" dxfId="8263" priority="1868" stopIfTrue="1" operator="greaterThan">
      <formula>0</formula>
    </cfRule>
    <cfRule type="cellIs" dxfId="8262" priority="1869" stopIfTrue="1" operator="greaterThan">
      <formula>0</formula>
    </cfRule>
  </conditionalFormatting>
  <conditionalFormatting sqref="AA76:AA77">
    <cfRule type="cellIs" dxfId="8261" priority="1864" stopIfTrue="1" operator="greaterThan">
      <formula>0</formula>
    </cfRule>
    <cfRule type="cellIs" dxfId="8260" priority="1865" stopIfTrue="1" operator="greaterThan">
      <formula>0</formula>
    </cfRule>
    <cfRule type="cellIs" dxfId="8259" priority="1866" stopIfTrue="1" operator="greaterThan">
      <formula>0</formula>
    </cfRule>
  </conditionalFormatting>
  <conditionalFormatting sqref="AA78">
    <cfRule type="cellIs" dxfId="8258" priority="1861" stopIfTrue="1" operator="greaterThan">
      <formula>0</formula>
    </cfRule>
    <cfRule type="cellIs" dxfId="8257" priority="1862" stopIfTrue="1" operator="greaterThan">
      <formula>0</formula>
    </cfRule>
    <cfRule type="cellIs" dxfId="8256" priority="1863" stopIfTrue="1" operator="greaterThan">
      <formula>0</formula>
    </cfRule>
  </conditionalFormatting>
  <conditionalFormatting sqref="AA75">
    <cfRule type="cellIs" dxfId="8255" priority="1858" stopIfTrue="1" operator="greaterThan">
      <formula>0</formula>
    </cfRule>
    <cfRule type="cellIs" dxfId="8254" priority="1859" stopIfTrue="1" operator="greaterThan">
      <formula>0</formula>
    </cfRule>
    <cfRule type="cellIs" dxfId="8253" priority="1860" stopIfTrue="1" operator="greaterThan">
      <formula>0</formula>
    </cfRule>
  </conditionalFormatting>
  <conditionalFormatting sqref="AA72">
    <cfRule type="cellIs" dxfId="8252" priority="1855" stopIfTrue="1" operator="greaterThan">
      <formula>0</formula>
    </cfRule>
    <cfRule type="cellIs" dxfId="8251" priority="1856" stopIfTrue="1" operator="greaterThan">
      <formula>0</formula>
    </cfRule>
    <cfRule type="cellIs" dxfId="8250" priority="1857" stopIfTrue="1" operator="greaterThan">
      <formula>0</formula>
    </cfRule>
  </conditionalFormatting>
  <conditionalFormatting sqref="AA69:AA70">
    <cfRule type="cellIs" dxfId="8249" priority="1852" stopIfTrue="1" operator="greaterThan">
      <formula>0</formula>
    </cfRule>
    <cfRule type="cellIs" dxfId="8248" priority="1853" stopIfTrue="1" operator="greaterThan">
      <formula>0</formula>
    </cfRule>
    <cfRule type="cellIs" dxfId="8247" priority="1854" stopIfTrue="1" operator="greaterThan">
      <formula>0</formula>
    </cfRule>
  </conditionalFormatting>
  <conditionalFormatting sqref="AA71">
    <cfRule type="cellIs" dxfId="8246" priority="1849" stopIfTrue="1" operator="greaterThan">
      <formula>0</formula>
    </cfRule>
    <cfRule type="cellIs" dxfId="8245" priority="1850" stopIfTrue="1" operator="greaterThan">
      <formula>0</formula>
    </cfRule>
    <cfRule type="cellIs" dxfId="8244" priority="1851" stopIfTrue="1" operator="greaterThan">
      <formula>0</formula>
    </cfRule>
  </conditionalFormatting>
  <conditionalFormatting sqref="AA66:AA67">
    <cfRule type="cellIs" dxfId="8243" priority="1846" stopIfTrue="1" operator="greaterThan">
      <formula>0</formula>
    </cfRule>
    <cfRule type="cellIs" dxfId="8242" priority="1847" stopIfTrue="1" operator="greaterThan">
      <formula>0</formula>
    </cfRule>
    <cfRule type="cellIs" dxfId="8241" priority="1848" stopIfTrue="1" operator="greaterThan">
      <formula>0</formula>
    </cfRule>
  </conditionalFormatting>
  <conditionalFormatting sqref="AA68">
    <cfRule type="cellIs" dxfId="8240" priority="1843" stopIfTrue="1" operator="greaterThan">
      <formula>0</formula>
    </cfRule>
    <cfRule type="cellIs" dxfId="8239" priority="1844" stopIfTrue="1" operator="greaterThan">
      <formula>0</formula>
    </cfRule>
    <cfRule type="cellIs" dxfId="8238" priority="1845" stopIfTrue="1" operator="greaterThan">
      <formula>0</formula>
    </cfRule>
  </conditionalFormatting>
  <conditionalFormatting sqref="AA63:AA64">
    <cfRule type="cellIs" dxfId="8237" priority="1840" stopIfTrue="1" operator="greaterThan">
      <formula>0</formula>
    </cfRule>
    <cfRule type="cellIs" dxfId="8236" priority="1841" stopIfTrue="1" operator="greaterThan">
      <formula>0</formula>
    </cfRule>
    <cfRule type="cellIs" dxfId="8235" priority="1842" stopIfTrue="1" operator="greaterThan">
      <formula>0</formula>
    </cfRule>
  </conditionalFormatting>
  <conditionalFormatting sqref="AA65">
    <cfRule type="cellIs" dxfId="8234" priority="1837" stopIfTrue="1" operator="greaterThan">
      <formula>0</formula>
    </cfRule>
    <cfRule type="cellIs" dxfId="8233" priority="1838" stopIfTrue="1" operator="greaterThan">
      <formula>0</formula>
    </cfRule>
    <cfRule type="cellIs" dxfId="8232" priority="1839" stopIfTrue="1" operator="greaterThan">
      <formula>0</formula>
    </cfRule>
  </conditionalFormatting>
  <conditionalFormatting sqref="AA60:AA61">
    <cfRule type="cellIs" dxfId="8231" priority="1834" stopIfTrue="1" operator="greaterThan">
      <formula>0</formula>
    </cfRule>
    <cfRule type="cellIs" dxfId="8230" priority="1835" stopIfTrue="1" operator="greaterThan">
      <formula>0</formula>
    </cfRule>
    <cfRule type="cellIs" dxfId="8229" priority="1836" stopIfTrue="1" operator="greaterThan">
      <formula>0</formula>
    </cfRule>
  </conditionalFormatting>
  <conditionalFormatting sqref="AA62">
    <cfRule type="cellIs" dxfId="8228" priority="1831" stopIfTrue="1" operator="greaterThan">
      <formula>0</formula>
    </cfRule>
    <cfRule type="cellIs" dxfId="8227" priority="1832" stopIfTrue="1" operator="greaterThan">
      <formula>0</formula>
    </cfRule>
    <cfRule type="cellIs" dxfId="8226" priority="1833" stopIfTrue="1" operator="greaterThan">
      <formula>0</formula>
    </cfRule>
  </conditionalFormatting>
  <conditionalFormatting sqref="AA59">
    <cfRule type="cellIs" dxfId="8225" priority="1828" stopIfTrue="1" operator="greaterThan">
      <formula>0</formula>
    </cfRule>
    <cfRule type="cellIs" dxfId="8224" priority="1829" stopIfTrue="1" operator="greaterThan">
      <formula>0</formula>
    </cfRule>
    <cfRule type="cellIs" dxfId="8223" priority="1830" stopIfTrue="1" operator="greaterThan">
      <formula>0</formula>
    </cfRule>
  </conditionalFormatting>
  <conditionalFormatting sqref="AA56:AA57">
    <cfRule type="cellIs" dxfId="8222" priority="1825" stopIfTrue="1" operator="greaterThan">
      <formula>0</formula>
    </cfRule>
    <cfRule type="cellIs" dxfId="8221" priority="1826" stopIfTrue="1" operator="greaterThan">
      <formula>0</formula>
    </cfRule>
    <cfRule type="cellIs" dxfId="8220" priority="1827" stopIfTrue="1" operator="greaterThan">
      <formula>0</formula>
    </cfRule>
  </conditionalFormatting>
  <conditionalFormatting sqref="AA58">
    <cfRule type="cellIs" dxfId="8219" priority="1822" stopIfTrue="1" operator="greaterThan">
      <formula>0</formula>
    </cfRule>
    <cfRule type="cellIs" dxfId="8218" priority="1823" stopIfTrue="1" operator="greaterThan">
      <formula>0</formula>
    </cfRule>
    <cfRule type="cellIs" dxfId="8217" priority="1824" stopIfTrue="1" operator="greaterThan">
      <formula>0</formula>
    </cfRule>
  </conditionalFormatting>
  <conditionalFormatting sqref="AA53:AA54">
    <cfRule type="cellIs" dxfId="8216" priority="1819" stopIfTrue="1" operator="greaterThan">
      <formula>0</formula>
    </cfRule>
    <cfRule type="cellIs" dxfId="8215" priority="1820" stopIfTrue="1" operator="greaterThan">
      <formula>0</formula>
    </cfRule>
    <cfRule type="cellIs" dxfId="8214" priority="1821" stopIfTrue="1" operator="greaterThan">
      <formula>0</formula>
    </cfRule>
  </conditionalFormatting>
  <conditionalFormatting sqref="AA55">
    <cfRule type="cellIs" dxfId="8213" priority="1816" stopIfTrue="1" operator="greaterThan">
      <formula>0</formula>
    </cfRule>
    <cfRule type="cellIs" dxfId="8212" priority="1817" stopIfTrue="1" operator="greaterThan">
      <formula>0</formula>
    </cfRule>
    <cfRule type="cellIs" dxfId="8211" priority="1818" stopIfTrue="1" operator="greaterThan">
      <formula>0</formula>
    </cfRule>
  </conditionalFormatting>
  <conditionalFormatting sqref="AA50:AA51">
    <cfRule type="cellIs" dxfId="8210" priority="1813" stopIfTrue="1" operator="greaterThan">
      <formula>0</formula>
    </cfRule>
    <cfRule type="cellIs" dxfId="8209" priority="1814" stopIfTrue="1" operator="greaterThan">
      <formula>0</formula>
    </cfRule>
    <cfRule type="cellIs" dxfId="8208" priority="1815" stopIfTrue="1" operator="greaterThan">
      <formula>0</formula>
    </cfRule>
  </conditionalFormatting>
  <conditionalFormatting sqref="AA52">
    <cfRule type="cellIs" dxfId="8207" priority="1810" stopIfTrue="1" operator="greaterThan">
      <formula>0</formula>
    </cfRule>
    <cfRule type="cellIs" dxfId="8206" priority="1811" stopIfTrue="1" operator="greaterThan">
      <formula>0</formula>
    </cfRule>
    <cfRule type="cellIs" dxfId="8205" priority="1812" stopIfTrue="1" operator="greaterThan">
      <formula>0</formula>
    </cfRule>
  </conditionalFormatting>
  <conditionalFormatting sqref="AA47:AA48">
    <cfRule type="cellIs" dxfId="8204" priority="1807" stopIfTrue="1" operator="greaterThan">
      <formula>0</formula>
    </cfRule>
    <cfRule type="cellIs" dxfId="8203" priority="1808" stopIfTrue="1" operator="greaterThan">
      <formula>0</formula>
    </cfRule>
    <cfRule type="cellIs" dxfId="8202" priority="1809" stopIfTrue="1" operator="greaterThan">
      <formula>0</formula>
    </cfRule>
  </conditionalFormatting>
  <conditionalFormatting sqref="AA49">
    <cfRule type="cellIs" dxfId="8201" priority="1804" stopIfTrue="1" operator="greaterThan">
      <formula>0</formula>
    </cfRule>
    <cfRule type="cellIs" dxfId="8200" priority="1805" stopIfTrue="1" operator="greaterThan">
      <formula>0</formula>
    </cfRule>
    <cfRule type="cellIs" dxfId="8199" priority="1806" stopIfTrue="1" operator="greaterThan">
      <formula>0</formula>
    </cfRule>
  </conditionalFormatting>
  <conditionalFormatting sqref="AA45">
    <cfRule type="cellIs" dxfId="8198" priority="1801" stopIfTrue="1" operator="greaterThan">
      <formula>0</formula>
    </cfRule>
    <cfRule type="cellIs" dxfId="8197" priority="1802" stopIfTrue="1" operator="greaterThan">
      <formula>0</formula>
    </cfRule>
    <cfRule type="cellIs" dxfId="8196" priority="1803" stopIfTrue="1" operator="greaterThan">
      <formula>0</formula>
    </cfRule>
  </conditionalFormatting>
  <conditionalFormatting sqref="AA46">
    <cfRule type="cellIs" dxfId="8195" priority="1798" stopIfTrue="1" operator="greaterThan">
      <formula>0</formula>
    </cfRule>
    <cfRule type="cellIs" dxfId="8194" priority="1799" stopIfTrue="1" operator="greaterThan">
      <formula>0</formula>
    </cfRule>
    <cfRule type="cellIs" dxfId="8193" priority="1800" stopIfTrue="1" operator="greaterThan">
      <formula>0</formula>
    </cfRule>
  </conditionalFormatting>
  <conditionalFormatting sqref="Z143:Z144">
    <cfRule type="cellIs" dxfId="8192" priority="1795" stopIfTrue="1" operator="greaterThan">
      <formula>0</formula>
    </cfRule>
    <cfRule type="cellIs" dxfId="8191" priority="1796" stopIfTrue="1" operator="greaterThan">
      <formula>0</formula>
    </cfRule>
    <cfRule type="cellIs" dxfId="8190" priority="1797" stopIfTrue="1" operator="greaterThan">
      <formula>0</formula>
    </cfRule>
  </conditionalFormatting>
  <conditionalFormatting sqref="Z139:Z141">
    <cfRule type="cellIs" dxfId="8189" priority="1792" stopIfTrue="1" operator="greaterThan">
      <formula>0</formula>
    </cfRule>
    <cfRule type="cellIs" dxfId="8188" priority="1793" stopIfTrue="1" operator="greaterThan">
      <formula>0</formula>
    </cfRule>
    <cfRule type="cellIs" dxfId="8187" priority="1794" stopIfTrue="1" operator="greaterThan">
      <formula>0</formula>
    </cfRule>
  </conditionalFormatting>
  <conditionalFormatting sqref="Z142">
    <cfRule type="cellIs" dxfId="8186" priority="1789" stopIfTrue="1" operator="greaterThan">
      <formula>0</formula>
    </cfRule>
    <cfRule type="cellIs" dxfId="8185" priority="1790" stopIfTrue="1" operator="greaterThan">
      <formula>0</formula>
    </cfRule>
    <cfRule type="cellIs" dxfId="8184" priority="1791" stopIfTrue="1" operator="greaterThan">
      <formula>0</formula>
    </cfRule>
  </conditionalFormatting>
  <conditionalFormatting sqref="Z136:Z137">
    <cfRule type="cellIs" dxfId="8183" priority="1786" stopIfTrue="1" operator="greaterThan">
      <formula>0</formula>
    </cfRule>
    <cfRule type="cellIs" dxfId="8182" priority="1787" stopIfTrue="1" operator="greaterThan">
      <formula>0</formula>
    </cfRule>
    <cfRule type="cellIs" dxfId="8181" priority="1788" stopIfTrue="1" operator="greaterThan">
      <formula>0</formula>
    </cfRule>
  </conditionalFormatting>
  <conditionalFormatting sqref="Z138">
    <cfRule type="cellIs" dxfId="8180" priority="1783" stopIfTrue="1" operator="greaterThan">
      <formula>0</formula>
    </cfRule>
    <cfRule type="cellIs" dxfId="8179" priority="1784" stopIfTrue="1" operator="greaterThan">
      <formula>0</formula>
    </cfRule>
    <cfRule type="cellIs" dxfId="8178" priority="1785" stopIfTrue="1" operator="greaterThan">
      <formula>0</formula>
    </cfRule>
  </conditionalFormatting>
  <conditionalFormatting sqref="Z133:Z134">
    <cfRule type="cellIs" dxfId="8177" priority="1780" stopIfTrue="1" operator="greaterThan">
      <formula>0</formula>
    </cfRule>
    <cfRule type="cellIs" dxfId="8176" priority="1781" stopIfTrue="1" operator="greaterThan">
      <formula>0</formula>
    </cfRule>
    <cfRule type="cellIs" dxfId="8175" priority="1782" stopIfTrue="1" operator="greaterThan">
      <formula>0</formula>
    </cfRule>
  </conditionalFormatting>
  <conditionalFormatting sqref="Z135">
    <cfRule type="cellIs" dxfId="8174" priority="1777" stopIfTrue="1" operator="greaterThan">
      <formula>0</formula>
    </cfRule>
    <cfRule type="cellIs" dxfId="8173" priority="1778" stopIfTrue="1" operator="greaterThan">
      <formula>0</formula>
    </cfRule>
    <cfRule type="cellIs" dxfId="8172" priority="1779" stopIfTrue="1" operator="greaterThan">
      <formula>0</formula>
    </cfRule>
  </conditionalFormatting>
  <conditionalFormatting sqref="Z130:Z131">
    <cfRule type="cellIs" dxfId="8171" priority="1774" stopIfTrue="1" operator="greaterThan">
      <formula>0</formula>
    </cfRule>
    <cfRule type="cellIs" dxfId="8170" priority="1775" stopIfTrue="1" operator="greaterThan">
      <formula>0</formula>
    </cfRule>
    <cfRule type="cellIs" dxfId="8169" priority="1776" stopIfTrue="1" operator="greaterThan">
      <formula>0</formula>
    </cfRule>
  </conditionalFormatting>
  <conditionalFormatting sqref="Z132">
    <cfRule type="cellIs" dxfId="8168" priority="1771" stopIfTrue="1" operator="greaterThan">
      <formula>0</formula>
    </cfRule>
    <cfRule type="cellIs" dxfId="8167" priority="1772" stopIfTrue="1" operator="greaterThan">
      <formula>0</formula>
    </cfRule>
    <cfRule type="cellIs" dxfId="8166" priority="1773" stopIfTrue="1" operator="greaterThan">
      <formula>0</formula>
    </cfRule>
  </conditionalFormatting>
  <conditionalFormatting sqref="Z129">
    <cfRule type="cellIs" dxfId="8165" priority="1768" stopIfTrue="1" operator="greaterThan">
      <formula>0</formula>
    </cfRule>
    <cfRule type="cellIs" dxfId="8164" priority="1769" stopIfTrue="1" operator="greaterThan">
      <formula>0</formula>
    </cfRule>
    <cfRule type="cellIs" dxfId="8163" priority="1770" stopIfTrue="1" operator="greaterThan">
      <formula>0</formula>
    </cfRule>
  </conditionalFormatting>
  <conditionalFormatting sqref="Z124:Z127">
    <cfRule type="cellIs" dxfId="8162" priority="1765" stopIfTrue="1" operator="greaterThan">
      <formula>0</formula>
    </cfRule>
    <cfRule type="cellIs" dxfId="8161" priority="1766" stopIfTrue="1" operator="greaterThan">
      <formula>0</formula>
    </cfRule>
    <cfRule type="cellIs" dxfId="8160" priority="1767" stopIfTrue="1" operator="greaterThan">
      <formula>0</formula>
    </cfRule>
  </conditionalFormatting>
  <conditionalFormatting sqref="Z121:Z122">
    <cfRule type="cellIs" dxfId="8159" priority="1762" stopIfTrue="1" operator="greaterThan">
      <formula>0</formula>
    </cfRule>
    <cfRule type="cellIs" dxfId="8158" priority="1763" stopIfTrue="1" operator="greaterThan">
      <formula>0</formula>
    </cfRule>
    <cfRule type="cellIs" dxfId="8157" priority="1764" stopIfTrue="1" operator="greaterThan">
      <formula>0</formula>
    </cfRule>
  </conditionalFormatting>
  <conditionalFormatting sqref="Z123">
    <cfRule type="cellIs" dxfId="8156" priority="1759" stopIfTrue="1" operator="greaterThan">
      <formula>0</formula>
    </cfRule>
    <cfRule type="cellIs" dxfId="8155" priority="1760" stopIfTrue="1" operator="greaterThan">
      <formula>0</formula>
    </cfRule>
    <cfRule type="cellIs" dxfId="8154" priority="1761" stopIfTrue="1" operator="greaterThan">
      <formula>0</formula>
    </cfRule>
  </conditionalFormatting>
  <conditionalFormatting sqref="Z118:Z119">
    <cfRule type="cellIs" dxfId="8153" priority="1756" stopIfTrue="1" operator="greaterThan">
      <formula>0</formula>
    </cfRule>
    <cfRule type="cellIs" dxfId="8152" priority="1757" stopIfTrue="1" operator="greaterThan">
      <formula>0</formula>
    </cfRule>
    <cfRule type="cellIs" dxfId="8151" priority="1758" stopIfTrue="1" operator="greaterThan">
      <formula>0</formula>
    </cfRule>
  </conditionalFormatting>
  <conditionalFormatting sqref="Z120">
    <cfRule type="cellIs" dxfId="8150" priority="1753" stopIfTrue="1" operator="greaterThan">
      <formula>0</formula>
    </cfRule>
    <cfRule type="cellIs" dxfId="8149" priority="1754" stopIfTrue="1" operator="greaterThan">
      <formula>0</formula>
    </cfRule>
    <cfRule type="cellIs" dxfId="8148" priority="1755" stopIfTrue="1" operator="greaterThan">
      <formula>0</formula>
    </cfRule>
  </conditionalFormatting>
  <conditionalFormatting sqref="Z115:Z116">
    <cfRule type="cellIs" dxfId="8147" priority="1750" stopIfTrue="1" operator="greaterThan">
      <formula>0</formula>
    </cfRule>
    <cfRule type="cellIs" dxfId="8146" priority="1751" stopIfTrue="1" operator="greaterThan">
      <formula>0</formula>
    </cfRule>
    <cfRule type="cellIs" dxfId="8145" priority="1752" stopIfTrue="1" operator="greaterThan">
      <formula>0</formula>
    </cfRule>
  </conditionalFormatting>
  <conditionalFormatting sqref="Z117">
    <cfRule type="cellIs" dxfId="8144" priority="1747" stopIfTrue="1" operator="greaterThan">
      <formula>0</formula>
    </cfRule>
    <cfRule type="cellIs" dxfId="8143" priority="1748" stopIfTrue="1" operator="greaterThan">
      <formula>0</formula>
    </cfRule>
    <cfRule type="cellIs" dxfId="8142" priority="1749" stopIfTrue="1" operator="greaterThan">
      <formula>0</formula>
    </cfRule>
  </conditionalFormatting>
  <conditionalFormatting sqref="Z112:Z113">
    <cfRule type="cellIs" dxfId="8141" priority="1744" stopIfTrue="1" operator="greaterThan">
      <formula>0</formula>
    </cfRule>
    <cfRule type="cellIs" dxfId="8140" priority="1745" stopIfTrue="1" operator="greaterThan">
      <formula>0</formula>
    </cfRule>
    <cfRule type="cellIs" dxfId="8139" priority="1746" stopIfTrue="1" operator="greaterThan">
      <formula>0</formula>
    </cfRule>
  </conditionalFormatting>
  <conditionalFormatting sqref="Z114">
    <cfRule type="cellIs" dxfId="8138" priority="1741" stopIfTrue="1" operator="greaterThan">
      <formula>0</formula>
    </cfRule>
    <cfRule type="cellIs" dxfId="8137" priority="1742" stopIfTrue="1" operator="greaterThan">
      <formula>0</formula>
    </cfRule>
    <cfRule type="cellIs" dxfId="8136" priority="1743" stopIfTrue="1" operator="greaterThan">
      <formula>0</formula>
    </cfRule>
  </conditionalFormatting>
  <conditionalFormatting sqref="Z109:Z110">
    <cfRule type="cellIs" dxfId="8135" priority="1738" stopIfTrue="1" operator="greaterThan">
      <formula>0</formula>
    </cfRule>
    <cfRule type="cellIs" dxfId="8134" priority="1739" stopIfTrue="1" operator="greaterThan">
      <formula>0</formula>
    </cfRule>
    <cfRule type="cellIs" dxfId="8133" priority="1740" stopIfTrue="1" operator="greaterThan">
      <formula>0</formula>
    </cfRule>
  </conditionalFormatting>
  <conditionalFormatting sqref="Z111">
    <cfRule type="cellIs" dxfId="8132" priority="1735" stopIfTrue="1" operator="greaterThan">
      <formula>0</formula>
    </cfRule>
    <cfRule type="cellIs" dxfId="8131" priority="1736" stopIfTrue="1" operator="greaterThan">
      <formula>0</formula>
    </cfRule>
    <cfRule type="cellIs" dxfId="8130" priority="1737" stopIfTrue="1" operator="greaterThan">
      <formula>0</formula>
    </cfRule>
  </conditionalFormatting>
  <conditionalFormatting sqref="Z106:Z107">
    <cfRule type="cellIs" dxfId="8129" priority="1732" stopIfTrue="1" operator="greaterThan">
      <formula>0</formula>
    </cfRule>
    <cfRule type="cellIs" dxfId="8128" priority="1733" stopIfTrue="1" operator="greaterThan">
      <formula>0</formula>
    </cfRule>
    <cfRule type="cellIs" dxfId="8127" priority="1734" stopIfTrue="1" operator="greaterThan">
      <formula>0</formula>
    </cfRule>
  </conditionalFormatting>
  <conditionalFormatting sqref="Z108">
    <cfRule type="cellIs" dxfId="8126" priority="1729" stopIfTrue="1" operator="greaterThan">
      <formula>0</formula>
    </cfRule>
    <cfRule type="cellIs" dxfId="8125" priority="1730" stopIfTrue="1" operator="greaterThan">
      <formula>0</formula>
    </cfRule>
    <cfRule type="cellIs" dxfId="8124" priority="1731" stopIfTrue="1" operator="greaterThan">
      <formula>0</formula>
    </cfRule>
  </conditionalFormatting>
  <conditionalFormatting sqref="Z103:Z104">
    <cfRule type="cellIs" dxfId="8123" priority="1726" stopIfTrue="1" operator="greaterThan">
      <formula>0</formula>
    </cfRule>
    <cfRule type="cellIs" dxfId="8122" priority="1727" stopIfTrue="1" operator="greaterThan">
      <formula>0</formula>
    </cfRule>
    <cfRule type="cellIs" dxfId="8121" priority="1728" stopIfTrue="1" operator="greaterThan">
      <formula>0</formula>
    </cfRule>
  </conditionalFormatting>
  <conditionalFormatting sqref="Z105">
    <cfRule type="cellIs" dxfId="8120" priority="1723" stopIfTrue="1" operator="greaterThan">
      <formula>0</formula>
    </cfRule>
    <cfRule type="cellIs" dxfId="8119" priority="1724" stopIfTrue="1" operator="greaterThan">
      <formula>0</formula>
    </cfRule>
    <cfRule type="cellIs" dxfId="8118" priority="1725" stopIfTrue="1" operator="greaterThan">
      <formula>0</formula>
    </cfRule>
  </conditionalFormatting>
  <conditionalFormatting sqref="Z100:Z101">
    <cfRule type="cellIs" dxfId="8117" priority="1720" stopIfTrue="1" operator="greaterThan">
      <formula>0</formula>
    </cfRule>
    <cfRule type="cellIs" dxfId="8116" priority="1721" stopIfTrue="1" operator="greaterThan">
      <formula>0</formula>
    </cfRule>
    <cfRule type="cellIs" dxfId="8115" priority="1722" stopIfTrue="1" operator="greaterThan">
      <formula>0</formula>
    </cfRule>
  </conditionalFormatting>
  <conditionalFormatting sqref="Z102">
    <cfRule type="cellIs" dxfId="8114" priority="1717" stopIfTrue="1" operator="greaterThan">
      <formula>0</formula>
    </cfRule>
    <cfRule type="cellIs" dxfId="8113" priority="1718" stopIfTrue="1" operator="greaterThan">
      <formula>0</formula>
    </cfRule>
    <cfRule type="cellIs" dxfId="8112" priority="1719" stopIfTrue="1" operator="greaterThan">
      <formula>0</formula>
    </cfRule>
  </conditionalFormatting>
  <conditionalFormatting sqref="Z97:Z98">
    <cfRule type="cellIs" dxfId="8111" priority="1714" stopIfTrue="1" operator="greaterThan">
      <formula>0</formula>
    </cfRule>
    <cfRule type="cellIs" dxfId="8110" priority="1715" stopIfTrue="1" operator="greaterThan">
      <formula>0</formula>
    </cfRule>
    <cfRule type="cellIs" dxfId="8109" priority="1716" stopIfTrue="1" operator="greaterThan">
      <formula>0</formula>
    </cfRule>
  </conditionalFormatting>
  <conditionalFormatting sqref="Z99">
    <cfRule type="cellIs" dxfId="8108" priority="1711" stopIfTrue="1" operator="greaterThan">
      <formula>0</formula>
    </cfRule>
    <cfRule type="cellIs" dxfId="8107" priority="1712" stopIfTrue="1" operator="greaterThan">
      <formula>0</formula>
    </cfRule>
    <cfRule type="cellIs" dxfId="8106" priority="1713" stopIfTrue="1" operator="greaterThan">
      <formula>0</formula>
    </cfRule>
  </conditionalFormatting>
  <conditionalFormatting sqref="Z94:Z95">
    <cfRule type="cellIs" dxfId="8105" priority="1708" stopIfTrue="1" operator="greaterThan">
      <formula>0</formula>
    </cfRule>
    <cfRule type="cellIs" dxfId="8104" priority="1709" stopIfTrue="1" operator="greaterThan">
      <formula>0</formula>
    </cfRule>
    <cfRule type="cellIs" dxfId="8103" priority="1710" stopIfTrue="1" operator="greaterThan">
      <formula>0</formula>
    </cfRule>
  </conditionalFormatting>
  <conditionalFormatting sqref="Z96">
    <cfRule type="cellIs" dxfId="8102" priority="1705" stopIfTrue="1" operator="greaterThan">
      <formula>0</formula>
    </cfRule>
    <cfRule type="cellIs" dxfId="8101" priority="1706" stopIfTrue="1" operator="greaterThan">
      <formula>0</formula>
    </cfRule>
    <cfRule type="cellIs" dxfId="8100" priority="1707" stopIfTrue="1" operator="greaterThan">
      <formula>0</formula>
    </cfRule>
  </conditionalFormatting>
  <conditionalFormatting sqref="Z91:Z92">
    <cfRule type="cellIs" dxfId="8099" priority="1702" stopIfTrue="1" operator="greaterThan">
      <formula>0</formula>
    </cfRule>
    <cfRule type="cellIs" dxfId="8098" priority="1703" stopIfTrue="1" operator="greaterThan">
      <formula>0</formula>
    </cfRule>
    <cfRule type="cellIs" dxfId="8097" priority="1704" stopIfTrue="1" operator="greaterThan">
      <formula>0</formula>
    </cfRule>
  </conditionalFormatting>
  <conditionalFormatting sqref="Z93">
    <cfRule type="cellIs" dxfId="8096" priority="1699" stopIfTrue="1" operator="greaterThan">
      <formula>0</formula>
    </cfRule>
    <cfRule type="cellIs" dxfId="8095" priority="1700" stopIfTrue="1" operator="greaterThan">
      <formula>0</formula>
    </cfRule>
    <cfRule type="cellIs" dxfId="8094" priority="1701" stopIfTrue="1" operator="greaterThan">
      <formula>0</formula>
    </cfRule>
  </conditionalFormatting>
  <conditionalFormatting sqref="Z88:Z89">
    <cfRule type="cellIs" dxfId="8093" priority="1696" stopIfTrue="1" operator="greaterThan">
      <formula>0</formula>
    </cfRule>
    <cfRule type="cellIs" dxfId="8092" priority="1697" stopIfTrue="1" operator="greaterThan">
      <formula>0</formula>
    </cfRule>
    <cfRule type="cellIs" dxfId="8091" priority="1698" stopIfTrue="1" operator="greaterThan">
      <formula>0</formula>
    </cfRule>
  </conditionalFormatting>
  <conditionalFormatting sqref="Z90">
    <cfRule type="cellIs" dxfId="8090" priority="1693" stopIfTrue="1" operator="greaterThan">
      <formula>0</formula>
    </cfRule>
    <cfRule type="cellIs" dxfId="8089" priority="1694" stopIfTrue="1" operator="greaterThan">
      <formula>0</formula>
    </cfRule>
    <cfRule type="cellIs" dxfId="8088" priority="1695" stopIfTrue="1" operator="greaterThan">
      <formula>0</formula>
    </cfRule>
  </conditionalFormatting>
  <conditionalFormatting sqref="Z85:Z86">
    <cfRule type="cellIs" dxfId="8087" priority="1690" stopIfTrue="1" operator="greaterThan">
      <formula>0</formula>
    </cfRule>
    <cfRule type="cellIs" dxfId="8086" priority="1691" stopIfTrue="1" operator="greaterThan">
      <formula>0</formula>
    </cfRule>
    <cfRule type="cellIs" dxfId="8085" priority="1692" stopIfTrue="1" operator="greaterThan">
      <formula>0</formula>
    </cfRule>
  </conditionalFormatting>
  <conditionalFormatting sqref="Z87">
    <cfRule type="cellIs" dxfId="8084" priority="1687" stopIfTrue="1" operator="greaterThan">
      <formula>0</formula>
    </cfRule>
    <cfRule type="cellIs" dxfId="8083" priority="1688" stopIfTrue="1" operator="greaterThan">
      <formula>0</formula>
    </cfRule>
    <cfRule type="cellIs" dxfId="8082" priority="1689" stopIfTrue="1" operator="greaterThan">
      <formula>0</formula>
    </cfRule>
  </conditionalFormatting>
  <conditionalFormatting sqref="Z82:Z83">
    <cfRule type="cellIs" dxfId="8081" priority="1684" stopIfTrue="1" operator="greaterThan">
      <formula>0</formula>
    </cfRule>
    <cfRule type="cellIs" dxfId="8080" priority="1685" stopIfTrue="1" operator="greaterThan">
      <formula>0</formula>
    </cfRule>
    <cfRule type="cellIs" dxfId="8079" priority="1686" stopIfTrue="1" operator="greaterThan">
      <formula>0</formula>
    </cfRule>
  </conditionalFormatting>
  <conditionalFormatting sqref="Z84">
    <cfRule type="cellIs" dxfId="8078" priority="1681" stopIfTrue="1" operator="greaterThan">
      <formula>0</formula>
    </cfRule>
    <cfRule type="cellIs" dxfId="8077" priority="1682" stopIfTrue="1" operator="greaterThan">
      <formula>0</formula>
    </cfRule>
    <cfRule type="cellIs" dxfId="8076" priority="1683" stopIfTrue="1" operator="greaterThan">
      <formula>0</formula>
    </cfRule>
  </conditionalFormatting>
  <conditionalFormatting sqref="Z79:Z80">
    <cfRule type="cellIs" dxfId="8075" priority="1678" stopIfTrue="1" operator="greaterThan">
      <formula>0</formula>
    </cfRule>
    <cfRule type="cellIs" dxfId="8074" priority="1679" stopIfTrue="1" operator="greaterThan">
      <formula>0</formula>
    </cfRule>
    <cfRule type="cellIs" dxfId="8073" priority="1680" stopIfTrue="1" operator="greaterThan">
      <formula>0</formula>
    </cfRule>
  </conditionalFormatting>
  <conditionalFormatting sqref="Z81">
    <cfRule type="cellIs" dxfId="8072" priority="1675" stopIfTrue="1" operator="greaterThan">
      <formula>0</formula>
    </cfRule>
    <cfRule type="cellIs" dxfId="8071" priority="1676" stopIfTrue="1" operator="greaterThan">
      <formula>0</formula>
    </cfRule>
    <cfRule type="cellIs" dxfId="8070" priority="1677" stopIfTrue="1" operator="greaterThan">
      <formula>0</formula>
    </cfRule>
  </conditionalFormatting>
  <conditionalFormatting sqref="Z76:Z77">
    <cfRule type="cellIs" dxfId="8069" priority="1672" stopIfTrue="1" operator="greaterThan">
      <formula>0</formula>
    </cfRule>
    <cfRule type="cellIs" dxfId="8068" priority="1673" stopIfTrue="1" operator="greaterThan">
      <formula>0</formula>
    </cfRule>
    <cfRule type="cellIs" dxfId="8067" priority="1674" stopIfTrue="1" operator="greaterThan">
      <formula>0</formula>
    </cfRule>
  </conditionalFormatting>
  <conditionalFormatting sqref="Z78">
    <cfRule type="cellIs" dxfId="8066" priority="1669" stopIfTrue="1" operator="greaterThan">
      <formula>0</formula>
    </cfRule>
    <cfRule type="cellIs" dxfId="8065" priority="1670" stopIfTrue="1" operator="greaterThan">
      <formula>0</formula>
    </cfRule>
    <cfRule type="cellIs" dxfId="8064" priority="1671" stopIfTrue="1" operator="greaterThan">
      <formula>0</formula>
    </cfRule>
  </conditionalFormatting>
  <conditionalFormatting sqref="Z75">
    <cfRule type="cellIs" dxfId="8063" priority="1666" stopIfTrue="1" operator="greaterThan">
      <formula>0</formula>
    </cfRule>
    <cfRule type="cellIs" dxfId="8062" priority="1667" stopIfTrue="1" operator="greaterThan">
      <formula>0</formula>
    </cfRule>
    <cfRule type="cellIs" dxfId="8061" priority="1668" stopIfTrue="1" operator="greaterThan">
      <formula>0</formula>
    </cfRule>
  </conditionalFormatting>
  <conditionalFormatting sqref="Z72:Z73">
    <cfRule type="cellIs" dxfId="8060" priority="1663" stopIfTrue="1" operator="greaterThan">
      <formula>0</formula>
    </cfRule>
    <cfRule type="cellIs" dxfId="8059" priority="1664" stopIfTrue="1" operator="greaterThan">
      <formula>0</formula>
    </cfRule>
    <cfRule type="cellIs" dxfId="8058" priority="1665" stopIfTrue="1" operator="greaterThan">
      <formula>0</formula>
    </cfRule>
  </conditionalFormatting>
  <conditionalFormatting sqref="Z69:Z70">
    <cfRule type="cellIs" dxfId="8057" priority="1660" stopIfTrue="1" operator="greaterThan">
      <formula>0</formula>
    </cfRule>
    <cfRule type="cellIs" dxfId="8056" priority="1661" stopIfTrue="1" operator="greaterThan">
      <formula>0</formula>
    </cfRule>
    <cfRule type="cellIs" dxfId="8055" priority="1662" stopIfTrue="1" operator="greaterThan">
      <formula>0</formula>
    </cfRule>
  </conditionalFormatting>
  <conditionalFormatting sqref="Z71">
    <cfRule type="cellIs" dxfId="8054" priority="1657" stopIfTrue="1" operator="greaterThan">
      <formula>0</formula>
    </cfRule>
    <cfRule type="cellIs" dxfId="8053" priority="1658" stopIfTrue="1" operator="greaterThan">
      <formula>0</formula>
    </cfRule>
    <cfRule type="cellIs" dxfId="8052" priority="1659" stopIfTrue="1" operator="greaterThan">
      <formula>0</formula>
    </cfRule>
  </conditionalFormatting>
  <conditionalFormatting sqref="Z66:Z67">
    <cfRule type="cellIs" dxfId="8051" priority="1654" stopIfTrue="1" operator="greaterThan">
      <formula>0</formula>
    </cfRule>
    <cfRule type="cellIs" dxfId="8050" priority="1655" stopIfTrue="1" operator="greaterThan">
      <formula>0</formula>
    </cfRule>
    <cfRule type="cellIs" dxfId="8049" priority="1656" stopIfTrue="1" operator="greaterThan">
      <formula>0</formula>
    </cfRule>
  </conditionalFormatting>
  <conditionalFormatting sqref="Z68">
    <cfRule type="cellIs" dxfId="8048" priority="1651" stopIfTrue="1" operator="greaterThan">
      <formula>0</formula>
    </cfRule>
    <cfRule type="cellIs" dxfId="8047" priority="1652" stopIfTrue="1" operator="greaterThan">
      <formula>0</formula>
    </cfRule>
    <cfRule type="cellIs" dxfId="8046" priority="1653" stopIfTrue="1" operator="greaterThan">
      <formula>0</formula>
    </cfRule>
  </conditionalFormatting>
  <conditionalFormatting sqref="Z63:Z64">
    <cfRule type="cellIs" dxfId="8045" priority="1648" stopIfTrue="1" operator="greaterThan">
      <formula>0</formula>
    </cfRule>
    <cfRule type="cellIs" dxfId="8044" priority="1649" stopIfTrue="1" operator="greaterThan">
      <formula>0</formula>
    </cfRule>
    <cfRule type="cellIs" dxfId="8043" priority="1650" stopIfTrue="1" operator="greaterThan">
      <formula>0</formula>
    </cfRule>
  </conditionalFormatting>
  <conditionalFormatting sqref="Z65">
    <cfRule type="cellIs" dxfId="8042" priority="1645" stopIfTrue="1" operator="greaterThan">
      <formula>0</formula>
    </cfRule>
    <cfRule type="cellIs" dxfId="8041" priority="1646" stopIfTrue="1" operator="greaterThan">
      <formula>0</formula>
    </cfRule>
    <cfRule type="cellIs" dxfId="8040" priority="1647" stopIfTrue="1" operator="greaterThan">
      <formula>0</formula>
    </cfRule>
  </conditionalFormatting>
  <conditionalFormatting sqref="Z60:Z61">
    <cfRule type="cellIs" dxfId="8039" priority="1642" stopIfTrue="1" operator="greaterThan">
      <formula>0</formula>
    </cfRule>
    <cfRule type="cellIs" dxfId="8038" priority="1643" stopIfTrue="1" operator="greaterThan">
      <formula>0</formula>
    </cfRule>
    <cfRule type="cellIs" dxfId="8037" priority="1644" stopIfTrue="1" operator="greaterThan">
      <formula>0</formula>
    </cfRule>
  </conditionalFormatting>
  <conditionalFormatting sqref="Z62">
    <cfRule type="cellIs" dxfId="8036" priority="1639" stopIfTrue="1" operator="greaterThan">
      <formula>0</formula>
    </cfRule>
    <cfRule type="cellIs" dxfId="8035" priority="1640" stopIfTrue="1" operator="greaterThan">
      <formula>0</formula>
    </cfRule>
    <cfRule type="cellIs" dxfId="8034" priority="1641" stopIfTrue="1" operator="greaterThan">
      <formula>0</formula>
    </cfRule>
  </conditionalFormatting>
  <conditionalFormatting sqref="Z59">
    <cfRule type="cellIs" dxfId="8033" priority="1636" stopIfTrue="1" operator="greaterThan">
      <formula>0</formula>
    </cfRule>
    <cfRule type="cellIs" dxfId="8032" priority="1637" stopIfTrue="1" operator="greaterThan">
      <formula>0</formula>
    </cfRule>
    <cfRule type="cellIs" dxfId="8031" priority="1638" stopIfTrue="1" operator="greaterThan">
      <formula>0</formula>
    </cfRule>
  </conditionalFormatting>
  <conditionalFormatting sqref="Z56:Z57">
    <cfRule type="cellIs" dxfId="8030" priority="1633" stopIfTrue="1" operator="greaterThan">
      <formula>0</formula>
    </cfRule>
    <cfRule type="cellIs" dxfId="8029" priority="1634" stopIfTrue="1" operator="greaterThan">
      <formula>0</formula>
    </cfRule>
    <cfRule type="cellIs" dxfId="8028" priority="1635" stopIfTrue="1" operator="greaterThan">
      <formula>0</formula>
    </cfRule>
  </conditionalFormatting>
  <conditionalFormatting sqref="Z58">
    <cfRule type="cellIs" dxfId="8027" priority="1630" stopIfTrue="1" operator="greaterThan">
      <formula>0</formula>
    </cfRule>
    <cfRule type="cellIs" dxfId="8026" priority="1631" stopIfTrue="1" operator="greaterThan">
      <formula>0</formula>
    </cfRule>
    <cfRule type="cellIs" dxfId="8025" priority="1632" stopIfTrue="1" operator="greaterThan">
      <formula>0</formula>
    </cfRule>
  </conditionalFormatting>
  <conditionalFormatting sqref="Z53:Z54">
    <cfRule type="cellIs" dxfId="8024" priority="1627" stopIfTrue="1" operator="greaterThan">
      <formula>0</formula>
    </cfRule>
    <cfRule type="cellIs" dxfId="8023" priority="1628" stopIfTrue="1" operator="greaterThan">
      <formula>0</formula>
    </cfRule>
    <cfRule type="cellIs" dxfId="8022" priority="1629" stopIfTrue="1" operator="greaterThan">
      <formula>0</formula>
    </cfRule>
  </conditionalFormatting>
  <conditionalFormatting sqref="Z55">
    <cfRule type="cellIs" dxfId="8021" priority="1624" stopIfTrue="1" operator="greaterThan">
      <formula>0</formula>
    </cfRule>
    <cfRule type="cellIs" dxfId="8020" priority="1625" stopIfTrue="1" operator="greaterThan">
      <formula>0</formula>
    </cfRule>
    <cfRule type="cellIs" dxfId="8019" priority="1626" stopIfTrue="1" operator="greaterThan">
      <formula>0</formula>
    </cfRule>
  </conditionalFormatting>
  <conditionalFormatting sqref="Z50:Z51">
    <cfRule type="cellIs" dxfId="8018" priority="1621" stopIfTrue="1" operator="greaterThan">
      <formula>0</formula>
    </cfRule>
    <cfRule type="cellIs" dxfId="8017" priority="1622" stopIfTrue="1" operator="greaterThan">
      <formula>0</formula>
    </cfRule>
    <cfRule type="cellIs" dxfId="8016" priority="1623" stopIfTrue="1" operator="greaterThan">
      <formula>0</formula>
    </cfRule>
  </conditionalFormatting>
  <conditionalFormatting sqref="Z52">
    <cfRule type="cellIs" dxfId="8015" priority="1618" stopIfTrue="1" operator="greaterThan">
      <formula>0</formula>
    </cfRule>
    <cfRule type="cellIs" dxfId="8014" priority="1619" stopIfTrue="1" operator="greaterThan">
      <formula>0</formula>
    </cfRule>
    <cfRule type="cellIs" dxfId="8013" priority="1620" stopIfTrue="1" operator="greaterThan">
      <formula>0</formula>
    </cfRule>
  </conditionalFormatting>
  <conditionalFormatting sqref="Z47:Z48">
    <cfRule type="cellIs" dxfId="8012" priority="1615" stopIfTrue="1" operator="greaterThan">
      <formula>0</formula>
    </cfRule>
    <cfRule type="cellIs" dxfId="8011" priority="1616" stopIfTrue="1" operator="greaterThan">
      <formula>0</formula>
    </cfRule>
    <cfRule type="cellIs" dxfId="8010" priority="1617" stopIfTrue="1" operator="greaterThan">
      <formula>0</formula>
    </cfRule>
  </conditionalFormatting>
  <conditionalFormatting sqref="Z49">
    <cfRule type="cellIs" dxfId="8009" priority="1612" stopIfTrue="1" operator="greaterThan">
      <formula>0</formula>
    </cfRule>
    <cfRule type="cellIs" dxfId="8008" priority="1613" stopIfTrue="1" operator="greaterThan">
      <formula>0</formula>
    </cfRule>
    <cfRule type="cellIs" dxfId="8007" priority="1614" stopIfTrue="1" operator="greaterThan">
      <formula>0</formula>
    </cfRule>
  </conditionalFormatting>
  <conditionalFormatting sqref="Z45">
    <cfRule type="cellIs" dxfId="8006" priority="1609" stopIfTrue="1" operator="greaterThan">
      <formula>0</formula>
    </cfRule>
    <cfRule type="cellIs" dxfId="8005" priority="1610" stopIfTrue="1" operator="greaterThan">
      <formula>0</formula>
    </cfRule>
    <cfRule type="cellIs" dxfId="8004" priority="1611" stopIfTrue="1" operator="greaterThan">
      <formula>0</formula>
    </cfRule>
  </conditionalFormatting>
  <conditionalFormatting sqref="Z46">
    <cfRule type="cellIs" dxfId="8003" priority="1606" stopIfTrue="1" operator="greaterThan">
      <formula>0</formula>
    </cfRule>
    <cfRule type="cellIs" dxfId="8002" priority="1607" stopIfTrue="1" operator="greaterThan">
      <formula>0</formula>
    </cfRule>
    <cfRule type="cellIs" dxfId="8001" priority="1608" stopIfTrue="1" operator="greaterThan">
      <formula>0</formula>
    </cfRule>
  </conditionalFormatting>
  <conditionalFormatting sqref="AA73">
    <cfRule type="cellIs" dxfId="8000" priority="1603" stopIfTrue="1" operator="greaterThan">
      <formula>0</formula>
    </cfRule>
    <cfRule type="cellIs" dxfId="7999" priority="1604" stopIfTrue="1" operator="greaterThan">
      <formula>0</formula>
    </cfRule>
    <cfRule type="cellIs" dxfId="7998" priority="1605" stopIfTrue="1" operator="greaterThan">
      <formula>0</formula>
    </cfRule>
  </conditionalFormatting>
  <conditionalFormatting sqref="AD143:AD144">
    <cfRule type="cellIs" dxfId="7997" priority="1600" stopIfTrue="1" operator="greaterThan">
      <formula>0</formula>
    </cfRule>
    <cfRule type="cellIs" dxfId="7996" priority="1601" stopIfTrue="1" operator="greaterThan">
      <formula>0</formula>
    </cfRule>
    <cfRule type="cellIs" dxfId="7995" priority="1602" stopIfTrue="1" operator="greaterThan">
      <formula>0</formula>
    </cfRule>
  </conditionalFormatting>
  <conditionalFormatting sqref="AD139:AD141">
    <cfRule type="cellIs" dxfId="7994" priority="1597" stopIfTrue="1" operator="greaterThan">
      <formula>0</formula>
    </cfRule>
    <cfRule type="cellIs" dxfId="7993" priority="1598" stopIfTrue="1" operator="greaterThan">
      <formula>0</formula>
    </cfRule>
    <cfRule type="cellIs" dxfId="7992" priority="1599" stopIfTrue="1" operator="greaterThan">
      <formula>0</formula>
    </cfRule>
  </conditionalFormatting>
  <conditionalFormatting sqref="AD142">
    <cfRule type="cellIs" dxfId="7991" priority="1594" stopIfTrue="1" operator="greaterThan">
      <formula>0</formula>
    </cfRule>
    <cfRule type="cellIs" dxfId="7990" priority="1595" stopIfTrue="1" operator="greaterThan">
      <formula>0</formula>
    </cfRule>
    <cfRule type="cellIs" dxfId="7989" priority="1596" stopIfTrue="1" operator="greaterThan">
      <formula>0</formula>
    </cfRule>
  </conditionalFormatting>
  <conditionalFormatting sqref="AD136:AD137">
    <cfRule type="cellIs" dxfId="7988" priority="1591" stopIfTrue="1" operator="greaterThan">
      <formula>0</formula>
    </cfRule>
    <cfRule type="cellIs" dxfId="7987" priority="1592" stopIfTrue="1" operator="greaterThan">
      <formula>0</formula>
    </cfRule>
    <cfRule type="cellIs" dxfId="7986" priority="1593" stopIfTrue="1" operator="greaterThan">
      <formula>0</formula>
    </cfRule>
  </conditionalFormatting>
  <conditionalFormatting sqref="AD138">
    <cfRule type="cellIs" dxfId="7985" priority="1588" stopIfTrue="1" operator="greaterThan">
      <formula>0</formula>
    </cfRule>
    <cfRule type="cellIs" dxfId="7984" priority="1589" stopIfTrue="1" operator="greaterThan">
      <formula>0</formula>
    </cfRule>
    <cfRule type="cellIs" dxfId="7983" priority="1590" stopIfTrue="1" operator="greaterThan">
      <formula>0</formula>
    </cfRule>
  </conditionalFormatting>
  <conditionalFormatting sqref="AD133:AD134">
    <cfRule type="cellIs" dxfId="7982" priority="1585" stopIfTrue="1" operator="greaterThan">
      <formula>0</formula>
    </cfRule>
    <cfRule type="cellIs" dxfId="7981" priority="1586" stopIfTrue="1" operator="greaterThan">
      <formula>0</formula>
    </cfRule>
    <cfRule type="cellIs" dxfId="7980" priority="1587" stopIfTrue="1" operator="greaterThan">
      <formula>0</formula>
    </cfRule>
  </conditionalFormatting>
  <conditionalFormatting sqref="AD135">
    <cfRule type="cellIs" dxfId="7979" priority="1582" stopIfTrue="1" operator="greaterThan">
      <formula>0</formula>
    </cfRule>
    <cfRule type="cellIs" dxfId="7978" priority="1583" stopIfTrue="1" operator="greaterThan">
      <formula>0</formula>
    </cfRule>
    <cfRule type="cellIs" dxfId="7977" priority="1584" stopIfTrue="1" operator="greaterThan">
      <formula>0</formula>
    </cfRule>
  </conditionalFormatting>
  <conditionalFormatting sqref="AD130:AD131">
    <cfRule type="cellIs" dxfId="7976" priority="1579" stopIfTrue="1" operator="greaterThan">
      <formula>0</formula>
    </cfRule>
    <cfRule type="cellIs" dxfId="7975" priority="1580" stopIfTrue="1" operator="greaterThan">
      <formula>0</formula>
    </cfRule>
    <cfRule type="cellIs" dxfId="7974" priority="1581" stopIfTrue="1" operator="greaterThan">
      <formula>0</formula>
    </cfRule>
  </conditionalFormatting>
  <conditionalFormatting sqref="AD132">
    <cfRule type="cellIs" dxfId="7973" priority="1576" stopIfTrue="1" operator="greaterThan">
      <formula>0</formula>
    </cfRule>
    <cfRule type="cellIs" dxfId="7972" priority="1577" stopIfTrue="1" operator="greaterThan">
      <formula>0</formula>
    </cfRule>
    <cfRule type="cellIs" dxfId="7971" priority="1578" stopIfTrue="1" operator="greaterThan">
      <formula>0</formula>
    </cfRule>
  </conditionalFormatting>
  <conditionalFormatting sqref="AD129">
    <cfRule type="cellIs" dxfId="7970" priority="1573" stopIfTrue="1" operator="greaterThan">
      <formula>0</formula>
    </cfRule>
    <cfRule type="cellIs" dxfId="7969" priority="1574" stopIfTrue="1" operator="greaterThan">
      <formula>0</formula>
    </cfRule>
    <cfRule type="cellIs" dxfId="7968" priority="1575" stopIfTrue="1" operator="greaterThan">
      <formula>0</formula>
    </cfRule>
  </conditionalFormatting>
  <conditionalFormatting sqref="AD124:AD127">
    <cfRule type="cellIs" dxfId="7967" priority="1570" stopIfTrue="1" operator="greaterThan">
      <formula>0</formula>
    </cfRule>
    <cfRule type="cellIs" dxfId="7966" priority="1571" stopIfTrue="1" operator="greaterThan">
      <formula>0</formula>
    </cfRule>
    <cfRule type="cellIs" dxfId="7965" priority="1572" stopIfTrue="1" operator="greaterThan">
      <formula>0</formula>
    </cfRule>
  </conditionalFormatting>
  <conditionalFormatting sqref="AD121:AD122">
    <cfRule type="cellIs" dxfId="7964" priority="1567" stopIfTrue="1" operator="greaterThan">
      <formula>0</formula>
    </cfRule>
    <cfRule type="cellIs" dxfId="7963" priority="1568" stopIfTrue="1" operator="greaterThan">
      <formula>0</formula>
    </cfRule>
    <cfRule type="cellIs" dxfId="7962" priority="1569" stopIfTrue="1" operator="greaterThan">
      <formula>0</formula>
    </cfRule>
  </conditionalFormatting>
  <conditionalFormatting sqref="AD123">
    <cfRule type="cellIs" dxfId="7961" priority="1564" stopIfTrue="1" operator="greaterThan">
      <formula>0</formula>
    </cfRule>
    <cfRule type="cellIs" dxfId="7960" priority="1565" stopIfTrue="1" operator="greaterThan">
      <formula>0</formula>
    </cfRule>
    <cfRule type="cellIs" dxfId="7959" priority="1566" stopIfTrue="1" operator="greaterThan">
      <formula>0</formula>
    </cfRule>
  </conditionalFormatting>
  <conditionalFormatting sqref="AD118:AD119">
    <cfRule type="cellIs" dxfId="7958" priority="1561" stopIfTrue="1" operator="greaterThan">
      <formula>0</formula>
    </cfRule>
    <cfRule type="cellIs" dxfId="7957" priority="1562" stopIfTrue="1" operator="greaterThan">
      <formula>0</formula>
    </cfRule>
    <cfRule type="cellIs" dxfId="7956" priority="1563" stopIfTrue="1" operator="greaterThan">
      <formula>0</formula>
    </cfRule>
  </conditionalFormatting>
  <conditionalFormatting sqref="AD120">
    <cfRule type="cellIs" dxfId="7955" priority="1558" stopIfTrue="1" operator="greaterThan">
      <formula>0</formula>
    </cfRule>
    <cfRule type="cellIs" dxfId="7954" priority="1559" stopIfTrue="1" operator="greaterThan">
      <formula>0</formula>
    </cfRule>
    <cfRule type="cellIs" dxfId="7953" priority="1560" stopIfTrue="1" operator="greaterThan">
      <formula>0</formula>
    </cfRule>
  </conditionalFormatting>
  <conditionalFormatting sqref="AD115:AD116">
    <cfRule type="cellIs" dxfId="7952" priority="1555" stopIfTrue="1" operator="greaterThan">
      <formula>0</formula>
    </cfRule>
    <cfRule type="cellIs" dxfId="7951" priority="1556" stopIfTrue="1" operator="greaterThan">
      <formula>0</formula>
    </cfRule>
    <cfRule type="cellIs" dxfId="7950" priority="1557" stopIfTrue="1" operator="greaterThan">
      <formula>0</formula>
    </cfRule>
  </conditionalFormatting>
  <conditionalFormatting sqref="AD117">
    <cfRule type="cellIs" dxfId="7949" priority="1552" stopIfTrue="1" operator="greaterThan">
      <formula>0</formula>
    </cfRule>
    <cfRule type="cellIs" dxfId="7948" priority="1553" stopIfTrue="1" operator="greaterThan">
      <formula>0</formula>
    </cfRule>
    <cfRule type="cellIs" dxfId="7947" priority="1554" stopIfTrue="1" operator="greaterThan">
      <formula>0</formula>
    </cfRule>
  </conditionalFormatting>
  <conditionalFormatting sqref="AD112:AD113">
    <cfRule type="cellIs" dxfId="7946" priority="1549" stopIfTrue="1" operator="greaterThan">
      <formula>0</formula>
    </cfRule>
    <cfRule type="cellIs" dxfId="7945" priority="1550" stopIfTrue="1" operator="greaterThan">
      <formula>0</formula>
    </cfRule>
    <cfRule type="cellIs" dxfId="7944" priority="1551" stopIfTrue="1" operator="greaterThan">
      <formula>0</formula>
    </cfRule>
  </conditionalFormatting>
  <conditionalFormatting sqref="AD114">
    <cfRule type="cellIs" dxfId="7943" priority="1546" stopIfTrue="1" operator="greaterThan">
      <formula>0</formula>
    </cfRule>
    <cfRule type="cellIs" dxfId="7942" priority="1547" stopIfTrue="1" operator="greaterThan">
      <formula>0</formula>
    </cfRule>
    <cfRule type="cellIs" dxfId="7941" priority="1548" stopIfTrue="1" operator="greaterThan">
      <formula>0</formula>
    </cfRule>
  </conditionalFormatting>
  <conditionalFormatting sqref="AD109:AD110">
    <cfRule type="cellIs" dxfId="7940" priority="1543" stopIfTrue="1" operator="greaterThan">
      <formula>0</formula>
    </cfRule>
    <cfRule type="cellIs" dxfId="7939" priority="1544" stopIfTrue="1" operator="greaterThan">
      <formula>0</formula>
    </cfRule>
    <cfRule type="cellIs" dxfId="7938" priority="1545" stopIfTrue="1" operator="greaterThan">
      <formula>0</formula>
    </cfRule>
  </conditionalFormatting>
  <conditionalFormatting sqref="AD111">
    <cfRule type="cellIs" dxfId="7937" priority="1540" stopIfTrue="1" operator="greaterThan">
      <formula>0</formula>
    </cfRule>
    <cfRule type="cellIs" dxfId="7936" priority="1541" stopIfTrue="1" operator="greaterThan">
      <formula>0</formula>
    </cfRule>
    <cfRule type="cellIs" dxfId="7935" priority="1542" stopIfTrue="1" operator="greaterThan">
      <formula>0</formula>
    </cfRule>
  </conditionalFormatting>
  <conditionalFormatting sqref="AD106:AD107">
    <cfRule type="cellIs" dxfId="7934" priority="1537" stopIfTrue="1" operator="greaterThan">
      <formula>0</formula>
    </cfRule>
    <cfRule type="cellIs" dxfId="7933" priority="1538" stopIfTrue="1" operator="greaterThan">
      <formula>0</formula>
    </cfRule>
    <cfRule type="cellIs" dxfId="7932" priority="1539" stopIfTrue="1" operator="greaterThan">
      <formula>0</formula>
    </cfRule>
  </conditionalFormatting>
  <conditionalFormatting sqref="AD108">
    <cfRule type="cellIs" dxfId="7931" priority="1534" stopIfTrue="1" operator="greaterThan">
      <formula>0</formula>
    </cfRule>
    <cfRule type="cellIs" dxfId="7930" priority="1535" stopIfTrue="1" operator="greaterThan">
      <formula>0</formula>
    </cfRule>
    <cfRule type="cellIs" dxfId="7929" priority="1536" stopIfTrue="1" operator="greaterThan">
      <formula>0</formula>
    </cfRule>
  </conditionalFormatting>
  <conditionalFormatting sqref="AD103:AD104">
    <cfRule type="cellIs" dxfId="7928" priority="1531" stopIfTrue="1" operator="greaterThan">
      <formula>0</formula>
    </cfRule>
    <cfRule type="cellIs" dxfId="7927" priority="1532" stopIfTrue="1" operator="greaterThan">
      <formula>0</formula>
    </cfRule>
    <cfRule type="cellIs" dxfId="7926" priority="1533" stopIfTrue="1" operator="greaterThan">
      <formula>0</formula>
    </cfRule>
  </conditionalFormatting>
  <conditionalFormatting sqref="AD105">
    <cfRule type="cellIs" dxfId="7925" priority="1528" stopIfTrue="1" operator="greaterThan">
      <formula>0</formula>
    </cfRule>
    <cfRule type="cellIs" dxfId="7924" priority="1529" stopIfTrue="1" operator="greaterThan">
      <formula>0</formula>
    </cfRule>
    <cfRule type="cellIs" dxfId="7923" priority="1530" stopIfTrue="1" operator="greaterThan">
      <formula>0</formula>
    </cfRule>
  </conditionalFormatting>
  <conditionalFormatting sqref="AD100:AD101">
    <cfRule type="cellIs" dxfId="7922" priority="1525" stopIfTrue="1" operator="greaterThan">
      <formula>0</formula>
    </cfRule>
    <cfRule type="cellIs" dxfId="7921" priority="1526" stopIfTrue="1" operator="greaterThan">
      <formula>0</formula>
    </cfRule>
    <cfRule type="cellIs" dxfId="7920" priority="1527" stopIfTrue="1" operator="greaterThan">
      <formula>0</formula>
    </cfRule>
  </conditionalFormatting>
  <conditionalFormatting sqref="AD102">
    <cfRule type="cellIs" dxfId="7919" priority="1522" stopIfTrue="1" operator="greaterThan">
      <formula>0</formula>
    </cfRule>
    <cfRule type="cellIs" dxfId="7918" priority="1523" stopIfTrue="1" operator="greaterThan">
      <formula>0</formula>
    </cfRule>
    <cfRule type="cellIs" dxfId="7917" priority="1524" stopIfTrue="1" operator="greaterThan">
      <formula>0</formula>
    </cfRule>
  </conditionalFormatting>
  <conditionalFormatting sqref="AD97:AD98">
    <cfRule type="cellIs" dxfId="7916" priority="1519" stopIfTrue="1" operator="greaterThan">
      <formula>0</formula>
    </cfRule>
    <cfRule type="cellIs" dxfId="7915" priority="1520" stopIfTrue="1" operator="greaterThan">
      <formula>0</formula>
    </cfRule>
    <cfRule type="cellIs" dxfId="7914" priority="1521" stopIfTrue="1" operator="greaterThan">
      <formula>0</formula>
    </cfRule>
  </conditionalFormatting>
  <conditionalFormatting sqref="AD99">
    <cfRule type="cellIs" dxfId="7913" priority="1516" stopIfTrue="1" operator="greaterThan">
      <formula>0</formula>
    </cfRule>
    <cfRule type="cellIs" dxfId="7912" priority="1517" stopIfTrue="1" operator="greaterThan">
      <formula>0</formula>
    </cfRule>
    <cfRule type="cellIs" dxfId="7911" priority="1518" stopIfTrue="1" operator="greaterThan">
      <formula>0</formula>
    </cfRule>
  </conditionalFormatting>
  <conditionalFormatting sqref="AD94:AD95">
    <cfRule type="cellIs" dxfId="7910" priority="1513" stopIfTrue="1" operator="greaterThan">
      <formula>0</formula>
    </cfRule>
    <cfRule type="cellIs" dxfId="7909" priority="1514" stopIfTrue="1" operator="greaterThan">
      <formula>0</formula>
    </cfRule>
    <cfRule type="cellIs" dxfId="7908" priority="1515" stopIfTrue="1" operator="greaterThan">
      <formula>0</formula>
    </cfRule>
  </conditionalFormatting>
  <conditionalFormatting sqref="AD96">
    <cfRule type="cellIs" dxfId="7907" priority="1510" stopIfTrue="1" operator="greaterThan">
      <formula>0</formula>
    </cfRule>
    <cfRule type="cellIs" dxfId="7906" priority="1511" stopIfTrue="1" operator="greaterThan">
      <formula>0</formula>
    </cfRule>
    <cfRule type="cellIs" dxfId="7905" priority="1512" stopIfTrue="1" operator="greaterThan">
      <formula>0</formula>
    </cfRule>
  </conditionalFormatting>
  <conditionalFormatting sqref="AD91:AD92">
    <cfRule type="cellIs" dxfId="7904" priority="1507" stopIfTrue="1" operator="greaterThan">
      <formula>0</formula>
    </cfRule>
    <cfRule type="cellIs" dxfId="7903" priority="1508" stopIfTrue="1" operator="greaterThan">
      <formula>0</formula>
    </cfRule>
    <cfRule type="cellIs" dxfId="7902" priority="1509" stopIfTrue="1" operator="greaterThan">
      <formula>0</formula>
    </cfRule>
  </conditionalFormatting>
  <conditionalFormatting sqref="AD93">
    <cfRule type="cellIs" dxfId="7901" priority="1504" stopIfTrue="1" operator="greaterThan">
      <formula>0</formula>
    </cfRule>
    <cfRule type="cellIs" dxfId="7900" priority="1505" stopIfTrue="1" operator="greaterThan">
      <formula>0</formula>
    </cfRule>
    <cfRule type="cellIs" dxfId="7899" priority="1506" stopIfTrue="1" operator="greaterThan">
      <formula>0</formula>
    </cfRule>
  </conditionalFormatting>
  <conditionalFormatting sqref="AD88:AD89">
    <cfRule type="cellIs" dxfId="7898" priority="1501" stopIfTrue="1" operator="greaterThan">
      <formula>0</formula>
    </cfRule>
    <cfRule type="cellIs" dxfId="7897" priority="1502" stopIfTrue="1" operator="greaterThan">
      <formula>0</formula>
    </cfRule>
    <cfRule type="cellIs" dxfId="7896" priority="1503" stopIfTrue="1" operator="greaterThan">
      <formula>0</formula>
    </cfRule>
  </conditionalFormatting>
  <conditionalFormatting sqref="AD90">
    <cfRule type="cellIs" dxfId="7895" priority="1498" stopIfTrue="1" operator="greaterThan">
      <formula>0</formula>
    </cfRule>
    <cfRule type="cellIs" dxfId="7894" priority="1499" stopIfTrue="1" operator="greaterThan">
      <formula>0</formula>
    </cfRule>
    <cfRule type="cellIs" dxfId="7893" priority="1500" stopIfTrue="1" operator="greaterThan">
      <formula>0</formula>
    </cfRule>
  </conditionalFormatting>
  <conditionalFormatting sqref="AD85:AD86">
    <cfRule type="cellIs" dxfId="7892" priority="1495" stopIfTrue="1" operator="greaterThan">
      <formula>0</formula>
    </cfRule>
    <cfRule type="cellIs" dxfId="7891" priority="1496" stopIfTrue="1" operator="greaterThan">
      <formula>0</formula>
    </cfRule>
    <cfRule type="cellIs" dxfId="7890" priority="1497" stopIfTrue="1" operator="greaterThan">
      <formula>0</formula>
    </cfRule>
  </conditionalFormatting>
  <conditionalFormatting sqref="AD87">
    <cfRule type="cellIs" dxfId="7889" priority="1492" stopIfTrue="1" operator="greaterThan">
      <formula>0</formula>
    </cfRule>
    <cfRule type="cellIs" dxfId="7888" priority="1493" stopIfTrue="1" operator="greaterThan">
      <formula>0</formula>
    </cfRule>
    <cfRule type="cellIs" dxfId="7887" priority="1494" stopIfTrue="1" operator="greaterThan">
      <formula>0</formula>
    </cfRule>
  </conditionalFormatting>
  <conditionalFormatting sqref="AD82:AD83">
    <cfRule type="cellIs" dxfId="7886" priority="1489" stopIfTrue="1" operator="greaterThan">
      <formula>0</formula>
    </cfRule>
    <cfRule type="cellIs" dxfId="7885" priority="1490" stopIfTrue="1" operator="greaterThan">
      <formula>0</formula>
    </cfRule>
    <cfRule type="cellIs" dxfId="7884" priority="1491" stopIfTrue="1" operator="greaterThan">
      <formula>0</formula>
    </cfRule>
  </conditionalFormatting>
  <conditionalFormatting sqref="AD84">
    <cfRule type="cellIs" dxfId="7883" priority="1486" stopIfTrue="1" operator="greaterThan">
      <formula>0</formula>
    </cfRule>
    <cfRule type="cellIs" dxfId="7882" priority="1487" stopIfTrue="1" operator="greaterThan">
      <formula>0</formula>
    </cfRule>
    <cfRule type="cellIs" dxfId="7881" priority="1488" stopIfTrue="1" operator="greaterThan">
      <formula>0</formula>
    </cfRule>
  </conditionalFormatting>
  <conditionalFormatting sqref="AD79:AD80">
    <cfRule type="cellIs" dxfId="7880" priority="1483" stopIfTrue="1" operator="greaterThan">
      <formula>0</formula>
    </cfRule>
    <cfRule type="cellIs" dxfId="7879" priority="1484" stopIfTrue="1" operator="greaterThan">
      <formula>0</formula>
    </cfRule>
    <cfRule type="cellIs" dxfId="7878" priority="1485" stopIfTrue="1" operator="greaterThan">
      <formula>0</formula>
    </cfRule>
  </conditionalFormatting>
  <conditionalFormatting sqref="AD81">
    <cfRule type="cellIs" dxfId="7877" priority="1480" stopIfTrue="1" operator="greaterThan">
      <formula>0</formula>
    </cfRule>
    <cfRule type="cellIs" dxfId="7876" priority="1481" stopIfTrue="1" operator="greaterThan">
      <formula>0</formula>
    </cfRule>
    <cfRule type="cellIs" dxfId="7875" priority="1482" stopIfTrue="1" operator="greaterThan">
      <formula>0</formula>
    </cfRule>
  </conditionalFormatting>
  <conditionalFormatting sqref="AD76:AD77">
    <cfRule type="cellIs" dxfId="7874" priority="1477" stopIfTrue="1" operator="greaterThan">
      <formula>0</formula>
    </cfRule>
    <cfRule type="cellIs" dxfId="7873" priority="1478" stopIfTrue="1" operator="greaterThan">
      <formula>0</formula>
    </cfRule>
    <cfRule type="cellIs" dxfId="7872" priority="1479" stopIfTrue="1" operator="greaterThan">
      <formula>0</formula>
    </cfRule>
  </conditionalFormatting>
  <conditionalFormatting sqref="AD78">
    <cfRule type="cellIs" dxfId="7871" priority="1474" stopIfTrue="1" operator="greaterThan">
      <formula>0</formula>
    </cfRule>
    <cfRule type="cellIs" dxfId="7870" priority="1475" stopIfTrue="1" operator="greaterThan">
      <formula>0</formula>
    </cfRule>
    <cfRule type="cellIs" dxfId="7869" priority="1476" stopIfTrue="1" operator="greaterThan">
      <formula>0</formula>
    </cfRule>
  </conditionalFormatting>
  <conditionalFormatting sqref="AD75">
    <cfRule type="cellIs" dxfId="7868" priority="1471" stopIfTrue="1" operator="greaterThan">
      <formula>0</formula>
    </cfRule>
    <cfRule type="cellIs" dxfId="7867" priority="1472" stopIfTrue="1" operator="greaterThan">
      <formula>0</formula>
    </cfRule>
    <cfRule type="cellIs" dxfId="7866" priority="1473" stopIfTrue="1" operator="greaterThan">
      <formula>0</formula>
    </cfRule>
  </conditionalFormatting>
  <conditionalFormatting sqref="AD72:AD73">
    <cfRule type="cellIs" dxfId="7865" priority="1468" stopIfTrue="1" operator="greaterThan">
      <formula>0</formula>
    </cfRule>
    <cfRule type="cellIs" dxfId="7864" priority="1469" stopIfTrue="1" operator="greaterThan">
      <formula>0</formula>
    </cfRule>
    <cfRule type="cellIs" dxfId="7863" priority="1470" stopIfTrue="1" operator="greaterThan">
      <formula>0</formula>
    </cfRule>
  </conditionalFormatting>
  <conditionalFormatting sqref="AD69:AD70">
    <cfRule type="cellIs" dxfId="7862" priority="1465" stopIfTrue="1" operator="greaterThan">
      <formula>0</formula>
    </cfRule>
    <cfRule type="cellIs" dxfId="7861" priority="1466" stopIfTrue="1" operator="greaterThan">
      <formula>0</formula>
    </cfRule>
    <cfRule type="cellIs" dxfId="7860" priority="1467" stopIfTrue="1" operator="greaterThan">
      <formula>0</formula>
    </cfRule>
  </conditionalFormatting>
  <conditionalFormatting sqref="AD71">
    <cfRule type="cellIs" dxfId="7859" priority="1462" stopIfTrue="1" operator="greaterThan">
      <formula>0</formula>
    </cfRule>
    <cfRule type="cellIs" dxfId="7858" priority="1463" stopIfTrue="1" operator="greaterThan">
      <formula>0</formula>
    </cfRule>
    <cfRule type="cellIs" dxfId="7857" priority="1464" stopIfTrue="1" operator="greaterThan">
      <formula>0</formula>
    </cfRule>
  </conditionalFormatting>
  <conditionalFormatting sqref="AD66:AD67">
    <cfRule type="cellIs" dxfId="7856" priority="1459" stopIfTrue="1" operator="greaterThan">
      <formula>0</formula>
    </cfRule>
    <cfRule type="cellIs" dxfId="7855" priority="1460" stopIfTrue="1" operator="greaterThan">
      <formula>0</formula>
    </cfRule>
    <cfRule type="cellIs" dxfId="7854" priority="1461" stopIfTrue="1" operator="greaterThan">
      <formula>0</formula>
    </cfRule>
  </conditionalFormatting>
  <conditionalFormatting sqref="AD68">
    <cfRule type="cellIs" dxfId="7853" priority="1456" stopIfTrue="1" operator="greaterThan">
      <formula>0</formula>
    </cfRule>
    <cfRule type="cellIs" dxfId="7852" priority="1457" stopIfTrue="1" operator="greaterThan">
      <formula>0</formula>
    </cfRule>
    <cfRule type="cellIs" dxfId="7851" priority="1458" stopIfTrue="1" operator="greaterThan">
      <formula>0</formula>
    </cfRule>
  </conditionalFormatting>
  <conditionalFormatting sqref="AD63:AD64">
    <cfRule type="cellIs" dxfId="7850" priority="1453" stopIfTrue="1" operator="greaterThan">
      <formula>0</formula>
    </cfRule>
    <cfRule type="cellIs" dxfId="7849" priority="1454" stopIfTrue="1" operator="greaterThan">
      <formula>0</formula>
    </cfRule>
    <cfRule type="cellIs" dxfId="7848" priority="1455" stopIfTrue="1" operator="greaterThan">
      <formula>0</formula>
    </cfRule>
  </conditionalFormatting>
  <conditionalFormatting sqref="AD65">
    <cfRule type="cellIs" dxfId="7847" priority="1450" stopIfTrue="1" operator="greaterThan">
      <formula>0</formula>
    </cfRule>
    <cfRule type="cellIs" dxfId="7846" priority="1451" stopIfTrue="1" operator="greaterThan">
      <formula>0</formula>
    </cfRule>
    <cfRule type="cellIs" dxfId="7845" priority="1452" stopIfTrue="1" operator="greaterThan">
      <formula>0</formula>
    </cfRule>
  </conditionalFormatting>
  <conditionalFormatting sqref="AD60:AD61">
    <cfRule type="cellIs" dxfId="7844" priority="1447" stopIfTrue="1" operator="greaterThan">
      <formula>0</formula>
    </cfRule>
    <cfRule type="cellIs" dxfId="7843" priority="1448" stopIfTrue="1" operator="greaterThan">
      <formula>0</formula>
    </cfRule>
    <cfRule type="cellIs" dxfId="7842" priority="1449" stopIfTrue="1" operator="greaterThan">
      <formula>0</formula>
    </cfRule>
  </conditionalFormatting>
  <conditionalFormatting sqref="AD62">
    <cfRule type="cellIs" dxfId="7841" priority="1444" stopIfTrue="1" operator="greaterThan">
      <formula>0</formula>
    </cfRule>
    <cfRule type="cellIs" dxfId="7840" priority="1445" stopIfTrue="1" operator="greaterThan">
      <formula>0</formula>
    </cfRule>
    <cfRule type="cellIs" dxfId="7839" priority="1446" stopIfTrue="1" operator="greaterThan">
      <formula>0</formula>
    </cfRule>
  </conditionalFormatting>
  <conditionalFormatting sqref="AD59">
    <cfRule type="cellIs" dxfId="7838" priority="1441" stopIfTrue="1" operator="greaterThan">
      <formula>0</formula>
    </cfRule>
    <cfRule type="cellIs" dxfId="7837" priority="1442" stopIfTrue="1" operator="greaterThan">
      <formula>0</formula>
    </cfRule>
    <cfRule type="cellIs" dxfId="7836" priority="1443" stopIfTrue="1" operator="greaterThan">
      <formula>0</formula>
    </cfRule>
  </conditionalFormatting>
  <conditionalFormatting sqref="AD56:AD57">
    <cfRule type="cellIs" dxfId="7835" priority="1438" stopIfTrue="1" operator="greaterThan">
      <formula>0</formula>
    </cfRule>
    <cfRule type="cellIs" dxfId="7834" priority="1439" stopIfTrue="1" operator="greaterThan">
      <formula>0</formula>
    </cfRule>
    <cfRule type="cellIs" dxfId="7833" priority="1440" stopIfTrue="1" operator="greaterThan">
      <formula>0</formula>
    </cfRule>
  </conditionalFormatting>
  <conditionalFormatting sqref="AD58">
    <cfRule type="cellIs" dxfId="7832" priority="1435" stopIfTrue="1" operator="greaterThan">
      <formula>0</formula>
    </cfRule>
    <cfRule type="cellIs" dxfId="7831" priority="1436" stopIfTrue="1" operator="greaterThan">
      <formula>0</formula>
    </cfRule>
    <cfRule type="cellIs" dxfId="7830" priority="1437" stopIfTrue="1" operator="greaterThan">
      <formula>0</formula>
    </cfRule>
  </conditionalFormatting>
  <conditionalFormatting sqref="AD53:AD54">
    <cfRule type="cellIs" dxfId="7829" priority="1432" stopIfTrue="1" operator="greaterThan">
      <formula>0</formula>
    </cfRule>
    <cfRule type="cellIs" dxfId="7828" priority="1433" stopIfTrue="1" operator="greaterThan">
      <formula>0</formula>
    </cfRule>
    <cfRule type="cellIs" dxfId="7827" priority="1434" stopIfTrue="1" operator="greaterThan">
      <formula>0</formula>
    </cfRule>
  </conditionalFormatting>
  <conditionalFormatting sqref="AD55">
    <cfRule type="cellIs" dxfId="7826" priority="1429" stopIfTrue="1" operator="greaterThan">
      <formula>0</formula>
    </cfRule>
    <cfRule type="cellIs" dxfId="7825" priority="1430" stopIfTrue="1" operator="greaterThan">
      <formula>0</formula>
    </cfRule>
    <cfRule type="cellIs" dxfId="7824" priority="1431" stopIfTrue="1" operator="greaterThan">
      <formula>0</formula>
    </cfRule>
  </conditionalFormatting>
  <conditionalFormatting sqref="AD50:AD51">
    <cfRule type="cellIs" dxfId="7823" priority="1426" stopIfTrue="1" operator="greaterThan">
      <formula>0</formula>
    </cfRule>
    <cfRule type="cellIs" dxfId="7822" priority="1427" stopIfTrue="1" operator="greaterThan">
      <formula>0</formula>
    </cfRule>
    <cfRule type="cellIs" dxfId="7821" priority="1428" stopIfTrue="1" operator="greaterThan">
      <formula>0</formula>
    </cfRule>
  </conditionalFormatting>
  <conditionalFormatting sqref="AD52">
    <cfRule type="cellIs" dxfId="7820" priority="1423" stopIfTrue="1" operator="greaterThan">
      <formula>0</formula>
    </cfRule>
    <cfRule type="cellIs" dxfId="7819" priority="1424" stopIfTrue="1" operator="greaterThan">
      <formula>0</formula>
    </cfRule>
    <cfRule type="cellIs" dxfId="7818" priority="1425" stopIfTrue="1" operator="greaterThan">
      <formula>0</formula>
    </cfRule>
  </conditionalFormatting>
  <conditionalFormatting sqref="AD47:AD48">
    <cfRule type="cellIs" dxfId="7817" priority="1420" stopIfTrue="1" operator="greaterThan">
      <formula>0</formula>
    </cfRule>
    <cfRule type="cellIs" dxfId="7816" priority="1421" stopIfTrue="1" operator="greaterThan">
      <formula>0</formula>
    </cfRule>
    <cfRule type="cellIs" dxfId="7815" priority="1422" stopIfTrue="1" operator="greaterThan">
      <formula>0</formula>
    </cfRule>
  </conditionalFormatting>
  <conditionalFormatting sqref="AD49">
    <cfRule type="cellIs" dxfId="7814" priority="1417" stopIfTrue="1" operator="greaterThan">
      <formula>0</formula>
    </cfRule>
    <cfRule type="cellIs" dxfId="7813" priority="1418" stopIfTrue="1" operator="greaterThan">
      <formula>0</formula>
    </cfRule>
    <cfRule type="cellIs" dxfId="7812" priority="1419" stopIfTrue="1" operator="greaterThan">
      <formula>0</formula>
    </cfRule>
  </conditionalFormatting>
  <conditionalFormatting sqref="AD45">
    <cfRule type="cellIs" dxfId="7811" priority="1414" stopIfTrue="1" operator="greaterThan">
      <formula>0</formula>
    </cfRule>
    <cfRule type="cellIs" dxfId="7810" priority="1415" stopIfTrue="1" operator="greaterThan">
      <formula>0</formula>
    </cfRule>
    <cfRule type="cellIs" dxfId="7809" priority="1416" stopIfTrue="1" operator="greaterThan">
      <formula>0</formula>
    </cfRule>
  </conditionalFormatting>
  <conditionalFormatting sqref="AD46">
    <cfRule type="cellIs" dxfId="7808" priority="1411" stopIfTrue="1" operator="greaterThan">
      <formula>0</formula>
    </cfRule>
    <cfRule type="cellIs" dxfId="7807" priority="1412" stopIfTrue="1" operator="greaterThan">
      <formula>0</formula>
    </cfRule>
    <cfRule type="cellIs" dxfId="7806" priority="1413" stopIfTrue="1" operator="greaterThan">
      <formula>0</formula>
    </cfRule>
  </conditionalFormatting>
  <conditionalFormatting sqref="AC143:AC144">
    <cfRule type="cellIs" dxfId="7805" priority="1408" stopIfTrue="1" operator="greaterThan">
      <formula>0</formula>
    </cfRule>
    <cfRule type="cellIs" dxfId="7804" priority="1409" stopIfTrue="1" operator="greaterThan">
      <formula>0</formula>
    </cfRule>
    <cfRule type="cellIs" dxfId="7803" priority="1410" stopIfTrue="1" operator="greaterThan">
      <formula>0</formula>
    </cfRule>
  </conditionalFormatting>
  <conditionalFormatting sqref="AC139:AC141">
    <cfRule type="cellIs" dxfId="7802" priority="1405" stopIfTrue="1" operator="greaterThan">
      <formula>0</formula>
    </cfRule>
    <cfRule type="cellIs" dxfId="7801" priority="1406" stopIfTrue="1" operator="greaterThan">
      <formula>0</formula>
    </cfRule>
    <cfRule type="cellIs" dxfId="7800" priority="1407" stopIfTrue="1" operator="greaterThan">
      <formula>0</formula>
    </cfRule>
  </conditionalFormatting>
  <conditionalFormatting sqref="AC142">
    <cfRule type="cellIs" dxfId="7799" priority="1402" stopIfTrue="1" operator="greaterThan">
      <formula>0</formula>
    </cfRule>
    <cfRule type="cellIs" dxfId="7798" priority="1403" stopIfTrue="1" operator="greaterThan">
      <formula>0</formula>
    </cfRule>
    <cfRule type="cellIs" dxfId="7797" priority="1404" stopIfTrue="1" operator="greaterThan">
      <formula>0</formula>
    </cfRule>
  </conditionalFormatting>
  <conditionalFormatting sqref="AC136:AC137">
    <cfRule type="cellIs" dxfId="7796" priority="1399" stopIfTrue="1" operator="greaterThan">
      <formula>0</formula>
    </cfRule>
    <cfRule type="cellIs" dxfId="7795" priority="1400" stopIfTrue="1" operator="greaterThan">
      <formula>0</formula>
    </cfRule>
    <cfRule type="cellIs" dxfId="7794" priority="1401" stopIfTrue="1" operator="greaterThan">
      <formula>0</formula>
    </cfRule>
  </conditionalFormatting>
  <conditionalFormatting sqref="AC138">
    <cfRule type="cellIs" dxfId="7793" priority="1396" stopIfTrue="1" operator="greaterThan">
      <formula>0</formula>
    </cfRule>
    <cfRule type="cellIs" dxfId="7792" priority="1397" stopIfTrue="1" operator="greaterThan">
      <formula>0</formula>
    </cfRule>
    <cfRule type="cellIs" dxfId="7791" priority="1398" stopIfTrue="1" operator="greaterThan">
      <formula>0</formula>
    </cfRule>
  </conditionalFormatting>
  <conditionalFormatting sqref="AC133:AC134">
    <cfRule type="cellIs" dxfId="7790" priority="1393" stopIfTrue="1" operator="greaterThan">
      <formula>0</formula>
    </cfRule>
    <cfRule type="cellIs" dxfId="7789" priority="1394" stopIfTrue="1" operator="greaterThan">
      <formula>0</formula>
    </cfRule>
    <cfRule type="cellIs" dxfId="7788" priority="1395" stopIfTrue="1" operator="greaterThan">
      <formula>0</formula>
    </cfRule>
  </conditionalFormatting>
  <conditionalFormatting sqref="AC135">
    <cfRule type="cellIs" dxfId="7787" priority="1390" stopIfTrue="1" operator="greaterThan">
      <formula>0</formula>
    </cfRule>
    <cfRule type="cellIs" dxfId="7786" priority="1391" stopIfTrue="1" operator="greaterThan">
      <formula>0</formula>
    </cfRule>
    <cfRule type="cellIs" dxfId="7785" priority="1392" stopIfTrue="1" operator="greaterThan">
      <formula>0</formula>
    </cfRule>
  </conditionalFormatting>
  <conditionalFormatting sqref="AC130:AC131">
    <cfRule type="cellIs" dxfId="7784" priority="1387" stopIfTrue="1" operator="greaterThan">
      <formula>0</formula>
    </cfRule>
    <cfRule type="cellIs" dxfId="7783" priority="1388" stopIfTrue="1" operator="greaterThan">
      <formula>0</formula>
    </cfRule>
    <cfRule type="cellIs" dxfId="7782" priority="1389" stopIfTrue="1" operator="greaterThan">
      <formula>0</formula>
    </cfRule>
  </conditionalFormatting>
  <conditionalFormatting sqref="AC132">
    <cfRule type="cellIs" dxfId="7781" priority="1384" stopIfTrue="1" operator="greaterThan">
      <formula>0</formula>
    </cfRule>
    <cfRule type="cellIs" dxfId="7780" priority="1385" stopIfTrue="1" operator="greaterThan">
      <formula>0</formula>
    </cfRule>
    <cfRule type="cellIs" dxfId="7779" priority="1386" stopIfTrue="1" operator="greaterThan">
      <formula>0</formula>
    </cfRule>
  </conditionalFormatting>
  <conditionalFormatting sqref="AC129">
    <cfRule type="cellIs" dxfId="7778" priority="1381" stopIfTrue="1" operator="greaterThan">
      <formula>0</formula>
    </cfRule>
    <cfRule type="cellIs" dxfId="7777" priority="1382" stopIfTrue="1" operator="greaterThan">
      <formula>0</formula>
    </cfRule>
    <cfRule type="cellIs" dxfId="7776" priority="1383" stopIfTrue="1" operator="greaterThan">
      <formula>0</formula>
    </cfRule>
  </conditionalFormatting>
  <conditionalFormatting sqref="AC124:AC127">
    <cfRule type="cellIs" dxfId="7775" priority="1378" stopIfTrue="1" operator="greaterThan">
      <formula>0</formula>
    </cfRule>
    <cfRule type="cellIs" dxfId="7774" priority="1379" stopIfTrue="1" operator="greaterThan">
      <formula>0</formula>
    </cfRule>
    <cfRule type="cellIs" dxfId="7773" priority="1380" stopIfTrue="1" operator="greaterThan">
      <formula>0</formula>
    </cfRule>
  </conditionalFormatting>
  <conditionalFormatting sqref="AC121:AC122">
    <cfRule type="cellIs" dxfId="7772" priority="1375" stopIfTrue="1" operator="greaterThan">
      <formula>0</formula>
    </cfRule>
    <cfRule type="cellIs" dxfId="7771" priority="1376" stopIfTrue="1" operator="greaterThan">
      <formula>0</formula>
    </cfRule>
    <cfRule type="cellIs" dxfId="7770" priority="1377" stopIfTrue="1" operator="greaterThan">
      <formula>0</formula>
    </cfRule>
  </conditionalFormatting>
  <conditionalFormatting sqref="AC123">
    <cfRule type="cellIs" dxfId="7769" priority="1372" stopIfTrue="1" operator="greaterThan">
      <formula>0</formula>
    </cfRule>
    <cfRule type="cellIs" dxfId="7768" priority="1373" stopIfTrue="1" operator="greaterThan">
      <formula>0</formula>
    </cfRule>
    <cfRule type="cellIs" dxfId="7767" priority="1374" stopIfTrue="1" operator="greaterThan">
      <formula>0</formula>
    </cfRule>
  </conditionalFormatting>
  <conditionalFormatting sqref="AC118:AC119">
    <cfRule type="cellIs" dxfId="7766" priority="1369" stopIfTrue="1" operator="greaterThan">
      <formula>0</formula>
    </cfRule>
    <cfRule type="cellIs" dxfId="7765" priority="1370" stopIfTrue="1" operator="greaterThan">
      <formula>0</formula>
    </cfRule>
    <cfRule type="cellIs" dxfId="7764" priority="1371" stopIfTrue="1" operator="greaterThan">
      <formula>0</formula>
    </cfRule>
  </conditionalFormatting>
  <conditionalFormatting sqref="AC120">
    <cfRule type="cellIs" dxfId="7763" priority="1366" stopIfTrue="1" operator="greaterThan">
      <formula>0</formula>
    </cfRule>
    <cfRule type="cellIs" dxfId="7762" priority="1367" stopIfTrue="1" operator="greaterThan">
      <formula>0</formula>
    </cfRule>
    <cfRule type="cellIs" dxfId="7761" priority="1368" stopIfTrue="1" operator="greaterThan">
      <formula>0</formula>
    </cfRule>
  </conditionalFormatting>
  <conditionalFormatting sqref="AC115:AC116">
    <cfRule type="cellIs" dxfId="7760" priority="1363" stopIfTrue="1" operator="greaterThan">
      <formula>0</formula>
    </cfRule>
    <cfRule type="cellIs" dxfId="7759" priority="1364" stopIfTrue="1" operator="greaterThan">
      <formula>0</formula>
    </cfRule>
    <cfRule type="cellIs" dxfId="7758" priority="1365" stopIfTrue="1" operator="greaterThan">
      <formula>0</formula>
    </cfRule>
  </conditionalFormatting>
  <conditionalFormatting sqref="AC117">
    <cfRule type="cellIs" dxfId="7757" priority="1360" stopIfTrue="1" operator="greaterThan">
      <formula>0</formula>
    </cfRule>
    <cfRule type="cellIs" dxfId="7756" priority="1361" stopIfTrue="1" operator="greaterThan">
      <formula>0</formula>
    </cfRule>
    <cfRule type="cellIs" dxfId="7755" priority="1362" stopIfTrue="1" operator="greaterThan">
      <formula>0</formula>
    </cfRule>
  </conditionalFormatting>
  <conditionalFormatting sqref="AC112:AC113">
    <cfRule type="cellIs" dxfId="7754" priority="1357" stopIfTrue="1" operator="greaterThan">
      <formula>0</formula>
    </cfRule>
    <cfRule type="cellIs" dxfId="7753" priority="1358" stopIfTrue="1" operator="greaterThan">
      <formula>0</formula>
    </cfRule>
    <cfRule type="cellIs" dxfId="7752" priority="1359" stopIfTrue="1" operator="greaterThan">
      <formula>0</formula>
    </cfRule>
  </conditionalFormatting>
  <conditionalFormatting sqref="AC114">
    <cfRule type="cellIs" dxfId="7751" priority="1354" stopIfTrue="1" operator="greaterThan">
      <formula>0</formula>
    </cfRule>
    <cfRule type="cellIs" dxfId="7750" priority="1355" stopIfTrue="1" operator="greaterThan">
      <formula>0</formula>
    </cfRule>
    <cfRule type="cellIs" dxfId="7749" priority="1356" stopIfTrue="1" operator="greaterThan">
      <formula>0</formula>
    </cfRule>
  </conditionalFormatting>
  <conditionalFormatting sqref="AC109:AC110">
    <cfRule type="cellIs" dxfId="7748" priority="1351" stopIfTrue="1" operator="greaterThan">
      <formula>0</formula>
    </cfRule>
    <cfRule type="cellIs" dxfId="7747" priority="1352" stopIfTrue="1" operator="greaterThan">
      <formula>0</formula>
    </cfRule>
    <cfRule type="cellIs" dxfId="7746" priority="1353" stopIfTrue="1" operator="greaterThan">
      <formula>0</formula>
    </cfRule>
  </conditionalFormatting>
  <conditionalFormatting sqref="AC111">
    <cfRule type="cellIs" dxfId="7745" priority="1348" stopIfTrue="1" operator="greaterThan">
      <formula>0</formula>
    </cfRule>
    <cfRule type="cellIs" dxfId="7744" priority="1349" stopIfTrue="1" operator="greaterThan">
      <formula>0</formula>
    </cfRule>
    <cfRule type="cellIs" dxfId="7743" priority="1350" stopIfTrue="1" operator="greaterThan">
      <formula>0</formula>
    </cfRule>
  </conditionalFormatting>
  <conditionalFormatting sqref="AC106:AC107">
    <cfRule type="cellIs" dxfId="7742" priority="1345" stopIfTrue="1" operator="greaterThan">
      <formula>0</formula>
    </cfRule>
    <cfRule type="cellIs" dxfId="7741" priority="1346" stopIfTrue="1" operator="greaterThan">
      <formula>0</formula>
    </cfRule>
    <cfRule type="cellIs" dxfId="7740" priority="1347" stopIfTrue="1" operator="greaterThan">
      <formula>0</formula>
    </cfRule>
  </conditionalFormatting>
  <conditionalFormatting sqref="AC108">
    <cfRule type="cellIs" dxfId="7739" priority="1342" stopIfTrue="1" operator="greaterThan">
      <formula>0</formula>
    </cfRule>
    <cfRule type="cellIs" dxfId="7738" priority="1343" stopIfTrue="1" operator="greaterThan">
      <formula>0</formula>
    </cfRule>
    <cfRule type="cellIs" dxfId="7737" priority="1344" stopIfTrue="1" operator="greaterThan">
      <formula>0</formula>
    </cfRule>
  </conditionalFormatting>
  <conditionalFormatting sqref="AC103:AC104">
    <cfRule type="cellIs" dxfId="7736" priority="1339" stopIfTrue="1" operator="greaterThan">
      <formula>0</formula>
    </cfRule>
    <cfRule type="cellIs" dxfId="7735" priority="1340" stopIfTrue="1" operator="greaterThan">
      <formula>0</formula>
    </cfRule>
    <cfRule type="cellIs" dxfId="7734" priority="1341" stopIfTrue="1" operator="greaterThan">
      <formula>0</formula>
    </cfRule>
  </conditionalFormatting>
  <conditionalFormatting sqref="AC105">
    <cfRule type="cellIs" dxfId="7733" priority="1336" stopIfTrue="1" operator="greaterThan">
      <formula>0</formula>
    </cfRule>
    <cfRule type="cellIs" dxfId="7732" priority="1337" stopIfTrue="1" operator="greaterThan">
      <formula>0</formula>
    </cfRule>
    <cfRule type="cellIs" dxfId="7731" priority="1338" stopIfTrue="1" operator="greaterThan">
      <formula>0</formula>
    </cfRule>
  </conditionalFormatting>
  <conditionalFormatting sqref="AC100:AC101">
    <cfRule type="cellIs" dxfId="7730" priority="1333" stopIfTrue="1" operator="greaterThan">
      <formula>0</formula>
    </cfRule>
    <cfRule type="cellIs" dxfId="7729" priority="1334" stopIfTrue="1" operator="greaterThan">
      <formula>0</formula>
    </cfRule>
    <cfRule type="cellIs" dxfId="7728" priority="1335" stopIfTrue="1" operator="greaterThan">
      <formula>0</formula>
    </cfRule>
  </conditionalFormatting>
  <conditionalFormatting sqref="AC102">
    <cfRule type="cellIs" dxfId="7727" priority="1330" stopIfTrue="1" operator="greaterThan">
      <formula>0</formula>
    </cfRule>
    <cfRule type="cellIs" dxfId="7726" priority="1331" stopIfTrue="1" operator="greaterThan">
      <formula>0</formula>
    </cfRule>
    <cfRule type="cellIs" dxfId="7725" priority="1332" stopIfTrue="1" operator="greaterThan">
      <formula>0</formula>
    </cfRule>
  </conditionalFormatting>
  <conditionalFormatting sqref="AC97:AC98">
    <cfRule type="cellIs" dxfId="7724" priority="1327" stopIfTrue="1" operator="greaterThan">
      <formula>0</formula>
    </cfRule>
    <cfRule type="cellIs" dxfId="7723" priority="1328" stopIfTrue="1" operator="greaterThan">
      <formula>0</formula>
    </cfRule>
    <cfRule type="cellIs" dxfId="7722" priority="1329" stopIfTrue="1" operator="greaterThan">
      <formula>0</formula>
    </cfRule>
  </conditionalFormatting>
  <conditionalFormatting sqref="AC99">
    <cfRule type="cellIs" dxfId="7721" priority="1324" stopIfTrue="1" operator="greaterThan">
      <formula>0</formula>
    </cfRule>
    <cfRule type="cellIs" dxfId="7720" priority="1325" stopIfTrue="1" operator="greaterThan">
      <formula>0</formula>
    </cfRule>
    <cfRule type="cellIs" dxfId="7719" priority="1326" stopIfTrue="1" operator="greaterThan">
      <formula>0</formula>
    </cfRule>
  </conditionalFormatting>
  <conditionalFormatting sqref="AC94:AC95">
    <cfRule type="cellIs" dxfId="7718" priority="1321" stopIfTrue="1" operator="greaterThan">
      <formula>0</formula>
    </cfRule>
    <cfRule type="cellIs" dxfId="7717" priority="1322" stopIfTrue="1" operator="greaterThan">
      <formula>0</formula>
    </cfRule>
    <cfRule type="cellIs" dxfId="7716" priority="1323" stopIfTrue="1" operator="greaterThan">
      <formula>0</formula>
    </cfRule>
  </conditionalFormatting>
  <conditionalFormatting sqref="AC96">
    <cfRule type="cellIs" dxfId="7715" priority="1318" stopIfTrue="1" operator="greaterThan">
      <formula>0</formula>
    </cfRule>
    <cfRule type="cellIs" dxfId="7714" priority="1319" stopIfTrue="1" operator="greaterThan">
      <formula>0</formula>
    </cfRule>
    <cfRule type="cellIs" dxfId="7713" priority="1320" stopIfTrue="1" operator="greaterThan">
      <formula>0</formula>
    </cfRule>
  </conditionalFormatting>
  <conditionalFormatting sqref="AC91:AC92">
    <cfRule type="cellIs" dxfId="7712" priority="1315" stopIfTrue="1" operator="greaterThan">
      <formula>0</formula>
    </cfRule>
    <cfRule type="cellIs" dxfId="7711" priority="1316" stopIfTrue="1" operator="greaterThan">
      <formula>0</formula>
    </cfRule>
    <cfRule type="cellIs" dxfId="7710" priority="1317" stopIfTrue="1" operator="greaterThan">
      <formula>0</formula>
    </cfRule>
  </conditionalFormatting>
  <conditionalFormatting sqref="AC93">
    <cfRule type="cellIs" dxfId="7709" priority="1312" stopIfTrue="1" operator="greaterThan">
      <formula>0</formula>
    </cfRule>
    <cfRule type="cellIs" dxfId="7708" priority="1313" stopIfTrue="1" operator="greaterThan">
      <formula>0</formula>
    </cfRule>
    <cfRule type="cellIs" dxfId="7707" priority="1314" stopIfTrue="1" operator="greaterThan">
      <formula>0</formula>
    </cfRule>
  </conditionalFormatting>
  <conditionalFormatting sqref="AC88:AC89">
    <cfRule type="cellIs" dxfId="7706" priority="1309" stopIfTrue="1" operator="greaterThan">
      <formula>0</formula>
    </cfRule>
    <cfRule type="cellIs" dxfId="7705" priority="1310" stopIfTrue="1" operator="greaterThan">
      <formula>0</formula>
    </cfRule>
    <cfRule type="cellIs" dxfId="7704" priority="1311" stopIfTrue="1" operator="greaterThan">
      <formula>0</formula>
    </cfRule>
  </conditionalFormatting>
  <conditionalFormatting sqref="AC90">
    <cfRule type="cellIs" dxfId="7703" priority="1306" stopIfTrue="1" operator="greaterThan">
      <formula>0</formula>
    </cfRule>
    <cfRule type="cellIs" dxfId="7702" priority="1307" stopIfTrue="1" operator="greaterThan">
      <formula>0</formula>
    </cfRule>
    <cfRule type="cellIs" dxfId="7701" priority="1308" stopIfTrue="1" operator="greaterThan">
      <formula>0</formula>
    </cfRule>
  </conditionalFormatting>
  <conditionalFormatting sqref="AC85:AC86">
    <cfRule type="cellIs" dxfId="7700" priority="1303" stopIfTrue="1" operator="greaterThan">
      <formula>0</formula>
    </cfRule>
    <cfRule type="cellIs" dxfId="7699" priority="1304" stopIfTrue="1" operator="greaterThan">
      <formula>0</formula>
    </cfRule>
    <cfRule type="cellIs" dxfId="7698" priority="1305" stopIfTrue="1" operator="greaterThan">
      <formula>0</formula>
    </cfRule>
  </conditionalFormatting>
  <conditionalFormatting sqref="AC87">
    <cfRule type="cellIs" dxfId="7697" priority="1300" stopIfTrue="1" operator="greaterThan">
      <formula>0</formula>
    </cfRule>
    <cfRule type="cellIs" dxfId="7696" priority="1301" stopIfTrue="1" operator="greaterThan">
      <formula>0</formula>
    </cfRule>
    <cfRule type="cellIs" dxfId="7695" priority="1302" stopIfTrue="1" operator="greaterThan">
      <formula>0</formula>
    </cfRule>
  </conditionalFormatting>
  <conditionalFormatting sqref="AC82:AC83">
    <cfRule type="cellIs" dxfId="7694" priority="1297" stopIfTrue="1" operator="greaterThan">
      <formula>0</formula>
    </cfRule>
    <cfRule type="cellIs" dxfId="7693" priority="1298" stopIfTrue="1" operator="greaterThan">
      <formula>0</formula>
    </cfRule>
    <cfRule type="cellIs" dxfId="7692" priority="1299" stopIfTrue="1" operator="greaterThan">
      <formula>0</formula>
    </cfRule>
  </conditionalFormatting>
  <conditionalFormatting sqref="AC84">
    <cfRule type="cellIs" dxfId="7691" priority="1294" stopIfTrue="1" operator="greaterThan">
      <formula>0</formula>
    </cfRule>
    <cfRule type="cellIs" dxfId="7690" priority="1295" stopIfTrue="1" operator="greaterThan">
      <formula>0</formula>
    </cfRule>
    <cfRule type="cellIs" dxfId="7689" priority="1296" stopIfTrue="1" operator="greaterThan">
      <formula>0</formula>
    </cfRule>
  </conditionalFormatting>
  <conditionalFormatting sqref="AC79:AC80">
    <cfRule type="cellIs" dxfId="7688" priority="1291" stopIfTrue="1" operator="greaterThan">
      <formula>0</formula>
    </cfRule>
    <cfRule type="cellIs" dxfId="7687" priority="1292" stopIfTrue="1" operator="greaterThan">
      <formula>0</formula>
    </cfRule>
    <cfRule type="cellIs" dxfId="7686" priority="1293" stopIfTrue="1" operator="greaterThan">
      <formula>0</formula>
    </cfRule>
  </conditionalFormatting>
  <conditionalFormatting sqref="AC81">
    <cfRule type="cellIs" dxfId="7685" priority="1288" stopIfTrue="1" operator="greaterThan">
      <formula>0</formula>
    </cfRule>
    <cfRule type="cellIs" dxfId="7684" priority="1289" stopIfTrue="1" operator="greaterThan">
      <formula>0</formula>
    </cfRule>
    <cfRule type="cellIs" dxfId="7683" priority="1290" stopIfTrue="1" operator="greaterThan">
      <formula>0</formula>
    </cfRule>
  </conditionalFormatting>
  <conditionalFormatting sqref="AC76:AC77">
    <cfRule type="cellIs" dxfId="7682" priority="1285" stopIfTrue="1" operator="greaterThan">
      <formula>0</formula>
    </cfRule>
    <cfRule type="cellIs" dxfId="7681" priority="1286" stopIfTrue="1" operator="greaterThan">
      <formula>0</formula>
    </cfRule>
    <cfRule type="cellIs" dxfId="7680" priority="1287" stopIfTrue="1" operator="greaterThan">
      <formula>0</formula>
    </cfRule>
  </conditionalFormatting>
  <conditionalFormatting sqref="AC78">
    <cfRule type="cellIs" dxfId="7679" priority="1282" stopIfTrue="1" operator="greaterThan">
      <formula>0</formula>
    </cfRule>
    <cfRule type="cellIs" dxfId="7678" priority="1283" stopIfTrue="1" operator="greaterThan">
      <formula>0</formula>
    </cfRule>
    <cfRule type="cellIs" dxfId="7677" priority="1284" stopIfTrue="1" operator="greaterThan">
      <formula>0</formula>
    </cfRule>
  </conditionalFormatting>
  <conditionalFormatting sqref="AC75">
    <cfRule type="cellIs" dxfId="7676" priority="1279" stopIfTrue="1" operator="greaterThan">
      <formula>0</formula>
    </cfRule>
    <cfRule type="cellIs" dxfId="7675" priority="1280" stopIfTrue="1" operator="greaterThan">
      <formula>0</formula>
    </cfRule>
    <cfRule type="cellIs" dxfId="7674" priority="1281" stopIfTrue="1" operator="greaterThan">
      <formula>0</formula>
    </cfRule>
  </conditionalFormatting>
  <conditionalFormatting sqref="AC72:AC73">
    <cfRule type="cellIs" dxfId="7673" priority="1276" stopIfTrue="1" operator="greaterThan">
      <formula>0</formula>
    </cfRule>
    <cfRule type="cellIs" dxfId="7672" priority="1277" stopIfTrue="1" operator="greaterThan">
      <formula>0</formula>
    </cfRule>
    <cfRule type="cellIs" dxfId="7671" priority="1278" stopIfTrue="1" operator="greaterThan">
      <formula>0</formula>
    </cfRule>
  </conditionalFormatting>
  <conditionalFormatting sqref="AC69:AC70">
    <cfRule type="cellIs" dxfId="7670" priority="1273" stopIfTrue="1" operator="greaterThan">
      <formula>0</formula>
    </cfRule>
    <cfRule type="cellIs" dxfId="7669" priority="1274" stopIfTrue="1" operator="greaterThan">
      <formula>0</formula>
    </cfRule>
    <cfRule type="cellIs" dxfId="7668" priority="1275" stopIfTrue="1" operator="greaterThan">
      <formula>0</formula>
    </cfRule>
  </conditionalFormatting>
  <conditionalFormatting sqref="AC71">
    <cfRule type="cellIs" dxfId="7667" priority="1270" stopIfTrue="1" operator="greaterThan">
      <formula>0</formula>
    </cfRule>
    <cfRule type="cellIs" dxfId="7666" priority="1271" stopIfTrue="1" operator="greaterThan">
      <formula>0</formula>
    </cfRule>
    <cfRule type="cellIs" dxfId="7665" priority="1272" stopIfTrue="1" operator="greaterThan">
      <formula>0</formula>
    </cfRule>
  </conditionalFormatting>
  <conditionalFormatting sqref="AC66:AC67">
    <cfRule type="cellIs" dxfId="7664" priority="1267" stopIfTrue="1" operator="greaterThan">
      <formula>0</formula>
    </cfRule>
    <cfRule type="cellIs" dxfId="7663" priority="1268" stopIfTrue="1" operator="greaterThan">
      <formula>0</formula>
    </cfRule>
    <cfRule type="cellIs" dxfId="7662" priority="1269" stopIfTrue="1" operator="greaterThan">
      <formula>0</formula>
    </cfRule>
  </conditionalFormatting>
  <conditionalFormatting sqref="AC68">
    <cfRule type="cellIs" dxfId="7661" priority="1264" stopIfTrue="1" operator="greaterThan">
      <formula>0</formula>
    </cfRule>
    <cfRule type="cellIs" dxfId="7660" priority="1265" stopIfTrue="1" operator="greaterThan">
      <formula>0</formula>
    </cfRule>
    <cfRule type="cellIs" dxfId="7659" priority="1266" stopIfTrue="1" operator="greaterThan">
      <formula>0</formula>
    </cfRule>
  </conditionalFormatting>
  <conditionalFormatting sqref="AC63:AC64">
    <cfRule type="cellIs" dxfId="7658" priority="1261" stopIfTrue="1" operator="greaterThan">
      <formula>0</formula>
    </cfRule>
    <cfRule type="cellIs" dxfId="7657" priority="1262" stopIfTrue="1" operator="greaterThan">
      <formula>0</formula>
    </cfRule>
    <cfRule type="cellIs" dxfId="7656" priority="1263" stopIfTrue="1" operator="greaterThan">
      <formula>0</formula>
    </cfRule>
  </conditionalFormatting>
  <conditionalFormatting sqref="AC65">
    <cfRule type="cellIs" dxfId="7655" priority="1258" stopIfTrue="1" operator="greaterThan">
      <formula>0</formula>
    </cfRule>
    <cfRule type="cellIs" dxfId="7654" priority="1259" stopIfTrue="1" operator="greaterThan">
      <formula>0</formula>
    </cfRule>
    <cfRule type="cellIs" dxfId="7653" priority="1260" stopIfTrue="1" operator="greaterThan">
      <formula>0</formula>
    </cfRule>
  </conditionalFormatting>
  <conditionalFormatting sqref="AC60:AC61">
    <cfRule type="cellIs" dxfId="7652" priority="1255" stopIfTrue="1" operator="greaterThan">
      <formula>0</formula>
    </cfRule>
    <cfRule type="cellIs" dxfId="7651" priority="1256" stopIfTrue="1" operator="greaterThan">
      <formula>0</formula>
    </cfRule>
    <cfRule type="cellIs" dxfId="7650" priority="1257" stopIfTrue="1" operator="greaterThan">
      <formula>0</formula>
    </cfRule>
  </conditionalFormatting>
  <conditionalFormatting sqref="AC62">
    <cfRule type="cellIs" dxfId="7649" priority="1252" stopIfTrue="1" operator="greaterThan">
      <formula>0</formula>
    </cfRule>
    <cfRule type="cellIs" dxfId="7648" priority="1253" stopIfTrue="1" operator="greaterThan">
      <formula>0</formula>
    </cfRule>
    <cfRule type="cellIs" dxfId="7647" priority="1254" stopIfTrue="1" operator="greaterThan">
      <formula>0</formula>
    </cfRule>
  </conditionalFormatting>
  <conditionalFormatting sqref="AC59">
    <cfRule type="cellIs" dxfId="7646" priority="1249" stopIfTrue="1" operator="greaterThan">
      <formula>0</formula>
    </cfRule>
    <cfRule type="cellIs" dxfId="7645" priority="1250" stopIfTrue="1" operator="greaterThan">
      <formula>0</formula>
    </cfRule>
    <cfRule type="cellIs" dxfId="7644" priority="1251" stopIfTrue="1" operator="greaterThan">
      <formula>0</formula>
    </cfRule>
  </conditionalFormatting>
  <conditionalFormatting sqref="AC56:AC57">
    <cfRule type="cellIs" dxfId="7643" priority="1246" stopIfTrue="1" operator="greaterThan">
      <formula>0</formula>
    </cfRule>
    <cfRule type="cellIs" dxfId="7642" priority="1247" stopIfTrue="1" operator="greaterThan">
      <formula>0</formula>
    </cfRule>
    <cfRule type="cellIs" dxfId="7641" priority="1248" stopIfTrue="1" operator="greaterThan">
      <formula>0</formula>
    </cfRule>
  </conditionalFormatting>
  <conditionalFormatting sqref="AC58">
    <cfRule type="cellIs" dxfId="7640" priority="1243" stopIfTrue="1" operator="greaterThan">
      <formula>0</formula>
    </cfRule>
    <cfRule type="cellIs" dxfId="7639" priority="1244" stopIfTrue="1" operator="greaterThan">
      <formula>0</formula>
    </cfRule>
    <cfRule type="cellIs" dxfId="7638" priority="1245" stopIfTrue="1" operator="greaterThan">
      <formula>0</formula>
    </cfRule>
  </conditionalFormatting>
  <conditionalFormatting sqref="AC53:AC54">
    <cfRule type="cellIs" dxfId="7637" priority="1240" stopIfTrue="1" operator="greaterThan">
      <formula>0</formula>
    </cfRule>
    <cfRule type="cellIs" dxfId="7636" priority="1241" stopIfTrue="1" operator="greaterThan">
      <formula>0</formula>
    </cfRule>
    <cfRule type="cellIs" dxfId="7635" priority="1242" stopIfTrue="1" operator="greaterThan">
      <formula>0</formula>
    </cfRule>
  </conditionalFormatting>
  <conditionalFormatting sqref="AC55">
    <cfRule type="cellIs" dxfId="7634" priority="1237" stopIfTrue="1" operator="greaterThan">
      <formula>0</formula>
    </cfRule>
    <cfRule type="cellIs" dxfId="7633" priority="1238" stopIfTrue="1" operator="greaterThan">
      <formula>0</formula>
    </cfRule>
    <cfRule type="cellIs" dxfId="7632" priority="1239" stopIfTrue="1" operator="greaterThan">
      <formula>0</formula>
    </cfRule>
  </conditionalFormatting>
  <conditionalFormatting sqref="AC50:AC51">
    <cfRule type="cellIs" dxfId="7631" priority="1234" stopIfTrue="1" operator="greaterThan">
      <formula>0</formula>
    </cfRule>
    <cfRule type="cellIs" dxfId="7630" priority="1235" stopIfTrue="1" operator="greaterThan">
      <formula>0</formula>
    </cfRule>
    <cfRule type="cellIs" dxfId="7629" priority="1236" stopIfTrue="1" operator="greaterThan">
      <formula>0</formula>
    </cfRule>
  </conditionalFormatting>
  <conditionalFormatting sqref="AC52">
    <cfRule type="cellIs" dxfId="7628" priority="1231" stopIfTrue="1" operator="greaterThan">
      <formula>0</formula>
    </cfRule>
    <cfRule type="cellIs" dxfId="7627" priority="1232" stopIfTrue="1" operator="greaterThan">
      <formula>0</formula>
    </cfRule>
    <cfRule type="cellIs" dxfId="7626" priority="1233" stopIfTrue="1" operator="greaterThan">
      <formula>0</formula>
    </cfRule>
  </conditionalFormatting>
  <conditionalFormatting sqref="AC47:AC48">
    <cfRule type="cellIs" dxfId="7625" priority="1228" stopIfTrue="1" operator="greaterThan">
      <formula>0</formula>
    </cfRule>
    <cfRule type="cellIs" dxfId="7624" priority="1229" stopIfTrue="1" operator="greaterThan">
      <formula>0</formula>
    </cfRule>
    <cfRule type="cellIs" dxfId="7623" priority="1230" stopIfTrue="1" operator="greaterThan">
      <formula>0</formula>
    </cfRule>
  </conditionalFormatting>
  <conditionalFormatting sqref="AC49">
    <cfRule type="cellIs" dxfId="7622" priority="1225" stopIfTrue="1" operator="greaterThan">
      <formula>0</formula>
    </cfRule>
    <cfRule type="cellIs" dxfId="7621" priority="1226" stopIfTrue="1" operator="greaterThan">
      <formula>0</formula>
    </cfRule>
    <cfRule type="cellIs" dxfId="7620" priority="1227" stopIfTrue="1" operator="greaterThan">
      <formula>0</formula>
    </cfRule>
  </conditionalFormatting>
  <conditionalFormatting sqref="AC45">
    <cfRule type="cellIs" dxfId="7619" priority="1222" stopIfTrue="1" operator="greaterThan">
      <formula>0</formula>
    </cfRule>
    <cfRule type="cellIs" dxfId="7618" priority="1223" stopIfTrue="1" operator="greaterThan">
      <formula>0</formula>
    </cfRule>
    <cfRule type="cellIs" dxfId="7617" priority="1224" stopIfTrue="1" operator="greaterThan">
      <formula>0</formula>
    </cfRule>
  </conditionalFormatting>
  <conditionalFormatting sqref="AC46">
    <cfRule type="cellIs" dxfId="7616" priority="1219" stopIfTrue="1" operator="greaterThan">
      <formula>0</formula>
    </cfRule>
    <cfRule type="cellIs" dxfId="7615" priority="1220" stopIfTrue="1" operator="greaterThan">
      <formula>0</formula>
    </cfRule>
    <cfRule type="cellIs" dxfId="7614" priority="1221" stopIfTrue="1" operator="greaterThan">
      <formula>0</formula>
    </cfRule>
  </conditionalFormatting>
  <conditionalFormatting sqref="AG143:AG144">
    <cfRule type="cellIs" dxfId="7613" priority="1216" stopIfTrue="1" operator="greaterThan">
      <formula>0</formula>
    </cfRule>
    <cfRule type="cellIs" dxfId="7612" priority="1217" stopIfTrue="1" operator="greaterThan">
      <formula>0</formula>
    </cfRule>
    <cfRule type="cellIs" dxfId="7611" priority="1218" stopIfTrue="1" operator="greaterThan">
      <formula>0</formula>
    </cfRule>
  </conditionalFormatting>
  <conditionalFormatting sqref="AG139:AG141">
    <cfRule type="cellIs" dxfId="7610" priority="1213" stopIfTrue="1" operator="greaterThan">
      <formula>0</formula>
    </cfRule>
    <cfRule type="cellIs" dxfId="7609" priority="1214" stopIfTrue="1" operator="greaterThan">
      <formula>0</formula>
    </cfRule>
    <cfRule type="cellIs" dxfId="7608" priority="1215" stopIfTrue="1" operator="greaterThan">
      <formula>0</formula>
    </cfRule>
  </conditionalFormatting>
  <conditionalFormatting sqref="AG142">
    <cfRule type="cellIs" dxfId="7607" priority="1210" stopIfTrue="1" operator="greaterThan">
      <formula>0</formula>
    </cfRule>
    <cfRule type="cellIs" dxfId="7606" priority="1211" stopIfTrue="1" operator="greaterThan">
      <formula>0</formula>
    </cfRule>
    <cfRule type="cellIs" dxfId="7605" priority="1212" stopIfTrue="1" operator="greaterThan">
      <formula>0</formula>
    </cfRule>
  </conditionalFormatting>
  <conditionalFormatting sqref="AG136:AG137">
    <cfRule type="cellIs" dxfId="7604" priority="1207" stopIfTrue="1" operator="greaterThan">
      <formula>0</formula>
    </cfRule>
    <cfRule type="cellIs" dxfId="7603" priority="1208" stopIfTrue="1" operator="greaterThan">
      <formula>0</formula>
    </cfRule>
    <cfRule type="cellIs" dxfId="7602" priority="1209" stopIfTrue="1" operator="greaterThan">
      <formula>0</formula>
    </cfRule>
  </conditionalFormatting>
  <conditionalFormatting sqref="AG138">
    <cfRule type="cellIs" dxfId="7601" priority="1204" stopIfTrue="1" operator="greaterThan">
      <formula>0</formula>
    </cfRule>
    <cfRule type="cellIs" dxfId="7600" priority="1205" stopIfTrue="1" operator="greaterThan">
      <formula>0</formula>
    </cfRule>
    <cfRule type="cellIs" dxfId="7599" priority="1206" stopIfTrue="1" operator="greaterThan">
      <formula>0</formula>
    </cfRule>
  </conditionalFormatting>
  <conditionalFormatting sqref="AG133:AG134">
    <cfRule type="cellIs" dxfId="7598" priority="1201" stopIfTrue="1" operator="greaterThan">
      <formula>0</formula>
    </cfRule>
    <cfRule type="cellIs" dxfId="7597" priority="1202" stopIfTrue="1" operator="greaterThan">
      <formula>0</formula>
    </cfRule>
    <cfRule type="cellIs" dxfId="7596" priority="1203" stopIfTrue="1" operator="greaterThan">
      <formula>0</formula>
    </cfRule>
  </conditionalFormatting>
  <conditionalFormatting sqref="AG135">
    <cfRule type="cellIs" dxfId="7595" priority="1198" stopIfTrue="1" operator="greaterThan">
      <formula>0</formula>
    </cfRule>
    <cfRule type="cellIs" dxfId="7594" priority="1199" stopIfTrue="1" operator="greaterThan">
      <formula>0</formula>
    </cfRule>
    <cfRule type="cellIs" dxfId="7593" priority="1200" stopIfTrue="1" operator="greaterThan">
      <formula>0</formula>
    </cfRule>
  </conditionalFormatting>
  <conditionalFormatting sqref="AG130:AG131">
    <cfRule type="cellIs" dxfId="7592" priority="1195" stopIfTrue="1" operator="greaterThan">
      <formula>0</formula>
    </cfRule>
    <cfRule type="cellIs" dxfId="7591" priority="1196" stopIfTrue="1" operator="greaterThan">
      <formula>0</formula>
    </cfRule>
    <cfRule type="cellIs" dxfId="7590" priority="1197" stopIfTrue="1" operator="greaterThan">
      <formula>0</formula>
    </cfRule>
  </conditionalFormatting>
  <conditionalFormatting sqref="AG132">
    <cfRule type="cellIs" dxfId="7589" priority="1192" stopIfTrue="1" operator="greaterThan">
      <formula>0</formula>
    </cfRule>
    <cfRule type="cellIs" dxfId="7588" priority="1193" stopIfTrue="1" operator="greaterThan">
      <formula>0</formula>
    </cfRule>
    <cfRule type="cellIs" dxfId="7587" priority="1194" stopIfTrue="1" operator="greaterThan">
      <formula>0</formula>
    </cfRule>
  </conditionalFormatting>
  <conditionalFormatting sqref="AG129">
    <cfRule type="cellIs" dxfId="7586" priority="1189" stopIfTrue="1" operator="greaterThan">
      <formula>0</formula>
    </cfRule>
    <cfRule type="cellIs" dxfId="7585" priority="1190" stopIfTrue="1" operator="greaterThan">
      <formula>0</formula>
    </cfRule>
    <cfRule type="cellIs" dxfId="7584" priority="1191" stopIfTrue="1" operator="greaterThan">
      <formula>0</formula>
    </cfRule>
  </conditionalFormatting>
  <conditionalFormatting sqref="AG124:AG127">
    <cfRule type="cellIs" dxfId="7583" priority="1186" stopIfTrue="1" operator="greaterThan">
      <formula>0</formula>
    </cfRule>
    <cfRule type="cellIs" dxfId="7582" priority="1187" stopIfTrue="1" operator="greaterThan">
      <formula>0</formula>
    </cfRule>
    <cfRule type="cellIs" dxfId="7581" priority="1188" stopIfTrue="1" operator="greaterThan">
      <formula>0</formula>
    </cfRule>
  </conditionalFormatting>
  <conditionalFormatting sqref="AG121:AG122">
    <cfRule type="cellIs" dxfId="7580" priority="1183" stopIfTrue="1" operator="greaterThan">
      <formula>0</formula>
    </cfRule>
    <cfRule type="cellIs" dxfId="7579" priority="1184" stopIfTrue="1" operator="greaterThan">
      <formula>0</formula>
    </cfRule>
    <cfRule type="cellIs" dxfId="7578" priority="1185" stopIfTrue="1" operator="greaterThan">
      <formula>0</formula>
    </cfRule>
  </conditionalFormatting>
  <conditionalFormatting sqref="AG123">
    <cfRule type="cellIs" dxfId="7577" priority="1180" stopIfTrue="1" operator="greaterThan">
      <formula>0</formula>
    </cfRule>
    <cfRule type="cellIs" dxfId="7576" priority="1181" stopIfTrue="1" operator="greaterThan">
      <formula>0</formula>
    </cfRule>
    <cfRule type="cellIs" dxfId="7575" priority="1182" stopIfTrue="1" operator="greaterThan">
      <formula>0</formula>
    </cfRule>
  </conditionalFormatting>
  <conditionalFormatting sqref="AG118:AG119">
    <cfRule type="cellIs" dxfId="7574" priority="1177" stopIfTrue="1" operator="greaterThan">
      <formula>0</formula>
    </cfRule>
    <cfRule type="cellIs" dxfId="7573" priority="1178" stopIfTrue="1" operator="greaterThan">
      <formula>0</formula>
    </cfRule>
    <cfRule type="cellIs" dxfId="7572" priority="1179" stopIfTrue="1" operator="greaterThan">
      <formula>0</formula>
    </cfRule>
  </conditionalFormatting>
  <conditionalFormatting sqref="AG120">
    <cfRule type="cellIs" dxfId="7571" priority="1174" stopIfTrue="1" operator="greaterThan">
      <formula>0</formula>
    </cfRule>
    <cfRule type="cellIs" dxfId="7570" priority="1175" stopIfTrue="1" operator="greaterThan">
      <formula>0</formula>
    </cfRule>
    <cfRule type="cellIs" dxfId="7569" priority="1176" stopIfTrue="1" operator="greaterThan">
      <formula>0</formula>
    </cfRule>
  </conditionalFormatting>
  <conditionalFormatting sqref="AG115:AG116">
    <cfRule type="cellIs" dxfId="7568" priority="1171" stopIfTrue="1" operator="greaterThan">
      <formula>0</formula>
    </cfRule>
    <cfRule type="cellIs" dxfId="7567" priority="1172" stopIfTrue="1" operator="greaterThan">
      <formula>0</formula>
    </cfRule>
    <cfRule type="cellIs" dxfId="7566" priority="1173" stopIfTrue="1" operator="greaterThan">
      <formula>0</formula>
    </cfRule>
  </conditionalFormatting>
  <conditionalFormatting sqref="AG117">
    <cfRule type="cellIs" dxfId="7565" priority="1168" stopIfTrue="1" operator="greaterThan">
      <formula>0</formula>
    </cfRule>
    <cfRule type="cellIs" dxfId="7564" priority="1169" stopIfTrue="1" operator="greaterThan">
      <formula>0</formula>
    </cfRule>
    <cfRule type="cellIs" dxfId="7563" priority="1170" stopIfTrue="1" operator="greaterThan">
      <formula>0</formula>
    </cfRule>
  </conditionalFormatting>
  <conditionalFormatting sqref="AG112:AG113">
    <cfRule type="cellIs" dxfId="7562" priority="1165" stopIfTrue="1" operator="greaterThan">
      <formula>0</formula>
    </cfRule>
    <cfRule type="cellIs" dxfId="7561" priority="1166" stopIfTrue="1" operator="greaterThan">
      <formula>0</formula>
    </cfRule>
    <cfRule type="cellIs" dxfId="7560" priority="1167" stopIfTrue="1" operator="greaterThan">
      <formula>0</formula>
    </cfRule>
  </conditionalFormatting>
  <conditionalFormatting sqref="AG114">
    <cfRule type="cellIs" dxfId="7559" priority="1162" stopIfTrue="1" operator="greaterThan">
      <formula>0</formula>
    </cfRule>
    <cfRule type="cellIs" dxfId="7558" priority="1163" stopIfTrue="1" operator="greaterThan">
      <formula>0</formula>
    </cfRule>
    <cfRule type="cellIs" dxfId="7557" priority="1164" stopIfTrue="1" operator="greaterThan">
      <formula>0</formula>
    </cfRule>
  </conditionalFormatting>
  <conditionalFormatting sqref="AG109:AG110">
    <cfRule type="cellIs" dxfId="7556" priority="1159" stopIfTrue="1" operator="greaterThan">
      <formula>0</formula>
    </cfRule>
    <cfRule type="cellIs" dxfId="7555" priority="1160" stopIfTrue="1" operator="greaterThan">
      <formula>0</formula>
    </cfRule>
    <cfRule type="cellIs" dxfId="7554" priority="1161" stopIfTrue="1" operator="greaterThan">
      <formula>0</formula>
    </cfRule>
  </conditionalFormatting>
  <conditionalFormatting sqref="AG111">
    <cfRule type="cellIs" dxfId="7553" priority="1156" stopIfTrue="1" operator="greaterThan">
      <formula>0</formula>
    </cfRule>
    <cfRule type="cellIs" dxfId="7552" priority="1157" stopIfTrue="1" operator="greaterThan">
      <formula>0</formula>
    </cfRule>
    <cfRule type="cellIs" dxfId="7551" priority="1158" stopIfTrue="1" operator="greaterThan">
      <formula>0</formula>
    </cfRule>
  </conditionalFormatting>
  <conditionalFormatting sqref="AG106:AG107">
    <cfRule type="cellIs" dxfId="7550" priority="1153" stopIfTrue="1" operator="greaterThan">
      <formula>0</formula>
    </cfRule>
    <cfRule type="cellIs" dxfId="7549" priority="1154" stopIfTrue="1" operator="greaterThan">
      <formula>0</formula>
    </cfRule>
    <cfRule type="cellIs" dxfId="7548" priority="1155" stopIfTrue="1" operator="greaterThan">
      <formula>0</formula>
    </cfRule>
  </conditionalFormatting>
  <conditionalFormatting sqref="AG108">
    <cfRule type="cellIs" dxfId="7547" priority="1150" stopIfTrue="1" operator="greaterThan">
      <formula>0</formula>
    </cfRule>
    <cfRule type="cellIs" dxfId="7546" priority="1151" stopIfTrue="1" operator="greaterThan">
      <formula>0</formula>
    </cfRule>
    <cfRule type="cellIs" dxfId="7545" priority="1152" stopIfTrue="1" operator="greaterThan">
      <formula>0</formula>
    </cfRule>
  </conditionalFormatting>
  <conditionalFormatting sqref="AG103:AG104">
    <cfRule type="cellIs" dxfId="7544" priority="1147" stopIfTrue="1" operator="greaterThan">
      <formula>0</formula>
    </cfRule>
    <cfRule type="cellIs" dxfId="7543" priority="1148" stopIfTrue="1" operator="greaterThan">
      <formula>0</formula>
    </cfRule>
    <cfRule type="cellIs" dxfId="7542" priority="1149" stopIfTrue="1" operator="greaterThan">
      <formula>0</formula>
    </cfRule>
  </conditionalFormatting>
  <conditionalFormatting sqref="AG105">
    <cfRule type="cellIs" dxfId="7541" priority="1144" stopIfTrue="1" operator="greaterThan">
      <formula>0</formula>
    </cfRule>
    <cfRule type="cellIs" dxfId="7540" priority="1145" stopIfTrue="1" operator="greaterThan">
      <formula>0</formula>
    </cfRule>
    <cfRule type="cellIs" dxfId="7539" priority="1146" stopIfTrue="1" operator="greaterThan">
      <formula>0</formula>
    </cfRule>
  </conditionalFormatting>
  <conditionalFormatting sqref="AG100:AG101">
    <cfRule type="cellIs" dxfId="7538" priority="1141" stopIfTrue="1" operator="greaterThan">
      <formula>0</formula>
    </cfRule>
    <cfRule type="cellIs" dxfId="7537" priority="1142" stopIfTrue="1" operator="greaterThan">
      <formula>0</formula>
    </cfRule>
    <cfRule type="cellIs" dxfId="7536" priority="1143" stopIfTrue="1" operator="greaterThan">
      <formula>0</formula>
    </cfRule>
  </conditionalFormatting>
  <conditionalFormatting sqref="AG102">
    <cfRule type="cellIs" dxfId="7535" priority="1138" stopIfTrue="1" operator="greaterThan">
      <formula>0</formula>
    </cfRule>
    <cfRule type="cellIs" dxfId="7534" priority="1139" stopIfTrue="1" operator="greaterThan">
      <formula>0</formula>
    </cfRule>
    <cfRule type="cellIs" dxfId="7533" priority="1140" stopIfTrue="1" operator="greaterThan">
      <formula>0</formula>
    </cfRule>
  </conditionalFormatting>
  <conditionalFormatting sqref="AG97:AG98">
    <cfRule type="cellIs" dxfId="7532" priority="1135" stopIfTrue="1" operator="greaterThan">
      <formula>0</formula>
    </cfRule>
    <cfRule type="cellIs" dxfId="7531" priority="1136" stopIfTrue="1" operator="greaterThan">
      <formula>0</formula>
    </cfRule>
    <cfRule type="cellIs" dxfId="7530" priority="1137" stopIfTrue="1" operator="greaterThan">
      <formula>0</formula>
    </cfRule>
  </conditionalFormatting>
  <conditionalFormatting sqref="AG99">
    <cfRule type="cellIs" dxfId="7529" priority="1132" stopIfTrue="1" operator="greaterThan">
      <formula>0</formula>
    </cfRule>
    <cfRule type="cellIs" dxfId="7528" priority="1133" stopIfTrue="1" operator="greaterThan">
      <formula>0</formula>
    </cfRule>
    <cfRule type="cellIs" dxfId="7527" priority="1134" stopIfTrue="1" operator="greaterThan">
      <formula>0</formula>
    </cfRule>
  </conditionalFormatting>
  <conditionalFormatting sqref="AG94:AG95">
    <cfRule type="cellIs" dxfId="7526" priority="1129" stopIfTrue="1" operator="greaterThan">
      <formula>0</formula>
    </cfRule>
    <cfRule type="cellIs" dxfId="7525" priority="1130" stopIfTrue="1" operator="greaterThan">
      <formula>0</formula>
    </cfRule>
    <cfRule type="cellIs" dxfId="7524" priority="1131" stopIfTrue="1" operator="greaterThan">
      <formula>0</formula>
    </cfRule>
  </conditionalFormatting>
  <conditionalFormatting sqref="AG96">
    <cfRule type="cellIs" dxfId="7523" priority="1126" stopIfTrue="1" operator="greaterThan">
      <formula>0</formula>
    </cfRule>
    <cfRule type="cellIs" dxfId="7522" priority="1127" stopIfTrue="1" operator="greaterThan">
      <formula>0</formula>
    </cfRule>
    <cfRule type="cellIs" dxfId="7521" priority="1128" stopIfTrue="1" operator="greaterThan">
      <formula>0</formula>
    </cfRule>
  </conditionalFormatting>
  <conditionalFormatting sqref="AG91:AG92">
    <cfRule type="cellIs" dxfId="7520" priority="1123" stopIfTrue="1" operator="greaterThan">
      <formula>0</formula>
    </cfRule>
    <cfRule type="cellIs" dxfId="7519" priority="1124" stopIfTrue="1" operator="greaterThan">
      <formula>0</formula>
    </cfRule>
    <cfRule type="cellIs" dxfId="7518" priority="1125" stopIfTrue="1" operator="greaterThan">
      <formula>0</formula>
    </cfRule>
  </conditionalFormatting>
  <conditionalFormatting sqref="AG93">
    <cfRule type="cellIs" dxfId="7517" priority="1120" stopIfTrue="1" operator="greaterThan">
      <formula>0</formula>
    </cfRule>
    <cfRule type="cellIs" dxfId="7516" priority="1121" stopIfTrue="1" operator="greaterThan">
      <formula>0</formula>
    </cfRule>
    <cfRule type="cellIs" dxfId="7515" priority="1122" stopIfTrue="1" operator="greaterThan">
      <formula>0</formula>
    </cfRule>
  </conditionalFormatting>
  <conditionalFormatting sqref="AG88:AG89">
    <cfRule type="cellIs" dxfId="7514" priority="1117" stopIfTrue="1" operator="greaterThan">
      <formula>0</formula>
    </cfRule>
    <cfRule type="cellIs" dxfId="7513" priority="1118" stopIfTrue="1" operator="greaterThan">
      <formula>0</formula>
    </cfRule>
    <cfRule type="cellIs" dxfId="7512" priority="1119" stopIfTrue="1" operator="greaterThan">
      <formula>0</formula>
    </cfRule>
  </conditionalFormatting>
  <conditionalFormatting sqref="AG90">
    <cfRule type="cellIs" dxfId="7511" priority="1114" stopIfTrue="1" operator="greaterThan">
      <formula>0</formula>
    </cfRule>
    <cfRule type="cellIs" dxfId="7510" priority="1115" stopIfTrue="1" operator="greaterThan">
      <formula>0</formula>
    </cfRule>
    <cfRule type="cellIs" dxfId="7509" priority="1116" stopIfTrue="1" operator="greaterThan">
      <formula>0</formula>
    </cfRule>
  </conditionalFormatting>
  <conditionalFormatting sqref="AG85:AG86">
    <cfRule type="cellIs" dxfId="7508" priority="1111" stopIfTrue="1" operator="greaterThan">
      <formula>0</formula>
    </cfRule>
    <cfRule type="cellIs" dxfId="7507" priority="1112" stopIfTrue="1" operator="greaterThan">
      <formula>0</formula>
    </cfRule>
    <cfRule type="cellIs" dxfId="7506" priority="1113" stopIfTrue="1" operator="greaterThan">
      <formula>0</formula>
    </cfRule>
  </conditionalFormatting>
  <conditionalFormatting sqref="AG87">
    <cfRule type="cellIs" dxfId="7505" priority="1108" stopIfTrue="1" operator="greaterThan">
      <formula>0</formula>
    </cfRule>
    <cfRule type="cellIs" dxfId="7504" priority="1109" stopIfTrue="1" operator="greaterThan">
      <formula>0</formula>
    </cfRule>
    <cfRule type="cellIs" dxfId="7503" priority="1110" stopIfTrue="1" operator="greaterThan">
      <formula>0</formula>
    </cfRule>
  </conditionalFormatting>
  <conditionalFormatting sqref="AG82:AG83">
    <cfRule type="cellIs" dxfId="7502" priority="1105" stopIfTrue="1" operator="greaterThan">
      <formula>0</formula>
    </cfRule>
    <cfRule type="cellIs" dxfId="7501" priority="1106" stopIfTrue="1" operator="greaterThan">
      <formula>0</formula>
    </cfRule>
    <cfRule type="cellIs" dxfId="7500" priority="1107" stopIfTrue="1" operator="greaterThan">
      <formula>0</formula>
    </cfRule>
  </conditionalFormatting>
  <conditionalFormatting sqref="AG84">
    <cfRule type="cellIs" dxfId="7499" priority="1102" stopIfTrue="1" operator="greaterThan">
      <formula>0</formula>
    </cfRule>
    <cfRule type="cellIs" dxfId="7498" priority="1103" stopIfTrue="1" operator="greaterThan">
      <formula>0</formula>
    </cfRule>
    <cfRule type="cellIs" dxfId="7497" priority="1104" stopIfTrue="1" operator="greaterThan">
      <formula>0</formula>
    </cfRule>
  </conditionalFormatting>
  <conditionalFormatting sqref="AG79:AG80">
    <cfRule type="cellIs" dxfId="7496" priority="1099" stopIfTrue="1" operator="greaterThan">
      <formula>0</formula>
    </cfRule>
    <cfRule type="cellIs" dxfId="7495" priority="1100" stopIfTrue="1" operator="greaterThan">
      <formula>0</formula>
    </cfRule>
    <cfRule type="cellIs" dxfId="7494" priority="1101" stopIfTrue="1" operator="greaterThan">
      <formula>0</formula>
    </cfRule>
  </conditionalFormatting>
  <conditionalFormatting sqref="AG81">
    <cfRule type="cellIs" dxfId="7493" priority="1096" stopIfTrue="1" operator="greaterThan">
      <formula>0</formula>
    </cfRule>
    <cfRule type="cellIs" dxfId="7492" priority="1097" stopIfTrue="1" operator="greaterThan">
      <formula>0</formula>
    </cfRule>
    <cfRule type="cellIs" dxfId="7491" priority="1098" stopIfTrue="1" operator="greaterThan">
      <formula>0</formula>
    </cfRule>
  </conditionalFormatting>
  <conditionalFormatting sqref="AG76:AG77">
    <cfRule type="cellIs" dxfId="7490" priority="1093" stopIfTrue="1" operator="greaterThan">
      <formula>0</formula>
    </cfRule>
    <cfRule type="cellIs" dxfId="7489" priority="1094" stopIfTrue="1" operator="greaterThan">
      <formula>0</formula>
    </cfRule>
    <cfRule type="cellIs" dxfId="7488" priority="1095" stopIfTrue="1" operator="greaterThan">
      <formula>0</formula>
    </cfRule>
  </conditionalFormatting>
  <conditionalFormatting sqref="AG78">
    <cfRule type="cellIs" dxfId="7487" priority="1090" stopIfTrue="1" operator="greaterThan">
      <formula>0</formula>
    </cfRule>
    <cfRule type="cellIs" dxfId="7486" priority="1091" stopIfTrue="1" operator="greaterThan">
      <formula>0</formula>
    </cfRule>
    <cfRule type="cellIs" dxfId="7485" priority="1092" stopIfTrue="1" operator="greaterThan">
      <formula>0</formula>
    </cfRule>
  </conditionalFormatting>
  <conditionalFormatting sqref="AG75">
    <cfRule type="cellIs" dxfId="7484" priority="1087" stopIfTrue="1" operator="greaterThan">
      <formula>0</formula>
    </cfRule>
    <cfRule type="cellIs" dxfId="7483" priority="1088" stopIfTrue="1" operator="greaterThan">
      <formula>0</formula>
    </cfRule>
    <cfRule type="cellIs" dxfId="7482" priority="1089" stopIfTrue="1" operator="greaterThan">
      <formula>0</formula>
    </cfRule>
  </conditionalFormatting>
  <conditionalFormatting sqref="AG72:AG73">
    <cfRule type="cellIs" dxfId="7481" priority="1084" stopIfTrue="1" operator="greaterThan">
      <formula>0</formula>
    </cfRule>
    <cfRule type="cellIs" dxfId="7480" priority="1085" stopIfTrue="1" operator="greaterThan">
      <formula>0</formula>
    </cfRule>
    <cfRule type="cellIs" dxfId="7479" priority="1086" stopIfTrue="1" operator="greaterThan">
      <formula>0</formula>
    </cfRule>
  </conditionalFormatting>
  <conditionalFormatting sqref="AG69:AG70">
    <cfRule type="cellIs" dxfId="7478" priority="1081" stopIfTrue="1" operator="greaterThan">
      <formula>0</formula>
    </cfRule>
    <cfRule type="cellIs" dxfId="7477" priority="1082" stopIfTrue="1" operator="greaterThan">
      <formula>0</formula>
    </cfRule>
    <cfRule type="cellIs" dxfId="7476" priority="1083" stopIfTrue="1" operator="greaterThan">
      <formula>0</formula>
    </cfRule>
  </conditionalFormatting>
  <conditionalFormatting sqref="AG71">
    <cfRule type="cellIs" dxfId="7475" priority="1078" stopIfTrue="1" operator="greaterThan">
      <formula>0</formula>
    </cfRule>
    <cfRule type="cellIs" dxfId="7474" priority="1079" stopIfTrue="1" operator="greaterThan">
      <formula>0</formula>
    </cfRule>
    <cfRule type="cellIs" dxfId="7473" priority="1080" stopIfTrue="1" operator="greaterThan">
      <formula>0</formula>
    </cfRule>
  </conditionalFormatting>
  <conditionalFormatting sqref="AG66:AG67">
    <cfRule type="cellIs" dxfId="7472" priority="1075" stopIfTrue="1" operator="greaterThan">
      <formula>0</formula>
    </cfRule>
    <cfRule type="cellIs" dxfId="7471" priority="1076" stopIfTrue="1" operator="greaterThan">
      <formula>0</formula>
    </cfRule>
    <cfRule type="cellIs" dxfId="7470" priority="1077" stopIfTrue="1" operator="greaterThan">
      <formula>0</formula>
    </cfRule>
  </conditionalFormatting>
  <conditionalFormatting sqref="AG68">
    <cfRule type="cellIs" dxfId="7469" priority="1072" stopIfTrue="1" operator="greaterThan">
      <formula>0</formula>
    </cfRule>
    <cfRule type="cellIs" dxfId="7468" priority="1073" stopIfTrue="1" operator="greaterThan">
      <formula>0</formula>
    </cfRule>
    <cfRule type="cellIs" dxfId="7467" priority="1074" stopIfTrue="1" operator="greaterThan">
      <formula>0</formula>
    </cfRule>
  </conditionalFormatting>
  <conditionalFormatting sqref="AG63:AG64">
    <cfRule type="cellIs" dxfId="7466" priority="1069" stopIfTrue="1" operator="greaterThan">
      <formula>0</formula>
    </cfRule>
    <cfRule type="cellIs" dxfId="7465" priority="1070" stopIfTrue="1" operator="greaterThan">
      <formula>0</formula>
    </cfRule>
    <cfRule type="cellIs" dxfId="7464" priority="1071" stopIfTrue="1" operator="greaterThan">
      <formula>0</formula>
    </cfRule>
  </conditionalFormatting>
  <conditionalFormatting sqref="AG65">
    <cfRule type="cellIs" dxfId="7463" priority="1066" stopIfTrue="1" operator="greaterThan">
      <formula>0</formula>
    </cfRule>
    <cfRule type="cellIs" dxfId="7462" priority="1067" stopIfTrue="1" operator="greaterThan">
      <formula>0</formula>
    </cfRule>
    <cfRule type="cellIs" dxfId="7461" priority="1068" stopIfTrue="1" operator="greaterThan">
      <formula>0</formula>
    </cfRule>
  </conditionalFormatting>
  <conditionalFormatting sqref="AG60:AG61">
    <cfRule type="cellIs" dxfId="7460" priority="1063" stopIfTrue="1" operator="greaterThan">
      <formula>0</formula>
    </cfRule>
    <cfRule type="cellIs" dxfId="7459" priority="1064" stopIfTrue="1" operator="greaterThan">
      <formula>0</formula>
    </cfRule>
    <cfRule type="cellIs" dxfId="7458" priority="1065" stopIfTrue="1" operator="greaterThan">
      <formula>0</formula>
    </cfRule>
  </conditionalFormatting>
  <conditionalFormatting sqref="AG62">
    <cfRule type="cellIs" dxfId="7457" priority="1060" stopIfTrue="1" operator="greaterThan">
      <formula>0</formula>
    </cfRule>
    <cfRule type="cellIs" dxfId="7456" priority="1061" stopIfTrue="1" operator="greaterThan">
      <formula>0</formula>
    </cfRule>
    <cfRule type="cellIs" dxfId="7455" priority="1062" stopIfTrue="1" operator="greaterThan">
      <formula>0</formula>
    </cfRule>
  </conditionalFormatting>
  <conditionalFormatting sqref="AG59">
    <cfRule type="cellIs" dxfId="7454" priority="1057" stopIfTrue="1" operator="greaterThan">
      <formula>0</formula>
    </cfRule>
    <cfRule type="cellIs" dxfId="7453" priority="1058" stopIfTrue="1" operator="greaterThan">
      <formula>0</formula>
    </cfRule>
    <cfRule type="cellIs" dxfId="7452" priority="1059" stopIfTrue="1" operator="greaterThan">
      <formula>0</formula>
    </cfRule>
  </conditionalFormatting>
  <conditionalFormatting sqref="AG56:AG57">
    <cfRule type="cellIs" dxfId="7451" priority="1054" stopIfTrue="1" operator="greaterThan">
      <formula>0</formula>
    </cfRule>
    <cfRule type="cellIs" dxfId="7450" priority="1055" stopIfTrue="1" operator="greaterThan">
      <formula>0</formula>
    </cfRule>
    <cfRule type="cellIs" dxfId="7449" priority="1056" stopIfTrue="1" operator="greaterThan">
      <formula>0</formula>
    </cfRule>
  </conditionalFormatting>
  <conditionalFormatting sqref="AG58">
    <cfRule type="cellIs" dxfId="7448" priority="1051" stopIfTrue="1" operator="greaterThan">
      <formula>0</formula>
    </cfRule>
    <cfRule type="cellIs" dxfId="7447" priority="1052" stopIfTrue="1" operator="greaterThan">
      <formula>0</formula>
    </cfRule>
    <cfRule type="cellIs" dxfId="7446" priority="1053" stopIfTrue="1" operator="greaterThan">
      <formula>0</formula>
    </cfRule>
  </conditionalFormatting>
  <conditionalFormatting sqref="AG53:AG54">
    <cfRule type="cellIs" dxfId="7445" priority="1048" stopIfTrue="1" operator="greaterThan">
      <formula>0</formula>
    </cfRule>
    <cfRule type="cellIs" dxfId="7444" priority="1049" stopIfTrue="1" operator="greaterThan">
      <formula>0</formula>
    </cfRule>
    <cfRule type="cellIs" dxfId="7443" priority="1050" stopIfTrue="1" operator="greaterThan">
      <formula>0</formula>
    </cfRule>
  </conditionalFormatting>
  <conditionalFormatting sqref="AG55">
    <cfRule type="cellIs" dxfId="7442" priority="1045" stopIfTrue="1" operator="greaterThan">
      <formula>0</formula>
    </cfRule>
    <cfRule type="cellIs" dxfId="7441" priority="1046" stopIfTrue="1" operator="greaterThan">
      <formula>0</formula>
    </cfRule>
    <cfRule type="cellIs" dxfId="7440" priority="1047" stopIfTrue="1" operator="greaterThan">
      <formula>0</formula>
    </cfRule>
  </conditionalFormatting>
  <conditionalFormatting sqref="AG50:AG51">
    <cfRule type="cellIs" dxfId="7439" priority="1042" stopIfTrue="1" operator="greaterThan">
      <formula>0</formula>
    </cfRule>
    <cfRule type="cellIs" dxfId="7438" priority="1043" stopIfTrue="1" operator="greaterThan">
      <formula>0</formula>
    </cfRule>
    <cfRule type="cellIs" dxfId="7437" priority="1044" stopIfTrue="1" operator="greaterThan">
      <formula>0</formula>
    </cfRule>
  </conditionalFormatting>
  <conditionalFormatting sqref="AG52">
    <cfRule type="cellIs" dxfId="7436" priority="1039" stopIfTrue="1" operator="greaterThan">
      <formula>0</formula>
    </cfRule>
    <cfRule type="cellIs" dxfId="7435" priority="1040" stopIfTrue="1" operator="greaterThan">
      <formula>0</formula>
    </cfRule>
    <cfRule type="cellIs" dxfId="7434" priority="1041" stopIfTrue="1" operator="greaterThan">
      <formula>0</formula>
    </cfRule>
  </conditionalFormatting>
  <conditionalFormatting sqref="AG47:AG48">
    <cfRule type="cellIs" dxfId="7433" priority="1036" stopIfTrue="1" operator="greaterThan">
      <formula>0</formula>
    </cfRule>
    <cfRule type="cellIs" dxfId="7432" priority="1037" stopIfTrue="1" operator="greaterThan">
      <formula>0</formula>
    </cfRule>
    <cfRule type="cellIs" dxfId="7431" priority="1038" stopIfTrue="1" operator="greaterThan">
      <formula>0</formula>
    </cfRule>
  </conditionalFormatting>
  <conditionalFormatting sqref="AG49">
    <cfRule type="cellIs" dxfId="7430" priority="1033" stopIfTrue="1" operator="greaterThan">
      <formula>0</formula>
    </cfRule>
    <cfRule type="cellIs" dxfId="7429" priority="1034" stopIfTrue="1" operator="greaterThan">
      <formula>0</formula>
    </cfRule>
    <cfRule type="cellIs" dxfId="7428" priority="1035" stopIfTrue="1" operator="greaterThan">
      <formula>0</formula>
    </cfRule>
  </conditionalFormatting>
  <conditionalFormatting sqref="AG45">
    <cfRule type="cellIs" dxfId="7427" priority="1030" stopIfTrue="1" operator="greaterThan">
      <formula>0</formula>
    </cfRule>
    <cfRule type="cellIs" dxfId="7426" priority="1031" stopIfTrue="1" operator="greaterThan">
      <formula>0</formula>
    </cfRule>
    <cfRule type="cellIs" dxfId="7425" priority="1032" stopIfTrue="1" operator="greaterThan">
      <formula>0</formula>
    </cfRule>
  </conditionalFormatting>
  <conditionalFormatting sqref="AG46">
    <cfRule type="cellIs" dxfId="7424" priority="1027" stopIfTrue="1" operator="greaterThan">
      <formula>0</formula>
    </cfRule>
    <cfRule type="cellIs" dxfId="7423" priority="1028" stopIfTrue="1" operator="greaterThan">
      <formula>0</formula>
    </cfRule>
    <cfRule type="cellIs" dxfId="7422" priority="1029" stopIfTrue="1" operator="greaterThan">
      <formula>0</formula>
    </cfRule>
  </conditionalFormatting>
  <conditionalFormatting sqref="AF143:AF144">
    <cfRule type="cellIs" dxfId="7421" priority="1024" stopIfTrue="1" operator="greaterThan">
      <formula>0</formula>
    </cfRule>
    <cfRule type="cellIs" dxfId="7420" priority="1025" stopIfTrue="1" operator="greaterThan">
      <formula>0</formula>
    </cfRule>
    <cfRule type="cellIs" dxfId="7419" priority="1026" stopIfTrue="1" operator="greaterThan">
      <formula>0</formula>
    </cfRule>
  </conditionalFormatting>
  <conditionalFormatting sqref="AF139:AF141">
    <cfRule type="cellIs" dxfId="7418" priority="1021" stopIfTrue="1" operator="greaterThan">
      <formula>0</formula>
    </cfRule>
    <cfRule type="cellIs" dxfId="7417" priority="1022" stopIfTrue="1" operator="greaterThan">
      <formula>0</formula>
    </cfRule>
    <cfRule type="cellIs" dxfId="7416" priority="1023" stopIfTrue="1" operator="greaterThan">
      <formula>0</formula>
    </cfRule>
  </conditionalFormatting>
  <conditionalFormatting sqref="AF142">
    <cfRule type="cellIs" dxfId="7415" priority="1018" stopIfTrue="1" operator="greaterThan">
      <formula>0</formula>
    </cfRule>
    <cfRule type="cellIs" dxfId="7414" priority="1019" stopIfTrue="1" operator="greaterThan">
      <formula>0</formula>
    </cfRule>
    <cfRule type="cellIs" dxfId="7413" priority="1020" stopIfTrue="1" operator="greaterThan">
      <formula>0</formula>
    </cfRule>
  </conditionalFormatting>
  <conditionalFormatting sqref="AF136:AF137">
    <cfRule type="cellIs" dxfId="7412" priority="1015" stopIfTrue="1" operator="greaterThan">
      <formula>0</formula>
    </cfRule>
    <cfRule type="cellIs" dxfId="7411" priority="1016" stopIfTrue="1" operator="greaterThan">
      <formula>0</formula>
    </cfRule>
    <cfRule type="cellIs" dxfId="7410" priority="1017" stopIfTrue="1" operator="greaterThan">
      <formula>0</formula>
    </cfRule>
  </conditionalFormatting>
  <conditionalFormatting sqref="AF138">
    <cfRule type="cellIs" dxfId="7409" priority="1012" stopIfTrue="1" operator="greaterThan">
      <formula>0</formula>
    </cfRule>
    <cfRule type="cellIs" dxfId="7408" priority="1013" stopIfTrue="1" operator="greaterThan">
      <formula>0</formula>
    </cfRule>
    <cfRule type="cellIs" dxfId="7407" priority="1014" stopIfTrue="1" operator="greaterThan">
      <formula>0</formula>
    </cfRule>
  </conditionalFormatting>
  <conditionalFormatting sqref="AF133:AF134">
    <cfRule type="cellIs" dxfId="7406" priority="1009" stopIfTrue="1" operator="greaterThan">
      <formula>0</formula>
    </cfRule>
    <cfRule type="cellIs" dxfId="7405" priority="1010" stopIfTrue="1" operator="greaterThan">
      <formula>0</formula>
    </cfRule>
    <cfRule type="cellIs" dxfId="7404" priority="1011" stopIfTrue="1" operator="greaterThan">
      <formula>0</formula>
    </cfRule>
  </conditionalFormatting>
  <conditionalFormatting sqref="AF135">
    <cfRule type="cellIs" dxfId="7403" priority="1006" stopIfTrue="1" operator="greaterThan">
      <formula>0</formula>
    </cfRule>
    <cfRule type="cellIs" dxfId="7402" priority="1007" stopIfTrue="1" operator="greaterThan">
      <formula>0</formula>
    </cfRule>
    <cfRule type="cellIs" dxfId="7401" priority="1008" stopIfTrue="1" operator="greaterThan">
      <formula>0</formula>
    </cfRule>
  </conditionalFormatting>
  <conditionalFormatting sqref="AF130:AF131">
    <cfRule type="cellIs" dxfId="7400" priority="1003" stopIfTrue="1" operator="greaterThan">
      <formula>0</formula>
    </cfRule>
    <cfRule type="cellIs" dxfId="7399" priority="1004" stopIfTrue="1" operator="greaterThan">
      <formula>0</formula>
    </cfRule>
    <cfRule type="cellIs" dxfId="7398" priority="1005" stopIfTrue="1" operator="greaterThan">
      <formula>0</formula>
    </cfRule>
  </conditionalFormatting>
  <conditionalFormatting sqref="AF132">
    <cfRule type="cellIs" dxfId="7397" priority="1000" stopIfTrue="1" operator="greaterThan">
      <formula>0</formula>
    </cfRule>
    <cfRule type="cellIs" dxfId="7396" priority="1001" stopIfTrue="1" operator="greaterThan">
      <formula>0</formula>
    </cfRule>
    <cfRule type="cellIs" dxfId="7395" priority="1002" stopIfTrue="1" operator="greaterThan">
      <formula>0</formula>
    </cfRule>
  </conditionalFormatting>
  <conditionalFormatting sqref="AF129">
    <cfRule type="cellIs" dxfId="7394" priority="997" stopIfTrue="1" operator="greaterThan">
      <formula>0</formula>
    </cfRule>
    <cfRule type="cellIs" dxfId="7393" priority="998" stopIfTrue="1" operator="greaterThan">
      <formula>0</formula>
    </cfRule>
    <cfRule type="cellIs" dxfId="7392" priority="999" stopIfTrue="1" operator="greaterThan">
      <formula>0</formula>
    </cfRule>
  </conditionalFormatting>
  <conditionalFormatting sqref="AF124:AF127">
    <cfRule type="cellIs" dxfId="7391" priority="994" stopIfTrue="1" operator="greaterThan">
      <formula>0</formula>
    </cfRule>
    <cfRule type="cellIs" dxfId="7390" priority="995" stopIfTrue="1" operator="greaterThan">
      <formula>0</formula>
    </cfRule>
    <cfRule type="cellIs" dxfId="7389" priority="996" stopIfTrue="1" operator="greaterThan">
      <formula>0</formula>
    </cfRule>
  </conditionalFormatting>
  <conditionalFormatting sqref="AF121:AF122">
    <cfRule type="cellIs" dxfId="7388" priority="991" stopIfTrue="1" operator="greaterThan">
      <formula>0</formula>
    </cfRule>
    <cfRule type="cellIs" dxfId="7387" priority="992" stopIfTrue="1" operator="greaterThan">
      <formula>0</formula>
    </cfRule>
    <cfRule type="cellIs" dxfId="7386" priority="993" stopIfTrue="1" operator="greaterThan">
      <formula>0</formula>
    </cfRule>
  </conditionalFormatting>
  <conditionalFormatting sqref="AF123">
    <cfRule type="cellIs" dxfId="7385" priority="988" stopIfTrue="1" operator="greaterThan">
      <formula>0</formula>
    </cfRule>
    <cfRule type="cellIs" dxfId="7384" priority="989" stopIfTrue="1" operator="greaterThan">
      <formula>0</formula>
    </cfRule>
    <cfRule type="cellIs" dxfId="7383" priority="990" stopIfTrue="1" operator="greaterThan">
      <formula>0</formula>
    </cfRule>
  </conditionalFormatting>
  <conditionalFormatting sqref="AF118:AF119">
    <cfRule type="cellIs" dxfId="7382" priority="985" stopIfTrue="1" operator="greaterThan">
      <formula>0</formula>
    </cfRule>
    <cfRule type="cellIs" dxfId="7381" priority="986" stopIfTrue="1" operator="greaterThan">
      <formula>0</formula>
    </cfRule>
    <cfRule type="cellIs" dxfId="7380" priority="987" stopIfTrue="1" operator="greaterThan">
      <formula>0</formula>
    </cfRule>
  </conditionalFormatting>
  <conditionalFormatting sqref="AF120">
    <cfRule type="cellIs" dxfId="7379" priority="982" stopIfTrue="1" operator="greaterThan">
      <formula>0</formula>
    </cfRule>
    <cfRule type="cellIs" dxfId="7378" priority="983" stopIfTrue="1" operator="greaterThan">
      <formula>0</formula>
    </cfRule>
    <cfRule type="cellIs" dxfId="7377" priority="984" stopIfTrue="1" operator="greaterThan">
      <formula>0</formula>
    </cfRule>
  </conditionalFormatting>
  <conditionalFormatting sqref="AF115:AF116">
    <cfRule type="cellIs" dxfId="7376" priority="979" stopIfTrue="1" operator="greaterThan">
      <formula>0</formula>
    </cfRule>
    <cfRule type="cellIs" dxfId="7375" priority="980" stopIfTrue="1" operator="greaterThan">
      <formula>0</formula>
    </cfRule>
    <cfRule type="cellIs" dxfId="7374" priority="981" stopIfTrue="1" operator="greaterThan">
      <formula>0</formula>
    </cfRule>
  </conditionalFormatting>
  <conditionalFormatting sqref="AF117">
    <cfRule type="cellIs" dxfId="7373" priority="976" stopIfTrue="1" operator="greaterThan">
      <formula>0</formula>
    </cfRule>
    <cfRule type="cellIs" dxfId="7372" priority="977" stopIfTrue="1" operator="greaterThan">
      <formula>0</formula>
    </cfRule>
    <cfRule type="cellIs" dxfId="7371" priority="978" stopIfTrue="1" operator="greaterThan">
      <formula>0</formula>
    </cfRule>
  </conditionalFormatting>
  <conditionalFormatting sqref="AF112:AF113">
    <cfRule type="cellIs" dxfId="7370" priority="973" stopIfTrue="1" operator="greaterThan">
      <formula>0</formula>
    </cfRule>
    <cfRule type="cellIs" dxfId="7369" priority="974" stopIfTrue="1" operator="greaterThan">
      <formula>0</formula>
    </cfRule>
    <cfRule type="cellIs" dxfId="7368" priority="975" stopIfTrue="1" operator="greaterThan">
      <formula>0</formula>
    </cfRule>
  </conditionalFormatting>
  <conditionalFormatting sqref="AF114">
    <cfRule type="cellIs" dxfId="7367" priority="970" stopIfTrue="1" operator="greaterThan">
      <formula>0</formula>
    </cfRule>
    <cfRule type="cellIs" dxfId="7366" priority="971" stopIfTrue="1" operator="greaterThan">
      <formula>0</formula>
    </cfRule>
    <cfRule type="cellIs" dxfId="7365" priority="972" stopIfTrue="1" operator="greaterThan">
      <formula>0</formula>
    </cfRule>
  </conditionalFormatting>
  <conditionalFormatting sqref="AF109:AF110">
    <cfRule type="cellIs" dxfId="7364" priority="967" stopIfTrue="1" operator="greaterThan">
      <formula>0</formula>
    </cfRule>
    <cfRule type="cellIs" dxfId="7363" priority="968" stopIfTrue="1" operator="greaterThan">
      <formula>0</formula>
    </cfRule>
    <cfRule type="cellIs" dxfId="7362" priority="969" stopIfTrue="1" operator="greaterThan">
      <formula>0</formula>
    </cfRule>
  </conditionalFormatting>
  <conditionalFormatting sqref="AF111">
    <cfRule type="cellIs" dxfId="7361" priority="964" stopIfTrue="1" operator="greaterThan">
      <formula>0</formula>
    </cfRule>
    <cfRule type="cellIs" dxfId="7360" priority="965" stopIfTrue="1" operator="greaterThan">
      <formula>0</formula>
    </cfRule>
    <cfRule type="cellIs" dxfId="7359" priority="966" stopIfTrue="1" operator="greaterThan">
      <formula>0</formula>
    </cfRule>
  </conditionalFormatting>
  <conditionalFormatting sqref="AF106:AF107">
    <cfRule type="cellIs" dxfId="7358" priority="961" stopIfTrue="1" operator="greaterThan">
      <formula>0</formula>
    </cfRule>
    <cfRule type="cellIs" dxfId="7357" priority="962" stopIfTrue="1" operator="greaterThan">
      <formula>0</formula>
    </cfRule>
    <cfRule type="cellIs" dxfId="7356" priority="963" stopIfTrue="1" operator="greaterThan">
      <formula>0</formula>
    </cfRule>
  </conditionalFormatting>
  <conditionalFormatting sqref="AF108">
    <cfRule type="cellIs" dxfId="7355" priority="958" stopIfTrue="1" operator="greaterThan">
      <formula>0</formula>
    </cfRule>
    <cfRule type="cellIs" dxfId="7354" priority="959" stopIfTrue="1" operator="greaterThan">
      <formula>0</formula>
    </cfRule>
    <cfRule type="cellIs" dxfId="7353" priority="960" stopIfTrue="1" operator="greaterThan">
      <formula>0</formula>
    </cfRule>
  </conditionalFormatting>
  <conditionalFormatting sqref="AF103:AF104">
    <cfRule type="cellIs" dxfId="7352" priority="955" stopIfTrue="1" operator="greaterThan">
      <formula>0</formula>
    </cfRule>
    <cfRule type="cellIs" dxfId="7351" priority="956" stopIfTrue="1" operator="greaterThan">
      <formula>0</formula>
    </cfRule>
    <cfRule type="cellIs" dxfId="7350" priority="957" stopIfTrue="1" operator="greaterThan">
      <formula>0</formula>
    </cfRule>
  </conditionalFormatting>
  <conditionalFormatting sqref="AF105">
    <cfRule type="cellIs" dxfId="7349" priority="952" stopIfTrue="1" operator="greaterThan">
      <formula>0</formula>
    </cfRule>
    <cfRule type="cellIs" dxfId="7348" priority="953" stopIfTrue="1" operator="greaterThan">
      <formula>0</formula>
    </cfRule>
    <cfRule type="cellIs" dxfId="7347" priority="954" stopIfTrue="1" operator="greaterThan">
      <formula>0</formula>
    </cfRule>
  </conditionalFormatting>
  <conditionalFormatting sqref="AF100:AF101">
    <cfRule type="cellIs" dxfId="7346" priority="949" stopIfTrue="1" operator="greaterThan">
      <formula>0</formula>
    </cfRule>
    <cfRule type="cellIs" dxfId="7345" priority="950" stopIfTrue="1" operator="greaterThan">
      <formula>0</formula>
    </cfRule>
    <cfRule type="cellIs" dxfId="7344" priority="951" stopIfTrue="1" operator="greaterThan">
      <formula>0</formula>
    </cfRule>
  </conditionalFormatting>
  <conditionalFormatting sqref="AF102">
    <cfRule type="cellIs" dxfId="7343" priority="946" stopIfTrue="1" operator="greaterThan">
      <formula>0</formula>
    </cfRule>
    <cfRule type="cellIs" dxfId="7342" priority="947" stopIfTrue="1" operator="greaterThan">
      <formula>0</formula>
    </cfRule>
    <cfRule type="cellIs" dxfId="7341" priority="948" stopIfTrue="1" operator="greaterThan">
      <formula>0</formula>
    </cfRule>
  </conditionalFormatting>
  <conditionalFormatting sqref="AF98">
    <cfRule type="cellIs" dxfId="7340" priority="943" stopIfTrue="1" operator="greaterThan">
      <formula>0</formula>
    </cfRule>
    <cfRule type="cellIs" dxfId="7339" priority="944" stopIfTrue="1" operator="greaterThan">
      <formula>0</formula>
    </cfRule>
    <cfRule type="cellIs" dxfId="7338" priority="945" stopIfTrue="1" operator="greaterThan">
      <formula>0</formula>
    </cfRule>
  </conditionalFormatting>
  <conditionalFormatting sqref="AF99">
    <cfRule type="cellIs" dxfId="7337" priority="940" stopIfTrue="1" operator="greaterThan">
      <formula>0</formula>
    </cfRule>
    <cfRule type="cellIs" dxfId="7336" priority="941" stopIfTrue="1" operator="greaterThan">
      <formula>0</formula>
    </cfRule>
    <cfRule type="cellIs" dxfId="7335" priority="942" stopIfTrue="1" operator="greaterThan">
      <formula>0</formula>
    </cfRule>
  </conditionalFormatting>
  <conditionalFormatting sqref="AF94:AF97">
    <cfRule type="cellIs" dxfId="7334" priority="937" stopIfTrue="1" operator="greaterThan">
      <formula>0</formula>
    </cfRule>
    <cfRule type="cellIs" dxfId="7333" priority="938" stopIfTrue="1" operator="greaterThan">
      <formula>0</formula>
    </cfRule>
    <cfRule type="cellIs" dxfId="7332" priority="939" stopIfTrue="1" operator="greaterThan">
      <formula>0</formula>
    </cfRule>
  </conditionalFormatting>
  <conditionalFormatting sqref="AF91:AF92">
    <cfRule type="cellIs" dxfId="7331" priority="934" stopIfTrue="1" operator="greaterThan">
      <formula>0</formula>
    </cfRule>
    <cfRule type="cellIs" dxfId="7330" priority="935" stopIfTrue="1" operator="greaterThan">
      <formula>0</formula>
    </cfRule>
    <cfRule type="cellIs" dxfId="7329" priority="936" stopIfTrue="1" operator="greaterThan">
      <formula>0</formula>
    </cfRule>
  </conditionalFormatting>
  <conditionalFormatting sqref="AF93">
    <cfRule type="cellIs" dxfId="7328" priority="931" stopIfTrue="1" operator="greaterThan">
      <formula>0</formula>
    </cfRule>
    <cfRule type="cellIs" dxfId="7327" priority="932" stopIfTrue="1" operator="greaterThan">
      <formula>0</formula>
    </cfRule>
    <cfRule type="cellIs" dxfId="7326" priority="933" stopIfTrue="1" operator="greaterThan">
      <formula>0</formula>
    </cfRule>
  </conditionalFormatting>
  <conditionalFormatting sqref="AF88:AF89">
    <cfRule type="cellIs" dxfId="7325" priority="928" stopIfTrue="1" operator="greaterThan">
      <formula>0</formula>
    </cfRule>
    <cfRule type="cellIs" dxfId="7324" priority="929" stopIfTrue="1" operator="greaterThan">
      <formula>0</formula>
    </cfRule>
    <cfRule type="cellIs" dxfId="7323" priority="930" stopIfTrue="1" operator="greaterThan">
      <formula>0</formula>
    </cfRule>
  </conditionalFormatting>
  <conditionalFormatting sqref="AF90">
    <cfRule type="cellIs" dxfId="7322" priority="925" stopIfTrue="1" operator="greaterThan">
      <formula>0</formula>
    </cfRule>
    <cfRule type="cellIs" dxfId="7321" priority="926" stopIfTrue="1" operator="greaterThan">
      <formula>0</formula>
    </cfRule>
    <cfRule type="cellIs" dxfId="7320" priority="927" stopIfTrue="1" operator="greaterThan">
      <formula>0</formula>
    </cfRule>
  </conditionalFormatting>
  <conditionalFormatting sqref="AF85:AF86">
    <cfRule type="cellIs" dxfId="7319" priority="922" stopIfTrue="1" operator="greaterThan">
      <formula>0</formula>
    </cfRule>
    <cfRule type="cellIs" dxfId="7318" priority="923" stopIfTrue="1" operator="greaterThan">
      <formula>0</formula>
    </cfRule>
    <cfRule type="cellIs" dxfId="7317" priority="924" stopIfTrue="1" operator="greaterThan">
      <formula>0</formula>
    </cfRule>
  </conditionalFormatting>
  <conditionalFormatting sqref="AF87">
    <cfRule type="cellIs" dxfId="7316" priority="919" stopIfTrue="1" operator="greaterThan">
      <formula>0</formula>
    </cfRule>
    <cfRule type="cellIs" dxfId="7315" priority="920" stopIfTrue="1" operator="greaterThan">
      <formula>0</formula>
    </cfRule>
    <cfRule type="cellIs" dxfId="7314" priority="921" stopIfTrue="1" operator="greaterThan">
      <formula>0</formula>
    </cfRule>
  </conditionalFormatting>
  <conditionalFormatting sqref="AF82:AF83">
    <cfRule type="cellIs" dxfId="7313" priority="916" stopIfTrue="1" operator="greaterThan">
      <formula>0</formula>
    </cfRule>
    <cfRule type="cellIs" dxfId="7312" priority="917" stopIfTrue="1" operator="greaterThan">
      <formula>0</formula>
    </cfRule>
    <cfRule type="cellIs" dxfId="7311" priority="918" stopIfTrue="1" operator="greaterThan">
      <formula>0</formula>
    </cfRule>
  </conditionalFormatting>
  <conditionalFormatting sqref="AF84">
    <cfRule type="cellIs" dxfId="7310" priority="913" stopIfTrue="1" operator="greaterThan">
      <formula>0</formula>
    </cfRule>
    <cfRule type="cellIs" dxfId="7309" priority="914" stopIfTrue="1" operator="greaterThan">
      <formula>0</formula>
    </cfRule>
    <cfRule type="cellIs" dxfId="7308" priority="915" stopIfTrue="1" operator="greaterThan">
      <formula>0</formula>
    </cfRule>
  </conditionalFormatting>
  <conditionalFormatting sqref="AF79:AF80">
    <cfRule type="cellIs" dxfId="7307" priority="910" stopIfTrue="1" operator="greaterThan">
      <formula>0</formula>
    </cfRule>
    <cfRule type="cellIs" dxfId="7306" priority="911" stopIfTrue="1" operator="greaterThan">
      <formula>0</formula>
    </cfRule>
    <cfRule type="cellIs" dxfId="7305" priority="912" stopIfTrue="1" operator="greaterThan">
      <formula>0</formula>
    </cfRule>
  </conditionalFormatting>
  <conditionalFormatting sqref="AF81">
    <cfRule type="cellIs" dxfId="7304" priority="907" stopIfTrue="1" operator="greaterThan">
      <formula>0</formula>
    </cfRule>
    <cfRule type="cellIs" dxfId="7303" priority="908" stopIfTrue="1" operator="greaterThan">
      <formula>0</formula>
    </cfRule>
    <cfRule type="cellIs" dxfId="7302" priority="909" stopIfTrue="1" operator="greaterThan">
      <formula>0</formula>
    </cfRule>
  </conditionalFormatting>
  <conditionalFormatting sqref="AF76:AF77">
    <cfRule type="cellIs" dxfId="7301" priority="904" stopIfTrue="1" operator="greaterThan">
      <formula>0</formula>
    </cfRule>
    <cfRule type="cellIs" dxfId="7300" priority="905" stopIfTrue="1" operator="greaterThan">
      <formula>0</formula>
    </cfRule>
    <cfRule type="cellIs" dxfId="7299" priority="906" stopIfTrue="1" operator="greaterThan">
      <formula>0</formula>
    </cfRule>
  </conditionalFormatting>
  <conditionalFormatting sqref="AF78">
    <cfRule type="cellIs" dxfId="7298" priority="901" stopIfTrue="1" operator="greaterThan">
      <formula>0</formula>
    </cfRule>
    <cfRule type="cellIs" dxfId="7297" priority="902" stopIfTrue="1" operator="greaterThan">
      <formula>0</formula>
    </cfRule>
    <cfRule type="cellIs" dxfId="7296" priority="903" stopIfTrue="1" operator="greaterThan">
      <formula>0</formula>
    </cfRule>
  </conditionalFormatting>
  <conditionalFormatting sqref="AF75">
    <cfRule type="cellIs" dxfId="7295" priority="898" stopIfTrue="1" operator="greaterThan">
      <formula>0</formula>
    </cfRule>
    <cfRule type="cellIs" dxfId="7294" priority="899" stopIfTrue="1" operator="greaterThan">
      <formula>0</formula>
    </cfRule>
    <cfRule type="cellIs" dxfId="7293" priority="900" stopIfTrue="1" operator="greaterThan">
      <formula>0</formula>
    </cfRule>
  </conditionalFormatting>
  <conditionalFormatting sqref="AF72:AF73">
    <cfRule type="cellIs" dxfId="7292" priority="895" stopIfTrue="1" operator="greaterThan">
      <formula>0</formula>
    </cfRule>
    <cfRule type="cellIs" dxfId="7291" priority="896" stopIfTrue="1" operator="greaterThan">
      <formula>0</formula>
    </cfRule>
    <cfRule type="cellIs" dxfId="7290" priority="897" stopIfTrue="1" operator="greaterThan">
      <formula>0</formula>
    </cfRule>
  </conditionalFormatting>
  <conditionalFormatting sqref="AF69:AF70">
    <cfRule type="cellIs" dxfId="7289" priority="892" stopIfTrue="1" operator="greaterThan">
      <formula>0</formula>
    </cfRule>
    <cfRule type="cellIs" dxfId="7288" priority="893" stopIfTrue="1" operator="greaterThan">
      <formula>0</formula>
    </cfRule>
    <cfRule type="cellIs" dxfId="7287" priority="894" stopIfTrue="1" operator="greaterThan">
      <formula>0</formula>
    </cfRule>
  </conditionalFormatting>
  <conditionalFormatting sqref="AF71">
    <cfRule type="cellIs" dxfId="7286" priority="889" stopIfTrue="1" operator="greaterThan">
      <formula>0</formula>
    </cfRule>
    <cfRule type="cellIs" dxfId="7285" priority="890" stopIfTrue="1" operator="greaterThan">
      <formula>0</formula>
    </cfRule>
    <cfRule type="cellIs" dxfId="7284" priority="891" stopIfTrue="1" operator="greaterThan">
      <formula>0</formula>
    </cfRule>
  </conditionalFormatting>
  <conditionalFormatting sqref="AF66:AF67">
    <cfRule type="cellIs" dxfId="7283" priority="886" stopIfTrue="1" operator="greaterThan">
      <formula>0</formula>
    </cfRule>
    <cfRule type="cellIs" dxfId="7282" priority="887" stopIfTrue="1" operator="greaterThan">
      <formula>0</formula>
    </cfRule>
    <cfRule type="cellIs" dxfId="7281" priority="888" stopIfTrue="1" operator="greaterThan">
      <formula>0</formula>
    </cfRule>
  </conditionalFormatting>
  <conditionalFormatting sqref="AF68">
    <cfRule type="cellIs" dxfId="7280" priority="883" stopIfTrue="1" operator="greaterThan">
      <formula>0</formula>
    </cfRule>
    <cfRule type="cellIs" dxfId="7279" priority="884" stopIfTrue="1" operator="greaterThan">
      <formula>0</formula>
    </cfRule>
    <cfRule type="cellIs" dxfId="7278" priority="885" stopIfTrue="1" operator="greaterThan">
      <formula>0</formula>
    </cfRule>
  </conditionalFormatting>
  <conditionalFormatting sqref="AF63:AF64">
    <cfRule type="cellIs" dxfId="7277" priority="880" stopIfTrue="1" operator="greaterThan">
      <formula>0</formula>
    </cfRule>
    <cfRule type="cellIs" dxfId="7276" priority="881" stopIfTrue="1" operator="greaterThan">
      <formula>0</formula>
    </cfRule>
    <cfRule type="cellIs" dxfId="7275" priority="882" stopIfTrue="1" operator="greaterThan">
      <formula>0</formula>
    </cfRule>
  </conditionalFormatting>
  <conditionalFormatting sqref="AF65">
    <cfRule type="cellIs" dxfId="7274" priority="877" stopIfTrue="1" operator="greaterThan">
      <formula>0</formula>
    </cfRule>
    <cfRule type="cellIs" dxfId="7273" priority="878" stopIfTrue="1" operator="greaterThan">
      <formula>0</formula>
    </cfRule>
    <cfRule type="cellIs" dxfId="7272" priority="879" stopIfTrue="1" operator="greaterThan">
      <formula>0</formula>
    </cfRule>
  </conditionalFormatting>
  <conditionalFormatting sqref="AF60:AF61">
    <cfRule type="cellIs" dxfId="7271" priority="874" stopIfTrue="1" operator="greaterThan">
      <formula>0</formula>
    </cfRule>
    <cfRule type="cellIs" dxfId="7270" priority="875" stopIfTrue="1" operator="greaterThan">
      <formula>0</formula>
    </cfRule>
    <cfRule type="cellIs" dxfId="7269" priority="876" stopIfTrue="1" operator="greaterThan">
      <formula>0</formula>
    </cfRule>
  </conditionalFormatting>
  <conditionalFormatting sqref="AF62">
    <cfRule type="cellIs" dxfId="7268" priority="871" stopIfTrue="1" operator="greaterThan">
      <formula>0</formula>
    </cfRule>
    <cfRule type="cellIs" dxfId="7267" priority="872" stopIfTrue="1" operator="greaterThan">
      <formula>0</formula>
    </cfRule>
    <cfRule type="cellIs" dxfId="7266" priority="873" stopIfTrue="1" operator="greaterThan">
      <formula>0</formula>
    </cfRule>
  </conditionalFormatting>
  <conditionalFormatting sqref="AF59">
    <cfRule type="cellIs" dxfId="7265" priority="868" stopIfTrue="1" operator="greaterThan">
      <formula>0</formula>
    </cfRule>
    <cfRule type="cellIs" dxfId="7264" priority="869" stopIfTrue="1" operator="greaterThan">
      <formula>0</formula>
    </cfRule>
    <cfRule type="cellIs" dxfId="7263" priority="870" stopIfTrue="1" operator="greaterThan">
      <formula>0</formula>
    </cfRule>
  </conditionalFormatting>
  <conditionalFormatting sqref="AF56:AF57">
    <cfRule type="cellIs" dxfId="7262" priority="865" stopIfTrue="1" operator="greaterThan">
      <formula>0</formula>
    </cfRule>
    <cfRule type="cellIs" dxfId="7261" priority="866" stopIfTrue="1" operator="greaterThan">
      <formula>0</formula>
    </cfRule>
    <cfRule type="cellIs" dxfId="7260" priority="867" stopIfTrue="1" operator="greaterThan">
      <formula>0</formula>
    </cfRule>
  </conditionalFormatting>
  <conditionalFormatting sqref="AF58">
    <cfRule type="cellIs" dxfId="7259" priority="862" stopIfTrue="1" operator="greaterThan">
      <formula>0</formula>
    </cfRule>
    <cfRule type="cellIs" dxfId="7258" priority="863" stopIfTrue="1" operator="greaterThan">
      <formula>0</formula>
    </cfRule>
    <cfRule type="cellIs" dxfId="7257" priority="864" stopIfTrue="1" operator="greaterThan">
      <formula>0</formula>
    </cfRule>
  </conditionalFormatting>
  <conditionalFormatting sqref="AF53:AF54">
    <cfRule type="cellIs" dxfId="7256" priority="859" stopIfTrue="1" operator="greaterThan">
      <formula>0</formula>
    </cfRule>
    <cfRule type="cellIs" dxfId="7255" priority="860" stopIfTrue="1" operator="greaterThan">
      <formula>0</formula>
    </cfRule>
    <cfRule type="cellIs" dxfId="7254" priority="861" stopIfTrue="1" operator="greaterThan">
      <formula>0</formula>
    </cfRule>
  </conditionalFormatting>
  <conditionalFormatting sqref="AF55">
    <cfRule type="cellIs" dxfId="7253" priority="856" stopIfTrue="1" operator="greaterThan">
      <formula>0</formula>
    </cfRule>
    <cfRule type="cellIs" dxfId="7252" priority="857" stopIfTrue="1" operator="greaterThan">
      <formula>0</formula>
    </cfRule>
    <cfRule type="cellIs" dxfId="7251" priority="858" stopIfTrue="1" operator="greaterThan">
      <formula>0</formula>
    </cfRule>
  </conditionalFormatting>
  <conditionalFormatting sqref="AF50:AF51">
    <cfRule type="cellIs" dxfId="7250" priority="853" stopIfTrue="1" operator="greaterThan">
      <formula>0</formula>
    </cfRule>
    <cfRule type="cellIs" dxfId="7249" priority="854" stopIfTrue="1" operator="greaterThan">
      <formula>0</formula>
    </cfRule>
    <cfRule type="cellIs" dxfId="7248" priority="855" stopIfTrue="1" operator="greaterThan">
      <formula>0</formula>
    </cfRule>
  </conditionalFormatting>
  <conditionalFormatting sqref="AF52">
    <cfRule type="cellIs" dxfId="7247" priority="850" stopIfTrue="1" operator="greaterThan">
      <formula>0</formula>
    </cfRule>
    <cfRule type="cellIs" dxfId="7246" priority="851" stopIfTrue="1" operator="greaterThan">
      <formula>0</formula>
    </cfRule>
    <cfRule type="cellIs" dxfId="7245" priority="852" stopIfTrue="1" operator="greaterThan">
      <formula>0</formula>
    </cfRule>
  </conditionalFormatting>
  <conditionalFormatting sqref="AF47:AF48">
    <cfRule type="cellIs" dxfId="7244" priority="847" stopIfTrue="1" operator="greaterThan">
      <formula>0</formula>
    </cfRule>
    <cfRule type="cellIs" dxfId="7243" priority="848" stopIfTrue="1" operator="greaterThan">
      <formula>0</formula>
    </cfRule>
    <cfRule type="cellIs" dxfId="7242" priority="849" stopIfTrue="1" operator="greaterThan">
      <formula>0</formula>
    </cfRule>
  </conditionalFormatting>
  <conditionalFormatting sqref="AF49">
    <cfRule type="cellIs" dxfId="7241" priority="844" stopIfTrue="1" operator="greaterThan">
      <formula>0</formula>
    </cfRule>
    <cfRule type="cellIs" dxfId="7240" priority="845" stopIfTrue="1" operator="greaterThan">
      <formula>0</formula>
    </cfRule>
    <cfRule type="cellIs" dxfId="7239" priority="846" stopIfTrue="1" operator="greaterThan">
      <formula>0</formula>
    </cfRule>
  </conditionalFormatting>
  <conditionalFormatting sqref="AF45">
    <cfRule type="cellIs" dxfId="7238" priority="841" stopIfTrue="1" operator="greaterThan">
      <formula>0</formula>
    </cfRule>
    <cfRule type="cellIs" dxfId="7237" priority="842" stopIfTrue="1" operator="greaterThan">
      <formula>0</formula>
    </cfRule>
    <cfRule type="cellIs" dxfId="7236" priority="843" stopIfTrue="1" operator="greaterThan">
      <formula>0</formula>
    </cfRule>
  </conditionalFormatting>
  <conditionalFormatting sqref="AF46">
    <cfRule type="cellIs" dxfId="7235" priority="838" stopIfTrue="1" operator="greaterThan">
      <formula>0</formula>
    </cfRule>
    <cfRule type="cellIs" dxfId="7234" priority="839" stopIfTrue="1" operator="greaterThan">
      <formula>0</formula>
    </cfRule>
    <cfRule type="cellIs" dxfId="7233" priority="840" stopIfTrue="1" operator="greaterThan">
      <formula>0</formula>
    </cfRule>
  </conditionalFormatting>
  <conditionalFormatting sqref="AE143:AE144">
    <cfRule type="cellIs" dxfId="7232" priority="835" stopIfTrue="1" operator="greaterThan">
      <formula>0</formula>
    </cfRule>
    <cfRule type="cellIs" dxfId="7231" priority="836" stopIfTrue="1" operator="greaterThan">
      <formula>0</formula>
    </cfRule>
    <cfRule type="cellIs" dxfId="7230" priority="837" stopIfTrue="1" operator="greaterThan">
      <formula>0</formula>
    </cfRule>
  </conditionalFormatting>
  <conditionalFormatting sqref="AE139:AE141">
    <cfRule type="cellIs" dxfId="7229" priority="832" stopIfTrue="1" operator="greaterThan">
      <formula>0</formula>
    </cfRule>
    <cfRule type="cellIs" dxfId="7228" priority="833" stopIfTrue="1" operator="greaterThan">
      <formula>0</formula>
    </cfRule>
    <cfRule type="cellIs" dxfId="7227" priority="834" stopIfTrue="1" operator="greaterThan">
      <formula>0</formula>
    </cfRule>
  </conditionalFormatting>
  <conditionalFormatting sqref="AE142">
    <cfRule type="cellIs" dxfId="7226" priority="829" stopIfTrue="1" operator="greaterThan">
      <formula>0</formula>
    </cfRule>
    <cfRule type="cellIs" dxfId="7225" priority="830" stopIfTrue="1" operator="greaterThan">
      <formula>0</formula>
    </cfRule>
    <cfRule type="cellIs" dxfId="7224" priority="831" stopIfTrue="1" operator="greaterThan">
      <formula>0</formula>
    </cfRule>
  </conditionalFormatting>
  <conditionalFormatting sqref="AE136:AE137">
    <cfRule type="cellIs" dxfId="7223" priority="826" stopIfTrue="1" operator="greaterThan">
      <formula>0</formula>
    </cfRule>
    <cfRule type="cellIs" dxfId="7222" priority="827" stopIfTrue="1" operator="greaterThan">
      <formula>0</formula>
    </cfRule>
    <cfRule type="cellIs" dxfId="7221" priority="828" stopIfTrue="1" operator="greaterThan">
      <formula>0</formula>
    </cfRule>
  </conditionalFormatting>
  <conditionalFormatting sqref="AE138">
    <cfRule type="cellIs" dxfId="7220" priority="823" stopIfTrue="1" operator="greaterThan">
      <formula>0</formula>
    </cfRule>
    <cfRule type="cellIs" dxfId="7219" priority="824" stopIfTrue="1" operator="greaterThan">
      <formula>0</formula>
    </cfRule>
    <cfRule type="cellIs" dxfId="7218" priority="825" stopIfTrue="1" operator="greaterThan">
      <formula>0</formula>
    </cfRule>
  </conditionalFormatting>
  <conditionalFormatting sqref="AE133:AE134">
    <cfRule type="cellIs" dxfId="7217" priority="820" stopIfTrue="1" operator="greaterThan">
      <formula>0</formula>
    </cfRule>
    <cfRule type="cellIs" dxfId="7216" priority="821" stopIfTrue="1" operator="greaterThan">
      <formula>0</formula>
    </cfRule>
    <cfRule type="cellIs" dxfId="7215" priority="822" stopIfTrue="1" operator="greaterThan">
      <formula>0</formula>
    </cfRule>
  </conditionalFormatting>
  <conditionalFormatting sqref="AE135">
    <cfRule type="cellIs" dxfId="7214" priority="817" stopIfTrue="1" operator="greaterThan">
      <formula>0</formula>
    </cfRule>
    <cfRule type="cellIs" dxfId="7213" priority="818" stopIfTrue="1" operator="greaterThan">
      <formula>0</formula>
    </cfRule>
    <cfRule type="cellIs" dxfId="7212" priority="819" stopIfTrue="1" operator="greaterThan">
      <formula>0</formula>
    </cfRule>
  </conditionalFormatting>
  <conditionalFormatting sqref="AE130:AE131">
    <cfRule type="cellIs" dxfId="7211" priority="814" stopIfTrue="1" operator="greaterThan">
      <formula>0</formula>
    </cfRule>
    <cfRule type="cellIs" dxfId="7210" priority="815" stopIfTrue="1" operator="greaterThan">
      <formula>0</formula>
    </cfRule>
    <cfRule type="cellIs" dxfId="7209" priority="816" stopIfTrue="1" operator="greaterThan">
      <formula>0</formula>
    </cfRule>
  </conditionalFormatting>
  <conditionalFormatting sqref="AE132">
    <cfRule type="cellIs" dxfId="7208" priority="811" stopIfTrue="1" operator="greaterThan">
      <formula>0</formula>
    </cfRule>
    <cfRule type="cellIs" dxfId="7207" priority="812" stopIfTrue="1" operator="greaterThan">
      <formula>0</formula>
    </cfRule>
    <cfRule type="cellIs" dxfId="7206" priority="813" stopIfTrue="1" operator="greaterThan">
      <formula>0</formula>
    </cfRule>
  </conditionalFormatting>
  <conditionalFormatting sqref="AE129">
    <cfRule type="cellIs" dxfId="7205" priority="808" stopIfTrue="1" operator="greaterThan">
      <formula>0</formula>
    </cfRule>
    <cfRule type="cellIs" dxfId="7204" priority="809" stopIfTrue="1" operator="greaterThan">
      <formula>0</formula>
    </cfRule>
    <cfRule type="cellIs" dxfId="7203" priority="810" stopIfTrue="1" operator="greaterThan">
      <formula>0</formula>
    </cfRule>
  </conditionalFormatting>
  <conditionalFormatting sqref="AE124:AE127">
    <cfRule type="cellIs" dxfId="7202" priority="805" stopIfTrue="1" operator="greaterThan">
      <formula>0</formula>
    </cfRule>
    <cfRule type="cellIs" dxfId="7201" priority="806" stopIfTrue="1" operator="greaterThan">
      <formula>0</formula>
    </cfRule>
    <cfRule type="cellIs" dxfId="7200" priority="807" stopIfTrue="1" operator="greaterThan">
      <formula>0</formula>
    </cfRule>
  </conditionalFormatting>
  <conditionalFormatting sqref="AE121:AE122">
    <cfRule type="cellIs" dxfId="7199" priority="802" stopIfTrue="1" operator="greaterThan">
      <formula>0</formula>
    </cfRule>
    <cfRule type="cellIs" dxfId="7198" priority="803" stopIfTrue="1" operator="greaterThan">
      <formula>0</formula>
    </cfRule>
    <cfRule type="cellIs" dxfId="7197" priority="804" stopIfTrue="1" operator="greaterThan">
      <formula>0</formula>
    </cfRule>
  </conditionalFormatting>
  <conditionalFormatting sqref="AE123">
    <cfRule type="cellIs" dxfId="7196" priority="799" stopIfTrue="1" operator="greaterThan">
      <formula>0</formula>
    </cfRule>
    <cfRule type="cellIs" dxfId="7195" priority="800" stopIfTrue="1" operator="greaterThan">
      <formula>0</formula>
    </cfRule>
    <cfRule type="cellIs" dxfId="7194" priority="801" stopIfTrue="1" operator="greaterThan">
      <formula>0</formula>
    </cfRule>
  </conditionalFormatting>
  <conditionalFormatting sqref="AE118:AE119">
    <cfRule type="cellIs" dxfId="7193" priority="796" stopIfTrue="1" operator="greaterThan">
      <formula>0</formula>
    </cfRule>
    <cfRule type="cellIs" dxfId="7192" priority="797" stopIfTrue="1" operator="greaterThan">
      <formula>0</formula>
    </cfRule>
    <cfRule type="cellIs" dxfId="7191" priority="798" stopIfTrue="1" operator="greaterThan">
      <formula>0</formula>
    </cfRule>
  </conditionalFormatting>
  <conditionalFormatting sqref="AE120">
    <cfRule type="cellIs" dxfId="7190" priority="793" stopIfTrue="1" operator="greaterThan">
      <formula>0</formula>
    </cfRule>
    <cfRule type="cellIs" dxfId="7189" priority="794" stopIfTrue="1" operator="greaterThan">
      <formula>0</formula>
    </cfRule>
    <cfRule type="cellIs" dxfId="7188" priority="795" stopIfTrue="1" operator="greaterThan">
      <formula>0</formula>
    </cfRule>
  </conditionalFormatting>
  <conditionalFormatting sqref="AE115:AE116">
    <cfRule type="cellIs" dxfId="7187" priority="790" stopIfTrue="1" operator="greaterThan">
      <formula>0</formula>
    </cfRule>
    <cfRule type="cellIs" dxfId="7186" priority="791" stopIfTrue="1" operator="greaterThan">
      <formula>0</formula>
    </cfRule>
    <cfRule type="cellIs" dxfId="7185" priority="792" stopIfTrue="1" operator="greaterThan">
      <formula>0</formula>
    </cfRule>
  </conditionalFormatting>
  <conditionalFormatting sqref="AE117">
    <cfRule type="cellIs" dxfId="7184" priority="787" stopIfTrue="1" operator="greaterThan">
      <formula>0</formula>
    </cfRule>
    <cfRule type="cellIs" dxfId="7183" priority="788" stopIfTrue="1" operator="greaterThan">
      <formula>0</formula>
    </cfRule>
    <cfRule type="cellIs" dxfId="7182" priority="789" stopIfTrue="1" operator="greaterThan">
      <formula>0</formula>
    </cfRule>
  </conditionalFormatting>
  <conditionalFormatting sqref="AE112:AE113">
    <cfRule type="cellIs" dxfId="7181" priority="784" stopIfTrue="1" operator="greaterThan">
      <formula>0</formula>
    </cfRule>
    <cfRule type="cellIs" dxfId="7180" priority="785" stopIfTrue="1" operator="greaterThan">
      <formula>0</formula>
    </cfRule>
    <cfRule type="cellIs" dxfId="7179" priority="786" stopIfTrue="1" operator="greaterThan">
      <formula>0</formula>
    </cfRule>
  </conditionalFormatting>
  <conditionalFormatting sqref="AE114">
    <cfRule type="cellIs" dxfId="7178" priority="781" stopIfTrue="1" operator="greaterThan">
      <formula>0</formula>
    </cfRule>
    <cfRule type="cellIs" dxfId="7177" priority="782" stopIfTrue="1" operator="greaterThan">
      <formula>0</formula>
    </cfRule>
    <cfRule type="cellIs" dxfId="7176" priority="783" stopIfTrue="1" operator="greaterThan">
      <formula>0</formula>
    </cfRule>
  </conditionalFormatting>
  <conditionalFormatting sqref="AE109:AE110">
    <cfRule type="cellIs" dxfId="7175" priority="778" stopIfTrue="1" operator="greaterThan">
      <formula>0</formula>
    </cfRule>
    <cfRule type="cellIs" dxfId="7174" priority="779" stopIfTrue="1" operator="greaterThan">
      <formula>0</formula>
    </cfRule>
    <cfRule type="cellIs" dxfId="7173" priority="780" stopIfTrue="1" operator="greaterThan">
      <formula>0</formula>
    </cfRule>
  </conditionalFormatting>
  <conditionalFormatting sqref="AE111">
    <cfRule type="cellIs" dxfId="7172" priority="775" stopIfTrue="1" operator="greaterThan">
      <formula>0</formula>
    </cfRule>
    <cfRule type="cellIs" dxfId="7171" priority="776" stopIfTrue="1" operator="greaterThan">
      <formula>0</formula>
    </cfRule>
    <cfRule type="cellIs" dxfId="7170" priority="777" stopIfTrue="1" operator="greaterThan">
      <formula>0</formula>
    </cfRule>
  </conditionalFormatting>
  <conditionalFormatting sqref="AE106:AE107">
    <cfRule type="cellIs" dxfId="7169" priority="772" stopIfTrue="1" operator="greaterThan">
      <formula>0</formula>
    </cfRule>
    <cfRule type="cellIs" dxfId="7168" priority="773" stopIfTrue="1" operator="greaterThan">
      <formula>0</formula>
    </cfRule>
    <cfRule type="cellIs" dxfId="7167" priority="774" stopIfTrue="1" operator="greaterThan">
      <formula>0</formula>
    </cfRule>
  </conditionalFormatting>
  <conditionalFormatting sqref="AE108">
    <cfRule type="cellIs" dxfId="7166" priority="769" stopIfTrue="1" operator="greaterThan">
      <formula>0</formula>
    </cfRule>
    <cfRule type="cellIs" dxfId="7165" priority="770" stopIfTrue="1" operator="greaterThan">
      <formula>0</formula>
    </cfRule>
    <cfRule type="cellIs" dxfId="7164" priority="771" stopIfTrue="1" operator="greaterThan">
      <formula>0</formula>
    </cfRule>
  </conditionalFormatting>
  <conditionalFormatting sqref="AE103:AE104">
    <cfRule type="cellIs" dxfId="7163" priority="766" stopIfTrue="1" operator="greaterThan">
      <formula>0</formula>
    </cfRule>
    <cfRule type="cellIs" dxfId="7162" priority="767" stopIfTrue="1" operator="greaterThan">
      <formula>0</formula>
    </cfRule>
    <cfRule type="cellIs" dxfId="7161" priority="768" stopIfTrue="1" operator="greaterThan">
      <formula>0</formula>
    </cfRule>
  </conditionalFormatting>
  <conditionalFormatting sqref="AE105">
    <cfRule type="cellIs" dxfId="7160" priority="763" stopIfTrue="1" operator="greaterThan">
      <formula>0</formula>
    </cfRule>
    <cfRule type="cellIs" dxfId="7159" priority="764" stopIfTrue="1" operator="greaterThan">
      <formula>0</formula>
    </cfRule>
    <cfRule type="cellIs" dxfId="7158" priority="765" stopIfTrue="1" operator="greaterThan">
      <formula>0</formula>
    </cfRule>
  </conditionalFormatting>
  <conditionalFormatting sqref="AE100:AE101">
    <cfRule type="cellIs" dxfId="7157" priority="760" stopIfTrue="1" operator="greaterThan">
      <formula>0</formula>
    </cfRule>
    <cfRule type="cellIs" dxfId="7156" priority="761" stopIfTrue="1" operator="greaterThan">
      <formula>0</formula>
    </cfRule>
    <cfRule type="cellIs" dxfId="7155" priority="762" stopIfTrue="1" operator="greaterThan">
      <formula>0</formula>
    </cfRule>
  </conditionalFormatting>
  <conditionalFormatting sqref="AE102">
    <cfRule type="cellIs" dxfId="7154" priority="757" stopIfTrue="1" operator="greaterThan">
      <formula>0</formula>
    </cfRule>
    <cfRule type="cellIs" dxfId="7153" priority="758" stopIfTrue="1" operator="greaterThan">
      <formula>0</formula>
    </cfRule>
    <cfRule type="cellIs" dxfId="7152" priority="759" stopIfTrue="1" operator="greaterThan">
      <formula>0</formula>
    </cfRule>
  </conditionalFormatting>
  <conditionalFormatting sqref="AE97:AE98">
    <cfRule type="cellIs" dxfId="7151" priority="754" stopIfTrue="1" operator="greaterThan">
      <formula>0</formula>
    </cfRule>
    <cfRule type="cellIs" dxfId="7150" priority="755" stopIfTrue="1" operator="greaterThan">
      <formula>0</formula>
    </cfRule>
    <cfRule type="cellIs" dxfId="7149" priority="756" stopIfTrue="1" operator="greaterThan">
      <formula>0</formula>
    </cfRule>
  </conditionalFormatting>
  <conditionalFormatting sqref="AE99">
    <cfRule type="cellIs" dxfId="7148" priority="751" stopIfTrue="1" operator="greaterThan">
      <formula>0</formula>
    </cfRule>
    <cfRule type="cellIs" dxfId="7147" priority="752" stopIfTrue="1" operator="greaterThan">
      <formula>0</formula>
    </cfRule>
    <cfRule type="cellIs" dxfId="7146" priority="753" stopIfTrue="1" operator="greaterThan">
      <formula>0</formula>
    </cfRule>
  </conditionalFormatting>
  <conditionalFormatting sqref="AE94:AE95">
    <cfRule type="cellIs" dxfId="7145" priority="748" stopIfTrue="1" operator="greaterThan">
      <formula>0</formula>
    </cfRule>
    <cfRule type="cellIs" dxfId="7144" priority="749" stopIfTrue="1" operator="greaterThan">
      <formula>0</formula>
    </cfRule>
    <cfRule type="cellIs" dxfId="7143" priority="750" stopIfTrue="1" operator="greaterThan">
      <formula>0</formula>
    </cfRule>
  </conditionalFormatting>
  <conditionalFormatting sqref="AE96">
    <cfRule type="cellIs" dxfId="7142" priority="745" stopIfTrue="1" operator="greaterThan">
      <formula>0</formula>
    </cfRule>
    <cfRule type="cellIs" dxfId="7141" priority="746" stopIfTrue="1" operator="greaterThan">
      <formula>0</formula>
    </cfRule>
    <cfRule type="cellIs" dxfId="7140" priority="747" stopIfTrue="1" operator="greaterThan">
      <formula>0</formula>
    </cfRule>
  </conditionalFormatting>
  <conditionalFormatting sqref="AE91:AE92">
    <cfRule type="cellIs" dxfId="7139" priority="742" stopIfTrue="1" operator="greaterThan">
      <formula>0</formula>
    </cfRule>
    <cfRule type="cellIs" dxfId="7138" priority="743" stopIfTrue="1" operator="greaterThan">
      <formula>0</formula>
    </cfRule>
    <cfRule type="cellIs" dxfId="7137" priority="744" stopIfTrue="1" operator="greaterThan">
      <formula>0</formula>
    </cfRule>
  </conditionalFormatting>
  <conditionalFormatting sqref="AE93">
    <cfRule type="cellIs" dxfId="7136" priority="739" stopIfTrue="1" operator="greaterThan">
      <formula>0</formula>
    </cfRule>
    <cfRule type="cellIs" dxfId="7135" priority="740" stopIfTrue="1" operator="greaterThan">
      <formula>0</formula>
    </cfRule>
    <cfRule type="cellIs" dxfId="7134" priority="741" stopIfTrue="1" operator="greaterThan">
      <formula>0</formula>
    </cfRule>
  </conditionalFormatting>
  <conditionalFormatting sqref="AE88:AE89">
    <cfRule type="cellIs" dxfId="7133" priority="736" stopIfTrue="1" operator="greaterThan">
      <formula>0</formula>
    </cfRule>
    <cfRule type="cellIs" dxfId="7132" priority="737" stopIfTrue="1" operator="greaterThan">
      <formula>0</formula>
    </cfRule>
    <cfRule type="cellIs" dxfId="7131" priority="738" stopIfTrue="1" operator="greaterThan">
      <formula>0</formula>
    </cfRule>
  </conditionalFormatting>
  <conditionalFormatting sqref="AE90">
    <cfRule type="cellIs" dxfId="7130" priority="733" stopIfTrue="1" operator="greaterThan">
      <formula>0</formula>
    </cfRule>
    <cfRule type="cellIs" dxfId="7129" priority="734" stopIfTrue="1" operator="greaterThan">
      <formula>0</formula>
    </cfRule>
    <cfRule type="cellIs" dxfId="7128" priority="735" stopIfTrue="1" operator="greaterThan">
      <formula>0</formula>
    </cfRule>
  </conditionalFormatting>
  <conditionalFormatting sqref="AE85:AE86">
    <cfRule type="cellIs" dxfId="7127" priority="730" stopIfTrue="1" operator="greaterThan">
      <formula>0</formula>
    </cfRule>
    <cfRule type="cellIs" dxfId="7126" priority="731" stopIfTrue="1" operator="greaterThan">
      <formula>0</formula>
    </cfRule>
    <cfRule type="cellIs" dxfId="7125" priority="732" stopIfTrue="1" operator="greaterThan">
      <formula>0</formula>
    </cfRule>
  </conditionalFormatting>
  <conditionalFormatting sqref="AE87">
    <cfRule type="cellIs" dxfId="7124" priority="727" stopIfTrue="1" operator="greaterThan">
      <formula>0</formula>
    </cfRule>
    <cfRule type="cellIs" dxfId="7123" priority="728" stopIfTrue="1" operator="greaterThan">
      <formula>0</formula>
    </cfRule>
    <cfRule type="cellIs" dxfId="7122" priority="729" stopIfTrue="1" operator="greaterThan">
      <formula>0</formula>
    </cfRule>
  </conditionalFormatting>
  <conditionalFormatting sqref="AE82:AE83">
    <cfRule type="cellIs" dxfId="7121" priority="724" stopIfTrue="1" operator="greaterThan">
      <formula>0</formula>
    </cfRule>
    <cfRule type="cellIs" dxfId="7120" priority="725" stopIfTrue="1" operator="greaterThan">
      <formula>0</formula>
    </cfRule>
    <cfRule type="cellIs" dxfId="7119" priority="726" stopIfTrue="1" operator="greaterThan">
      <formula>0</formula>
    </cfRule>
  </conditionalFormatting>
  <conditionalFormatting sqref="AE84">
    <cfRule type="cellIs" dxfId="7118" priority="721" stopIfTrue="1" operator="greaterThan">
      <formula>0</formula>
    </cfRule>
    <cfRule type="cellIs" dxfId="7117" priority="722" stopIfTrue="1" operator="greaterThan">
      <formula>0</formula>
    </cfRule>
    <cfRule type="cellIs" dxfId="7116" priority="723" stopIfTrue="1" operator="greaterThan">
      <formula>0</formula>
    </cfRule>
  </conditionalFormatting>
  <conditionalFormatting sqref="AE79:AE80">
    <cfRule type="cellIs" dxfId="7115" priority="718" stopIfTrue="1" operator="greaterThan">
      <formula>0</formula>
    </cfRule>
    <cfRule type="cellIs" dxfId="7114" priority="719" stopIfTrue="1" operator="greaterThan">
      <formula>0</formula>
    </cfRule>
    <cfRule type="cellIs" dxfId="7113" priority="720" stopIfTrue="1" operator="greaterThan">
      <formula>0</formula>
    </cfRule>
  </conditionalFormatting>
  <conditionalFormatting sqref="AE81">
    <cfRule type="cellIs" dxfId="7112" priority="715" stopIfTrue="1" operator="greaterThan">
      <formula>0</formula>
    </cfRule>
    <cfRule type="cellIs" dxfId="7111" priority="716" stopIfTrue="1" operator="greaterThan">
      <formula>0</formula>
    </cfRule>
    <cfRule type="cellIs" dxfId="7110" priority="717" stopIfTrue="1" operator="greaterThan">
      <formula>0</formula>
    </cfRule>
  </conditionalFormatting>
  <conditionalFormatting sqref="AE76:AE77">
    <cfRule type="cellIs" dxfId="7109" priority="712" stopIfTrue="1" operator="greaterThan">
      <formula>0</formula>
    </cfRule>
    <cfRule type="cellIs" dxfId="7108" priority="713" stopIfTrue="1" operator="greaterThan">
      <formula>0</formula>
    </cfRule>
    <cfRule type="cellIs" dxfId="7107" priority="714" stopIfTrue="1" operator="greaterThan">
      <formula>0</formula>
    </cfRule>
  </conditionalFormatting>
  <conditionalFormatting sqref="AE78">
    <cfRule type="cellIs" dxfId="7106" priority="709" stopIfTrue="1" operator="greaterThan">
      <formula>0</formula>
    </cfRule>
    <cfRule type="cellIs" dxfId="7105" priority="710" stopIfTrue="1" operator="greaterThan">
      <formula>0</formula>
    </cfRule>
    <cfRule type="cellIs" dxfId="7104" priority="711" stopIfTrue="1" operator="greaterThan">
      <formula>0</formula>
    </cfRule>
  </conditionalFormatting>
  <conditionalFormatting sqref="AE75">
    <cfRule type="cellIs" dxfId="7103" priority="706" stopIfTrue="1" operator="greaterThan">
      <formula>0</formula>
    </cfRule>
    <cfRule type="cellIs" dxfId="7102" priority="707" stopIfTrue="1" operator="greaterThan">
      <formula>0</formula>
    </cfRule>
    <cfRule type="cellIs" dxfId="7101" priority="708" stopIfTrue="1" operator="greaterThan">
      <formula>0</formula>
    </cfRule>
  </conditionalFormatting>
  <conditionalFormatting sqref="AE72:AE73">
    <cfRule type="cellIs" dxfId="7100" priority="703" stopIfTrue="1" operator="greaterThan">
      <formula>0</formula>
    </cfRule>
    <cfRule type="cellIs" dxfId="7099" priority="704" stopIfTrue="1" operator="greaterThan">
      <formula>0</formula>
    </cfRule>
    <cfRule type="cellIs" dxfId="7098" priority="705" stopIfTrue="1" operator="greaterThan">
      <formula>0</formula>
    </cfRule>
  </conditionalFormatting>
  <conditionalFormatting sqref="AE69:AE70">
    <cfRule type="cellIs" dxfId="7097" priority="700" stopIfTrue="1" operator="greaterThan">
      <formula>0</formula>
    </cfRule>
    <cfRule type="cellIs" dxfId="7096" priority="701" stopIfTrue="1" operator="greaterThan">
      <formula>0</formula>
    </cfRule>
    <cfRule type="cellIs" dxfId="7095" priority="702" stopIfTrue="1" operator="greaterThan">
      <formula>0</formula>
    </cfRule>
  </conditionalFormatting>
  <conditionalFormatting sqref="AE71">
    <cfRule type="cellIs" dxfId="7094" priority="697" stopIfTrue="1" operator="greaterThan">
      <formula>0</formula>
    </cfRule>
    <cfRule type="cellIs" dxfId="7093" priority="698" stopIfTrue="1" operator="greaterThan">
      <formula>0</formula>
    </cfRule>
    <cfRule type="cellIs" dxfId="7092" priority="699" stopIfTrue="1" operator="greaterThan">
      <formula>0</formula>
    </cfRule>
  </conditionalFormatting>
  <conditionalFormatting sqref="AE66:AE67">
    <cfRule type="cellIs" dxfId="7091" priority="694" stopIfTrue="1" operator="greaterThan">
      <formula>0</formula>
    </cfRule>
    <cfRule type="cellIs" dxfId="7090" priority="695" stopIfTrue="1" operator="greaterThan">
      <formula>0</formula>
    </cfRule>
    <cfRule type="cellIs" dxfId="7089" priority="696" stopIfTrue="1" operator="greaterThan">
      <formula>0</formula>
    </cfRule>
  </conditionalFormatting>
  <conditionalFormatting sqref="AE68">
    <cfRule type="cellIs" dxfId="7088" priority="691" stopIfTrue="1" operator="greaterThan">
      <formula>0</formula>
    </cfRule>
    <cfRule type="cellIs" dxfId="7087" priority="692" stopIfTrue="1" operator="greaterThan">
      <formula>0</formula>
    </cfRule>
    <cfRule type="cellIs" dxfId="7086" priority="693" stopIfTrue="1" operator="greaterThan">
      <formula>0</formula>
    </cfRule>
  </conditionalFormatting>
  <conditionalFormatting sqref="AE63:AE64">
    <cfRule type="cellIs" dxfId="7085" priority="688" stopIfTrue="1" operator="greaterThan">
      <formula>0</formula>
    </cfRule>
    <cfRule type="cellIs" dxfId="7084" priority="689" stopIfTrue="1" operator="greaterThan">
      <formula>0</formula>
    </cfRule>
    <cfRule type="cellIs" dxfId="7083" priority="690" stopIfTrue="1" operator="greaterThan">
      <formula>0</formula>
    </cfRule>
  </conditionalFormatting>
  <conditionalFormatting sqref="AE65">
    <cfRule type="cellIs" dxfId="7082" priority="685" stopIfTrue="1" operator="greaterThan">
      <formula>0</formula>
    </cfRule>
    <cfRule type="cellIs" dxfId="7081" priority="686" stopIfTrue="1" operator="greaterThan">
      <formula>0</formula>
    </cfRule>
    <cfRule type="cellIs" dxfId="7080" priority="687" stopIfTrue="1" operator="greaterThan">
      <formula>0</formula>
    </cfRule>
  </conditionalFormatting>
  <conditionalFormatting sqref="AE60:AE61">
    <cfRule type="cellIs" dxfId="7079" priority="682" stopIfTrue="1" operator="greaterThan">
      <formula>0</formula>
    </cfRule>
    <cfRule type="cellIs" dxfId="7078" priority="683" stopIfTrue="1" operator="greaterThan">
      <formula>0</formula>
    </cfRule>
    <cfRule type="cellIs" dxfId="7077" priority="684" stopIfTrue="1" operator="greaterThan">
      <formula>0</formula>
    </cfRule>
  </conditionalFormatting>
  <conditionalFormatting sqref="AE62">
    <cfRule type="cellIs" dxfId="7076" priority="679" stopIfTrue="1" operator="greaterThan">
      <formula>0</formula>
    </cfRule>
    <cfRule type="cellIs" dxfId="7075" priority="680" stopIfTrue="1" operator="greaterThan">
      <formula>0</formula>
    </cfRule>
    <cfRule type="cellIs" dxfId="7074" priority="681" stopIfTrue="1" operator="greaterThan">
      <formula>0</formula>
    </cfRule>
  </conditionalFormatting>
  <conditionalFormatting sqref="AE59">
    <cfRule type="cellIs" dxfId="7073" priority="676" stopIfTrue="1" operator="greaterThan">
      <formula>0</formula>
    </cfRule>
    <cfRule type="cellIs" dxfId="7072" priority="677" stopIfTrue="1" operator="greaterThan">
      <formula>0</formula>
    </cfRule>
    <cfRule type="cellIs" dxfId="7071" priority="678" stopIfTrue="1" operator="greaterThan">
      <formula>0</formula>
    </cfRule>
  </conditionalFormatting>
  <conditionalFormatting sqref="AE56:AE57">
    <cfRule type="cellIs" dxfId="7070" priority="673" stopIfTrue="1" operator="greaterThan">
      <formula>0</formula>
    </cfRule>
    <cfRule type="cellIs" dxfId="7069" priority="674" stopIfTrue="1" operator="greaterThan">
      <formula>0</formula>
    </cfRule>
    <cfRule type="cellIs" dxfId="7068" priority="675" stopIfTrue="1" operator="greaterThan">
      <formula>0</formula>
    </cfRule>
  </conditionalFormatting>
  <conditionalFormatting sqref="AE58">
    <cfRule type="cellIs" dxfId="7067" priority="670" stopIfTrue="1" operator="greaterThan">
      <formula>0</formula>
    </cfRule>
    <cfRule type="cellIs" dxfId="7066" priority="671" stopIfTrue="1" operator="greaterThan">
      <formula>0</formula>
    </cfRule>
    <cfRule type="cellIs" dxfId="7065" priority="672" stopIfTrue="1" operator="greaterThan">
      <formula>0</formula>
    </cfRule>
  </conditionalFormatting>
  <conditionalFormatting sqref="AE53:AE54">
    <cfRule type="cellIs" dxfId="7064" priority="667" stopIfTrue="1" operator="greaterThan">
      <formula>0</formula>
    </cfRule>
    <cfRule type="cellIs" dxfId="7063" priority="668" stopIfTrue="1" operator="greaterThan">
      <formula>0</formula>
    </cfRule>
    <cfRule type="cellIs" dxfId="7062" priority="669" stopIfTrue="1" operator="greaterThan">
      <formula>0</formula>
    </cfRule>
  </conditionalFormatting>
  <conditionalFormatting sqref="AE55">
    <cfRule type="cellIs" dxfId="7061" priority="664" stopIfTrue="1" operator="greaterThan">
      <formula>0</formula>
    </cfRule>
    <cfRule type="cellIs" dxfId="7060" priority="665" stopIfTrue="1" operator="greaterThan">
      <formula>0</formula>
    </cfRule>
    <cfRule type="cellIs" dxfId="7059" priority="666" stopIfTrue="1" operator="greaterThan">
      <formula>0</formula>
    </cfRule>
  </conditionalFormatting>
  <conditionalFormatting sqref="AE50:AE51">
    <cfRule type="cellIs" dxfId="7058" priority="661" stopIfTrue="1" operator="greaterThan">
      <formula>0</formula>
    </cfRule>
    <cfRule type="cellIs" dxfId="7057" priority="662" stopIfTrue="1" operator="greaterThan">
      <formula>0</formula>
    </cfRule>
    <cfRule type="cellIs" dxfId="7056" priority="663" stopIfTrue="1" operator="greaterThan">
      <formula>0</formula>
    </cfRule>
  </conditionalFormatting>
  <conditionalFormatting sqref="AE52">
    <cfRule type="cellIs" dxfId="7055" priority="658" stopIfTrue="1" operator="greaterThan">
      <formula>0</formula>
    </cfRule>
    <cfRule type="cellIs" dxfId="7054" priority="659" stopIfTrue="1" operator="greaterThan">
      <formula>0</formula>
    </cfRule>
    <cfRule type="cellIs" dxfId="7053" priority="660" stopIfTrue="1" operator="greaterThan">
      <formula>0</formula>
    </cfRule>
  </conditionalFormatting>
  <conditionalFormatting sqref="AE47:AE48">
    <cfRule type="cellIs" dxfId="7052" priority="655" stopIfTrue="1" operator="greaterThan">
      <formula>0</formula>
    </cfRule>
    <cfRule type="cellIs" dxfId="7051" priority="656" stopIfTrue="1" operator="greaterThan">
      <formula>0</formula>
    </cfRule>
    <cfRule type="cellIs" dxfId="7050" priority="657" stopIfTrue="1" operator="greaterThan">
      <formula>0</formula>
    </cfRule>
  </conditionalFormatting>
  <conditionalFormatting sqref="AE49">
    <cfRule type="cellIs" dxfId="7049" priority="652" stopIfTrue="1" operator="greaterThan">
      <formula>0</formula>
    </cfRule>
    <cfRule type="cellIs" dxfId="7048" priority="653" stopIfTrue="1" operator="greaterThan">
      <formula>0</formula>
    </cfRule>
    <cfRule type="cellIs" dxfId="7047" priority="654" stopIfTrue="1" operator="greaterThan">
      <formula>0</formula>
    </cfRule>
  </conditionalFormatting>
  <conditionalFormatting sqref="AE45">
    <cfRule type="cellIs" dxfId="7046" priority="649" stopIfTrue="1" operator="greaterThan">
      <formula>0</formula>
    </cfRule>
    <cfRule type="cellIs" dxfId="7045" priority="650" stopIfTrue="1" operator="greaterThan">
      <formula>0</formula>
    </cfRule>
    <cfRule type="cellIs" dxfId="7044" priority="651" stopIfTrue="1" operator="greaterThan">
      <formula>0</formula>
    </cfRule>
  </conditionalFormatting>
  <conditionalFormatting sqref="AE46">
    <cfRule type="cellIs" dxfId="7043" priority="646" stopIfTrue="1" operator="greaterThan">
      <formula>0</formula>
    </cfRule>
    <cfRule type="cellIs" dxfId="7042" priority="647" stopIfTrue="1" operator="greaterThan">
      <formula>0</formula>
    </cfRule>
    <cfRule type="cellIs" dxfId="7041" priority="648" stopIfTrue="1" operator="greaterThan">
      <formula>0</formula>
    </cfRule>
  </conditionalFormatting>
  <conditionalFormatting sqref="AH143:AH144">
    <cfRule type="cellIs" dxfId="7040" priority="643" stopIfTrue="1" operator="greaterThan">
      <formula>0</formula>
    </cfRule>
    <cfRule type="cellIs" dxfId="7039" priority="644" stopIfTrue="1" operator="greaterThan">
      <formula>0</formula>
    </cfRule>
    <cfRule type="cellIs" dxfId="7038" priority="645" stopIfTrue="1" operator="greaterThan">
      <formula>0</formula>
    </cfRule>
  </conditionalFormatting>
  <conditionalFormatting sqref="AH139:AH141">
    <cfRule type="cellIs" dxfId="7037" priority="640" stopIfTrue="1" operator="greaterThan">
      <formula>0</formula>
    </cfRule>
    <cfRule type="cellIs" dxfId="7036" priority="641" stopIfTrue="1" operator="greaterThan">
      <formula>0</formula>
    </cfRule>
    <cfRule type="cellIs" dxfId="7035" priority="642" stopIfTrue="1" operator="greaterThan">
      <formula>0</formula>
    </cfRule>
  </conditionalFormatting>
  <conditionalFormatting sqref="AH142">
    <cfRule type="cellIs" dxfId="7034" priority="637" stopIfTrue="1" operator="greaterThan">
      <formula>0</formula>
    </cfRule>
    <cfRule type="cellIs" dxfId="7033" priority="638" stopIfTrue="1" operator="greaterThan">
      <formula>0</formula>
    </cfRule>
    <cfRule type="cellIs" dxfId="7032" priority="639" stopIfTrue="1" operator="greaterThan">
      <formula>0</formula>
    </cfRule>
  </conditionalFormatting>
  <conditionalFormatting sqref="AH136:AH137">
    <cfRule type="cellIs" dxfId="7031" priority="634" stopIfTrue="1" operator="greaterThan">
      <formula>0</formula>
    </cfRule>
    <cfRule type="cellIs" dxfId="7030" priority="635" stopIfTrue="1" operator="greaterThan">
      <formula>0</formula>
    </cfRule>
    <cfRule type="cellIs" dxfId="7029" priority="636" stopIfTrue="1" operator="greaterThan">
      <formula>0</formula>
    </cfRule>
  </conditionalFormatting>
  <conditionalFormatting sqref="AH138">
    <cfRule type="cellIs" dxfId="7028" priority="631" stopIfTrue="1" operator="greaterThan">
      <formula>0</formula>
    </cfRule>
    <cfRule type="cellIs" dxfId="7027" priority="632" stopIfTrue="1" operator="greaterThan">
      <formula>0</formula>
    </cfRule>
    <cfRule type="cellIs" dxfId="7026" priority="633" stopIfTrue="1" operator="greaterThan">
      <formula>0</formula>
    </cfRule>
  </conditionalFormatting>
  <conditionalFormatting sqref="AH133:AH134">
    <cfRule type="cellIs" dxfId="7025" priority="628" stopIfTrue="1" operator="greaterThan">
      <formula>0</formula>
    </cfRule>
    <cfRule type="cellIs" dxfId="7024" priority="629" stopIfTrue="1" operator="greaterThan">
      <formula>0</formula>
    </cfRule>
    <cfRule type="cellIs" dxfId="7023" priority="630" stopIfTrue="1" operator="greaterThan">
      <formula>0</formula>
    </cfRule>
  </conditionalFormatting>
  <conditionalFormatting sqref="AH135">
    <cfRule type="cellIs" dxfId="7022" priority="625" stopIfTrue="1" operator="greaterThan">
      <formula>0</formula>
    </cfRule>
    <cfRule type="cellIs" dxfId="7021" priority="626" stopIfTrue="1" operator="greaterThan">
      <formula>0</formula>
    </cfRule>
    <cfRule type="cellIs" dxfId="7020" priority="627" stopIfTrue="1" operator="greaterThan">
      <formula>0</formula>
    </cfRule>
  </conditionalFormatting>
  <conditionalFormatting sqref="AH130:AH131">
    <cfRule type="cellIs" dxfId="7019" priority="622" stopIfTrue="1" operator="greaterThan">
      <formula>0</formula>
    </cfRule>
    <cfRule type="cellIs" dxfId="7018" priority="623" stopIfTrue="1" operator="greaterThan">
      <formula>0</formula>
    </cfRule>
    <cfRule type="cellIs" dxfId="7017" priority="624" stopIfTrue="1" operator="greaterThan">
      <formula>0</formula>
    </cfRule>
  </conditionalFormatting>
  <conditionalFormatting sqref="AH132">
    <cfRule type="cellIs" dxfId="7016" priority="619" stopIfTrue="1" operator="greaterThan">
      <formula>0</formula>
    </cfRule>
    <cfRule type="cellIs" dxfId="7015" priority="620" stopIfTrue="1" operator="greaterThan">
      <formula>0</formula>
    </cfRule>
    <cfRule type="cellIs" dxfId="7014" priority="621" stopIfTrue="1" operator="greaterThan">
      <formula>0</formula>
    </cfRule>
  </conditionalFormatting>
  <conditionalFormatting sqref="AH129">
    <cfRule type="cellIs" dxfId="7013" priority="616" stopIfTrue="1" operator="greaterThan">
      <formula>0</formula>
    </cfRule>
    <cfRule type="cellIs" dxfId="7012" priority="617" stopIfTrue="1" operator="greaterThan">
      <formula>0</formula>
    </cfRule>
    <cfRule type="cellIs" dxfId="7011" priority="618" stopIfTrue="1" operator="greaterThan">
      <formula>0</formula>
    </cfRule>
  </conditionalFormatting>
  <conditionalFormatting sqref="AH124:AH127">
    <cfRule type="cellIs" dxfId="7010" priority="613" stopIfTrue="1" operator="greaterThan">
      <formula>0</formula>
    </cfRule>
    <cfRule type="cellIs" dxfId="7009" priority="614" stopIfTrue="1" operator="greaterThan">
      <formula>0</formula>
    </cfRule>
    <cfRule type="cellIs" dxfId="7008" priority="615" stopIfTrue="1" operator="greaterThan">
      <formula>0</formula>
    </cfRule>
  </conditionalFormatting>
  <conditionalFormatting sqref="AH121:AH122">
    <cfRule type="cellIs" dxfId="7007" priority="610" stopIfTrue="1" operator="greaterThan">
      <formula>0</formula>
    </cfRule>
    <cfRule type="cellIs" dxfId="7006" priority="611" stopIfTrue="1" operator="greaterThan">
      <formula>0</formula>
    </cfRule>
    <cfRule type="cellIs" dxfId="7005" priority="612" stopIfTrue="1" operator="greaterThan">
      <formula>0</formula>
    </cfRule>
  </conditionalFormatting>
  <conditionalFormatting sqref="AH123">
    <cfRule type="cellIs" dxfId="7004" priority="607" stopIfTrue="1" operator="greaterThan">
      <formula>0</formula>
    </cfRule>
    <cfRule type="cellIs" dxfId="7003" priority="608" stopIfTrue="1" operator="greaterThan">
      <formula>0</formula>
    </cfRule>
    <cfRule type="cellIs" dxfId="7002" priority="609" stopIfTrue="1" operator="greaterThan">
      <formula>0</formula>
    </cfRule>
  </conditionalFormatting>
  <conditionalFormatting sqref="AH118:AH119">
    <cfRule type="cellIs" dxfId="7001" priority="604" stopIfTrue="1" operator="greaterThan">
      <formula>0</formula>
    </cfRule>
    <cfRule type="cellIs" dxfId="7000" priority="605" stopIfTrue="1" operator="greaterThan">
      <formula>0</formula>
    </cfRule>
    <cfRule type="cellIs" dxfId="6999" priority="606" stopIfTrue="1" operator="greaterThan">
      <formula>0</formula>
    </cfRule>
  </conditionalFormatting>
  <conditionalFormatting sqref="AH120">
    <cfRule type="cellIs" dxfId="6998" priority="601" stopIfTrue="1" operator="greaterThan">
      <formula>0</formula>
    </cfRule>
    <cfRule type="cellIs" dxfId="6997" priority="602" stopIfTrue="1" operator="greaterThan">
      <formula>0</formula>
    </cfRule>
    <cfRule type="cellIs" dxfId="6996" priority="603" stopIfTrue="1" operator="greaterThan">
      <formula>0</formula>
    </cfRule>
  </conditionalFormatting>
  <conditionalFormatting sqref="AH115:AH116">
    <cfRule type="cellIs" dxfId="6995" priority="598" stopIfTrue="1" operator="greaterThan">
      <formula>0</formula>
    </cfRule>
    <cfRule type="cellIs" dxfId="6994" priority="599" stopIfTrue="1" operator="greaterThan">
      <formula>0</formula>
    </cfRule>
    <cfRule type="cellIs" dxfId="6993" priority="600" stopIfTrue="1" operator="greaterThan">
      <formula>0</formula>
    </cfRule>
  </conditionalFormatting>
  <conditionalFormatting sqref="AH117">
    <cfRule type="cellIs" dxfId="6992" priority="595" stopIfTrue="1" operator="greaterThan">
      <formula>0</formula>
    </cfRule>
    <cfRule type="cellIs" dxfId="6991" priority="596" stopIfTrue="1" operator="greaterThan">
      <formula>0</formula>
    </cfRule>
    <cfRule type="cellIs" dxfId="6990" priority="597" stopIfTrue="1" operator="greaterThan">
      <formula>0</formula>
    </cfRule>
  </conditionalFormatting>
  <conditionalFormatting sqref="AH112:AH113">
    <cfRule type="cellIs" dxfId="6989" priority="592" stopIfTrue="1" operator="greaterThan">
      <formula>0</formula>
    </cfRule>
    <cfRule type="cellIs" dxfId="6988" priority="593" stopIfTrue="1" operator="greaterThan">
      <formula>0</formula>
    </cfRule>
    <cfRule type="cellIs" dxfId="6987" priority="594" stopIfTrue="1" operator="greaterThan">
      <formula>0</formula>
    </cfRule>
  </conditionalFormatting>
  <conditionalFormatting sqref="AH114">
    <cfRule type="cellIs" dxfId="6986" priority="589" stopIfTrue="1" operator="greaterThan">
      <formula>0</formula>
    </cfRule>
    <cfRule type="cellIs" dxfId="6985" priority="590" stopIfTrue="1" operator="greaterThan">
      <formula>0</formula>
    </cfRule>
    <cfRule type="cellIs" dxfId="6984" priority="591" stopIfTrue="1" operator="greaterThan">
      <formula>0</formula>
    </cfRule>
  </conditionalFormatting>
  <conditionalFormatting sqref="AH109:AH110">
    <cfRule type="cellIs" dxfId="6983" priority="586" stopIfTrue="1" operator="greaterThan">
      <formula>0</formula>
    </cfRule>
    <cfRule type="cellIs" dxfId="6982" priority="587" stopIfTrue="1" operator="greaterThan">
      <formula>0</formula>
    </cfRule>
    <cfRule type="cellIs" dxfId="6981" priority="588" stopIfTrue="1" operator="greaterThan">
      <formula>0</formula>
    </cfRule>
  </conditionalFormatting>
  <conditionalFormatting sqref="AH111">
    <cfRule type="cellIs" dxfId="6980" priority="583" stopIfTrue="1" operator="greaterThan">
      <formula>0</formula>
    </cfRule>
    <cfRule type="cellIs" dxfId="6979" priority="584" stopIfTrue="1" operator="greaterThan">
      <formula>0</formula>
    </cfRule>
    <cfRule type="cellIs" dxfId="6978" priority="585" stopIfTrue="1" operator="greaterThan">
      <formula>0</formula>
    </cfRule>
  </conditionalFormatting>
  <conditionalFormatting sqref="AH106:AH107">
    <cfRule type="cellIs" dxfId="6977" priority="580" stopIfTrue="1" operator="greaterThan">
      <formula>0</formula>
    </cfRule>
    <cfRule type="cellIs" dxfId="6976" priority="581" stopIfTrue="1" operator="greaterThan">
      <formula>0</formula>
    </cfRule>
    <cfRule type="cellIs" dxfId="6975" priority="582" stopIfTrue="1" operator="greaterThan">
      <formula>0</formula>
    </cfRule>
  </conditionalFormatting>
  <conditionalFormatting sqref="AH108">
    <cfRule type="cellIs" dxfId="6974" priority="577" stopIfTrue="1" operator="greaterThan">
      <formula>0</formula>
    </cfRule>
    <cfRule type="cellIs" dxfId="6973" priority="578" stopIfTrue="1" operator="greaterThan">
      <formula>0</formula>
    </cfRule>
    <cfRule type="cellIs" dxfId="6972" priority="579" stopIfTrue="1" operator="greaterThan">
      <formula>0</formula>
    </cfRule>
  </conditionalFormatting>
  <conditionalFormatting sqref="AH103:AH104">
    <cfRule type="cellIs" dxfId="6971" priority="574" stopIfTrue="1" operator="greaterThan">
      <formula>0</formula>
    </cfRule>
    <cfRule type="cellIs" dxfId="6970" priority="575" stopIfTrue="1" operator="greaterThan">
      <formula>0</formula>
    </cfRule>
    <cfRule type="cellIs" dxfId="6969" priority="576" stopIfTrue="1" operator="greaterThan">
      <formula>0</formula>
    </cfRule>
  </conditionalFormatting>
  <conditionalFormatting sqref="AH105">
    <cfRule type="cellIs" dxfId="6968" priority="571" stopIfTrue="1" operator="greaterThan">
      <formula>0</formula>
    </cfRule>
    <cfRule type="cellIs" dxfId="6967" priority="572" stopIfTrue="1" operator="greaterThan">
      <formula>0</formula>
    </cfRule>
    <cfRule type="cellIs" dxfId="6966" priority="573" stopIfTrue="1" operator="greaterThan">
      <formula>0</formula>
    </cfRule>
  </conditionalFormatting>
  <conditionalFormatting sqref="AH100:AH101">
    <cfRule type="cellIs" dxfId="6965" priority="568" stopIfTrue="1" operator="greaterThan">
      <formula>0</formula>
    </cfRule>
    <cfRule type="cellIs" dxfId="6964" priority="569" stopIfTrue="1" operator="greaterThan">
      <formula>0</formula>
    </cfRule>
    <cfRule type="cellIs" dxfId="6963" priority="570" stopIfTrue="1" operator="greaterThan">
      <formula>0</formula>
    </cfRule>
  </conditionalFormatting>
  <conditionalFormatting sqref="AH102">
    <cfRule type="cellIs" dxfId="6962" priority="565" stopIfTrue="1" operator="greaterThan">
      <formula>0</formula>
    </cfRule>
    <cfRule type="cellIs" dxfId="6961" priority="566" stopIfTrue="1" operator="greaterThan">
      <formula>0</formula>
    </cfRule>
    <cfRule type="cellIs" dxfId="6960" priority="567" stopIfTrue="1" operator="greaterThan">
      <formula>0</formula>
    </cfRule>
  </conditionalFormatting>
  <conditionalFormatting sqref="AH97:AH98">
    <cfRule type="cellIs" dxfId="6959" priority="562" stopIfTrue="1" operator="greaterThan">
      <formula>0</formula>
    </cfRule>
    <cfRule type="cellIs" dxfId="6958" priority="563" stopIfTrue="1" operator="greaterThan">
      <formula>0</formula>
    </cfRule>
    <cfRule type="cellIs" dxfId="6957" priority="564" stopIfTrue="1" operator="greaterThan">
      <formula>0</formula>
    </cfRule>
  </conditionalFormatting>
  <conditionalFormatting sqref="AH99">
    <cfRule type="cellIs" dxfId="6956" priority="559" stopIfTrue="1" operator="greaterThan">
      <formula>0</formula>
    </cfRule>
    <cfRule type="cellIs" dxfId="6955" priority="560" stopIfTrue="1" operator="greaterThan">
      <formula>0</formula>
    </cfRule>
    <cfRule type="cellIs" dxfId="6954" priority="561" stopIfTrue="1" operator="greaterThan">
      <formula>0</formula>
    </cfRule>
  </conditionalFormatting>
  <conditionalFormatting sqref="AH94:AH95">
    <cfRule type="cellIs" dxfId="6953" priority="556" stopIfTrue="1" operator="greaterThan">
      <formula>0</formula>
    </cfRule>
    <cfRule type="cellIs" dxfId="6952" priority="557" stopIfTrue="1" operator="greaterThan">
      <formula>0</formula>
    </cfRule>
    <cfRule type="cellIs" dxfId="6951" priority="558" stopIfTrue="1" operator="greaterThan">
      <formula>0</formula>
    </cfRule>
  </conditionalFormatting>
  <conditionalFormatting sqref="AH96">
    <cfRule type="cellIs" dxfId="6950" priority="553" stopIfTrue="1" operator="greaterThan">
      <formula>0</formula>
    </cfRule>
    <cfRule type="cellIs" dxfId="6949" priority="554" stopIfTrue="1" operator="greaterThan">
      <formula>0</formula>
    </cfRule>
    <cfRule type="cellIs" dxfId="6948" priority="555" stopIfTrue="1" operator="greaterThan">
      <formula>0</formula>
    </cfRule>
  </conditionalFormatting>
  <conditionalFormatting sqref="AH91:AH92">
    <cfRule type="cellIs" dxfId="6947" priority="550" stopIfTrue="1" operator="greaterThan">
      <formula>0</formula>
    </cfRule>
    <cfRule type="cellIs" dxfId="6946" priority="551" stopIfTrue="1" operator="greaterThan">
      <formula>0</formula>
    </cfRule>
    <cfRule type="cellIs" dxfId="6945" priority="552" stopIfTrue="1" operator="greaterThan">
      <formula>0</formula>
    </cfRule>
  </conditionalFormatting>
  <conditionalFormatting sqref="AH93">
    <cfRule type="cellIs" dxfId="6944" priority="547" stopIfTrue="1" operator="greaterThan">
      <formula>0</formula>
    </cfRule>
    <cfRule type="cellIs" dxfId="6943" priority="548" stopIfTrue="1" operator="greaterThan">
      <formula>0</formula>
    </cfRule>
    <cfRule type="cellIs" dxfId="6942" priority="549" stopIfTrue="1" operator="greaterThan">
      <formula>0</formula>
    </cfRule>
  </conditionalFormatting>
  <conditionalFormatting sqref="AH88:AH89">
    <cfRule type="cellIs" dxfId="6941" priority="544" stopIfTrue="1" operator="greaterThan">
      <formula>0</formula>
    </cfRule>
    <cfRule type="cellIs" dxfId="6940" priority="545" stopIfTrue="1" operator="greaterThan">
      <formula>0</formula>
    </cfRule>
    <cfRule type="cellIs" dxfId="6939" priority="546" stopIfTrue="1" operator="greaterThan">
      <formula>0</formula>
    </cfRule>
  </conditionalFormatting>
  <conditionalFormatting sqref="AH90">
    <cfRule type="cellIs" dxfId="6938" priority="541" stopIfTrue="1" operator="greaterThan">
      <formula>0</formula>
    </cfRule>
    <cfRule type="cellIs" dxfId="6937" priority="542" stopIfTrue="1" operator="greaterThan">
      <formula>0</formula>
    </cfRule>
    <cfRule type="cellIs" dxfId="6936" priority="543" stopIfTrue="1" operator="greaterThan">
      <formula>0</formula>
    </cfRule>
  </conditionalFormatting>
  <conditionalFormatting sqref="AH85:AH86">
    <cfRule type="cellIs" dxfId="6935" priority="538" stopIfTrue="1" operator="greaterThan">
      <formula>0</formula>
    </cfRule>
    <cfRule type="cellIs" dxfId="6934" priority="539" stopIfTrue="1" operator="greaterThan">
      <formula>0</formula>
    </cfRule>
    <cfRule type="cellIs" dxfId="6933" priority="540" stopIfTrue="1" operator="greaterThan">
      <formula>0</formula>
    </cfRule>
  </conditionalFormatting>
  <conditionalFormatting sqref="AH87">
    <cfRule type="cellIs" dxfId="6932" priority="535" stopIfTrue="1" operator="greaterThan">
      <formula>0</formula>
    </cfRule>
    <cfRule type="cellIs" dxfId="6931" priority="536" stopIfTrue="1" operator="greaterThan">
      <formula>0</formula>
    </cfRule>
    <cfRule type="cellIs" dxfId="6930" priority="537" stopIfTrue="1" operator="greaterThan">
      <formula>0</formula>
    </cfRule>
  </conditionalFormatting>
  <conditionalFormatting sqref="AH82:AH83">
    <cfRule type="cellIs" dxfId="6929" priority="532" stopIfTrue="1" operator="greaterThan">
      <formula>0</formula>
    </cfRule>
    <cfRule type="cellIs" dxfId="6928" priority="533" stopIfTrue="1" operator="greaterThan">
      <formula>0</formula>
    </cfRule>
    <cfRule type="cellIs" dxfId="6927" priority="534" stopIfTrue="1" operator="greaterThan">
      <formula>0</formula>
    </cfRule>
  </conditionalFormatting>
  <conditionalFormatting sqref="AH84">
    <cfRule type="cellIs" dxfId="6926" priority="529" stopIfTrue="1" operator="greaterThan">
      <formula>0</formula>
    </cfRule>
    <cfRule type="cellIs" dxfId="6925" priority="530" stopIfTrue="1" operator="greaterThan">
      <formula>0</formula>
    </cfRule>
    <cfRule type="cellIs" dxfId="6924" priority="531" stopIfTrue="1" operator="greaterThan">
      <formula>0</formula>
    </cfRule>
  </conditionalFormatting>
  <conditionalFormatting sqref="AH79:AH80">
    <cfRule type="cellIs" dxfId="6923" priority="526" stopIfTrue="1" operator="greaterThan">
      <formula>0</formula>
    </cfRule>
    <cfRule type="cellIs" dxfId="6922" priority="527" stopIfTrue="1" operator="greaterThan">
      <formula>0</formula>
    </cfRule>
    <cfRule type="cellIs" dxfId="6921" priority="528" stopIfTrue="1" operator="greaterThan">
      <formula>0</formula>
    </cfRule>
  </conditionalFormatting>
  <conditionalFormatting sqref="AH81">
    <cfRule type="cellIs" dxfId="6920" priority="523" stopIfTrue="1" operator="greaterThan">
      <formula>0</formula>
    </cfRule>
    <cfRule type="cellIs" dxfId="6919" priority="524" stopIfTrue="1" operator="greaterThan">
      <formula>0</formula>
    </cfRule>
    <cfRule type="cellIs" dxfId="6918" priority="525" stopIfTrue="1" operator="greaterThan">
      <formula>0</formula>
    </cfRule>
  </conditionalFormatting>
  <conditionalFormatting sqref="AH76:AH77">
    <cfRule type="cellIs" dxfId="6917" priority="520" stopIfTrue="1" operator="greaterThan">
      <formula>0</formula>
    </cfRule>
    <cfRule type="cellIs" dxfId="6916" priority="521" stopIfTrue="1" operator="greaterThan">
      <formula>0</formula>
    </cfRule>
    <cfRule type="cellIs" dxfId="6915" priority="522" stopIfTrue="1" operator="greaterThan">
      <formula>0</formula>
    </cfRule>
  </conditionalFormatting>
  <conditionalFormatting sqref="AH78">
    <cfRule type="cellIs" dxfId="6914" priority="517" stopIfTrue="1" operator="greaterThan">
      <formula>0</formula>
    </cfRule>
    <cfRule type="cellIs" dxfId="6913" priority="518" stopIfTrue="1" operator="greaterThan">
      <formula>0</formula>
    </cfRule>
    <cfRule type="cellIs" dxfId="6912" priority="519" stopIfTrue="1" operator="greaterThan">
      <formula>0</formula>
    </cfRule>
  </conditionalFormatting>
  <conditionalFormatting sqref="AH75">
    <cfRule type="cellIs" dxfId="6911" priority="514" stopIfTrue="1" operator="greaterThan">
      <formula>0</formula>
    </cfRule>
    <cfRule type="cellIs" dxfId="6910" priority="515" stopIfTrue="1" operator="greaterThan">
      <formula>0</formula>
    </cfRule>
    <cfRule type="cellIs" dxfId="6909" priority="516" stopIfTrue="1" operator="greaterThan">
      <formula>0</formula>
    </cfRule>
  </conditionalFormatting>
  <conditionalFormatting sqref="AH72:AH73">
    <cfRule type="cellIs" dxfId="6908" priority="511" stopIfTrue="1" operator="greaterThan">
      <formula>0</formula>
    </cfRule>
    <cfRule type="cellIs" dxfId="6907" priority="512" stopIfTrue="1" operator="greaterThan">
      <formula>0</formula>
    </cfRule>
    <cfRule type="cellIs" dxfId="6906" priority="513" stopIfTrue="1" operator="greaterThan">
      <formula>0</formula>
    </cfRule>
  </conditionalFormatting>
  <conditionalFormatting sqref="AH69:AH70">
    <cfRule type="cellIs" dxfId="6905" priority="508" stopIfTrue="1" operator="greaterThan">
      <formula>0</formula>
    </cfRule>
    <cfRule type="cellIs" dxfId="6904" priority="509" stopIfTrue="1" operator="greaterThan">
      <formula>0</formula>
    </cfRule>
    <cfRule type="cellIs" dxfId="6903" priority="510" stopIfTrue="1" operator="greaterThan">
      <formula>0</formula>
    </cfRule>
  </conditionalFormatting>
  <conditionalFormatting sqref="AH71">
    <cfRule type="cellIs" dxfId="6902" priority="505" stopIfTrue="1" operator="greaterThan">
      <formula>0</formula>
    </cfRule>
    <cfRule type="cellIs" dxfId="6901" priority="506" stopIfTrue="1" operator="greaterThan">
      <formula>0</formula>
    </cfRule>
    <cfRule type="cellIs" dxfId="6900" priority="507" stopIfTrue="1" operator="greaterThan">
      <formula>0</formula>
    </cfRule>
  </conditionalFormatting>
  <conditionalFormatting sqref="AH66:AH67">
    <cfRule type="cellIs" dxfId="6899" priority="502" stopIfTrue="1" operator="greaterThan">
      <formula>0</formula>
    </cfRule>
    <cfRule type="cellIs" dxfId="6898" priority="503" stopIfTrue="1" operator="greaterThan">
      <formula>0</formula>
    </cfRule>
    <cfRule type="cellIs" dxfId="6897" priority="504" stopIfTrue="1" operator="greaterThan">
      <formula>0</formula>
    </cfRule>
  </conditionalFormatting>
  <conditionalFormatting sqref="AH68">
    <cfRule type="cellIs" dxfId="6896" priority="499" stopIfTrue="1" operator="greaterThan">
      <formula>0</formula>
    </cfRule>
    <cfRule type="cellIs" dxfId="6895" priority="500" stopIfTrue="1" operator="greaterThan">
      <formula>0</formula>
    </cfRule>
    <cfRule type="cellIs" dxfId="6894" priority="501" stopIfTrue="1" operator="greaterThan">
      <formula>0</formula>
    </cfRule>
  </conditionalFormatting>
  <conditionalFormatting sqref="AH63:AH64">
    <cfRule type="cellIs" dxfId="6893" priority="496" stopIfTrue="1" operator="greaterThan">
      <formula>0</formula>
    </cfRule>
    <cfRule type="cellIs" dxfId="6892" priority="497" stopIfTrue="1" operator="greaterThan">
      <formula>0</formula>
    </cfRule>
    <cfRule type="cellIs" dxfId="6891" priority="498" stopIfTrue="1" operator="greaterThan">
      <formula>0</formula>
    </cfRule>
  </conditionalFormatting>
  <conditionalFormatting sqref="AH65">
    <cfRule type="cellIs" dxfId="6890" priority="493" stopIfTrue="1" operator="greaterThan">
      <formula>0</formula>
    </cfRule>
    <cfRule type="cellIs" dxfId="6889" priority="494" stopIfTrue="1" operator="greaterThan">
      <formula>0</formula>
    </cfRule>
    <cfRule type="cellIs" dxfId="6888" priority="495" stopIfTrue="1" operator="greaterThan">
      <formula>0</formula>
    </cfRule>
  </conditionalFormatting>
  <conditionalFormatting sqref="AH60:AH61">
    <cfRule type="cellIs" dxfId="6887" priority="490" stopIfTrue="1" operator="greaterThan">
      <formula>0</formula>
    </cfRule>
    <cfRule type="cellIs" dxfId="6886" priority="491" stopIfTrue="1" operator="greaterThan">
      <formula>0</formula>
    </cfRule>
    <cfRule type="cellIs" dxfId="6885" priority="492" stopIfTrue="1" operator="greaterThan">
      <formula>0</formula>
    </cfRule>
  </conditionalFormatting>
  <conditionalFormatting sqref="AH62">
    <cfRule type="cellIs" dxfId="6884" priority="487" stopIfTrue="1" operator="greaterThan">
      <formula>0</formula>
    </cfRule>
    <cfRule type="cellIs" dxfId="6883" priority="488" stopIfTrue="1" operator="greaterThan">
      <formula>0</formula>
    </cfRule>
    <cfRule type="cellIs" dxfId="6882" priority="489" stopIfTrue="1" operator="greaterThan">
      <formula>0</formula>
    </cfRule>
  </conditionalFormatting>
  <conditionalFormatting sqref="AH59">
    <cfRule type="cellIs" dxfId="6881" priority="484" stopIfTrue="1" operator="greaterThan">
      <formula>0</formula>
    </cfRule>
    <cfRule type="cellIs" dxfId="6880" priority="485" stopIfTrue="1" operator="greaterThan">
      <formula>0</formula>
    </cfRule>
    <cfRule type="cellIs" dxfId="6879" priority="486" stopIfTrue="1" operator="greaterThan">
      <formula>0</formula>
    </cfRule>
  </conditionalFormatting>
  <conditionalFormatting sqref="AH56:AH57">
    <cfRule type="cellIs" dxfId="6878" priority="481" stopIfTrue="1" operator="greaterThan">
      <formula>0</formula>
    </cfRule>
    <cfRule type="cellIs" dxfId="6877" priority="482" stopIfTrue="1" operator="greaterThan">
      <formula>0</formula>
    </cfRule>
    <cfRule type="cellIs" dxfId="6876" priority="483" stopIfTrue="1" operator="greaterThan">
      <formula>0</formula>
    </cfRule>
  </conditionalFormatting>
  <conditionalFormatting sqref="AH58">
    <cfRule type="cellIs" dxfId="6875" priority="478" stopIfTrue="1" operator="greaterThan">
      <formula>0</formula>
    </cfRule>
    <cfRule type="cellIs" dxfId="6874" priority="479" stopIfTrue="1" operator="greaterThan">
      <formula>0</formula>
    </cfRule>
    <cfRule type="cellIs" dxfId="6873" priority="480" stopIfTrue="1" operator="greaterThan">
      <formula>0</formula>
    </cfRule>
  </conditionalFormatting>
  <conditionalFormatting sqref="AH53:AH54">
    <cfRule type="cellIs" dxfId="6872" priority="475" stopIfTrue="1" operator="greaterThan">
      <formula>0</formula>
    </cfRule>
    <cfRule type="cellIs" dxfId="6871" priority="476" stopIfTrue="1" operator="greaterThan">
      <formula>0</formula>
    </cfRule>
    <cfRule type="cellIs" dxfId="6870" priority="477" stopIfTrue="1" operator="greaterThan">
      <formula>0</formula>
    </cfRule>
  </conditionalFormatting>
  <conditionalFormatting sqref="AH55">
    <cfRule type="cellIs" dxfId="6869" priority="472" stopIfTrue="1" operator="greaterThan">
      <formula>0</formula>
    </cfRule>
    <cfRule type="cellIs" dxfId="6868" priority="473" stopIfTrue="1" operator="greaterThan">
      <formula>0</formula>
    </cfRule>
    <cfRule type="cellIs" dxfId="6867" priority="474" stopIfTrue="1" operator="greaterThan">
      <formula>0</formula>
    </cfRule>
  </conditionalFormatting>
  <conditionalFormatting sqref="AH50:AH51">
    <cfRule type="cellIs" dxfId="6866" priority="469" stopIfTrue="1" operator="greaterThan">
      <formula>0</formula>
    </cfRule>
    <cfRule type="cellIs" dxfId="6865" priority="470" stopIfTrue="1" operator="greaterThan">
      <formula>0</formula>
    </cfRule>
    <cfRule type="cellIs" dxfId="6864" priority="471" stopIfTrue="1" operator="greaterThan">
      <formula>0</formula>
    </cfRule>
  </conditionalFormatting>
  <conditionalFormatting sqref="AH52">
    <cfRule type="cellIs" dxfId="6863" priority="466" stopIfTrue="1" operator="greaterThan">
      <formula>0</formula>
    </cfRule>
    <cfRule type="cellIs" dxfId="6862" priority="467" stopIfTrue="1" operator="greaterThan">
      <formula>0</formula>
    </cfRule>
    <cfRule type="cellIs" dxfId="6861" priority="468" stopIfTrue="1" operator="greaterThan">
      <formula>0</formula>
    </cfRule>
  </conditionalFormatting>
  <conditionalFormatting sqref="AH47:AH48">
    <cfRule type="cellIs" dxfId="6860" priority="463" stopIfTrue="1" operator="greaterThan">
      <formula>0</formula>
    </cfRule>
    <cfRule type="cellIs" dxfId="6859" priority="464" stopIfTrue="1" operator="greaterThan">
      <formula>0</formula>
    </cfRule>
    <cfRule type="cellIs" dxfId="6858" priority="465" stopIfTrue="1" operator="greaterThan">
      <formula>0</formula>
    </cfRule>
  </conditionalFormatting>
  <conditionalFormatting sqref="AH49">
    <cfRule type="cellIs" dxfId="6857" priority="460" stopIfTrue="1" operator="greaterThan">
      <formula>0</formula>
    </cfRule>
    <cfRule type="cellIs" dxfId="6856" priority="461" stopIfTrue="1" operator="greaterThan">
      <formula>0</formula>
    </cfRule>
    <cfRule type="cellIs" dxfId="6855" priority="462" stopIfTrue="1" operator="greaterThan">
      <formula>0</formula>
    </cfRule>
  </conditionalFormatting>
  <conditionalFormatting sqref="AH45">
    <cfRule type="cellIs" dxfId="6854" priority="457" stopIfTrue="1" operator="greaterThan">
      <formula>0</formula>
    </cfRule>
    <cfRule type="cellIs" dxfId="6853" priority="458" stopIfTrue="1" operator="greaterThan">
      <formula>0</formula>
    </cfRule>
    <cfRule type="cellIs" dxfId="6852" priority="459" stopIfTrue="1" operator="greaterThan">
      <formula>0</formula>
    </cfRule>
  </conditionalFormatting>
  <conditionalFormatting sqref="AH46">
    <cfRule type="cellIs" dxfId="6851" priority="454" stopIfTrue="1" operator="greaterThan">
      <formula>0</formula>
    </cfRule>
    <cfRule type="cellIs" dxfId="6850" priority="455" stopIfTrue="1" operator="greaterThan">
      <formula>0</formula>
    </cfRule>
    <cfRule type="cellIs" dxfId="6849" priority="456" stopIfTrue="1" operator="greaterThan">
      <formula>0</formula>
    </cfRule>
  </conditionalFormatting>
  <conditionalFormatting sqref="S97:S98">
    <cfRule type="cellIs" dxfId="6848" priority="451" stopIfTrue="1" operator="greaterThan">
      <formula>0</formula>
    </cfRule>
    <cfRule type="cellIs" dxfId="6847" priority="452" stopIfTrue="1" operator="greaterThan">
      <formula>0</formula>
    </cfRule>
    <cfRule type="cellIs" dxfId="6846" priority="453" stopIfTrue="1" operator="greaterThan">
      <formula>0</formula>
    </cfRule>
  </conditionalFormatting>
  <conditionalFormatting sqref="S94:S95">
    <cfRule type="cellIs" dxfId="6845" priority="448" stopIfTrue="1" operator="greaterThan">
      <formula>0</formula>
    </cfRule>
    <cfRule type="cellIs" dxfId="6844" priority="449" stopIfTrue="1" operator="greaterThan">
      <formula>0</formula>
    </cfRule>
    <cfRule type="cellIs" dxfId="6843" priority="450" stopIfTrue="1" operator="greaterThan">
      <formula>0</formula>
    </cfRule>
  </conditionalFormatting>
  <conditionalFormatting sqref="S96">
    <cfRule type="cellIs" dxfId="6842" priority="445" stopIfTrue="1" operator="greaterThan">
      <formula>0</formula>
    </cfRule>
    <cfRule type="cellIs" dxfId="6841" priority="446" stopIfTrue="1" operator="greaterThan">
      <formula>0</formula>
    </cfRule>
    <cfRule type="cellIs" dxfId="6840" priority="447" stopIfTrue="1" operator="greaterThan">
      <formula>0</formula>
    </cfRule>
  </conditionalFormatting>
  <conditionalFormatting sqref="S93">
    <cfRule type="cellIs" dxfId="6839" priority="442" stopIfTrue="1" operator="greaterThan">
      <formula>0</formula>
    </cfRule>
    <cfRule type="cellIs" dxfId="6838" priority="443" stopIfTrue="1" operator="greaterThan">
      <formula>0</formula>
    </cfRule>
    <cfRule type="cellIs" dxfId="6837" priority="444" stopIfTrue="1" operator="greaterThan">
      <formula>0</formula>
    </cfRule>
  </conditionalFormatting>
  <conditionalFormatting sqref="P71:R71">
    <cfRule type="cellIs" dxfId="6836" priority="280" stopIfTrue="1" operator="greaterThan">
      <formula>0</formula>
    </cfRule>
    <cfRule type="cellIs" dxfId="6835" priority="281" stopIfTrue="1" operator="greaterThan">
      <formula>0</formula>
    </cfRule>
    <cfRule type="cellIs" dxfId="6834" priority="282" stopIfTrue="1" operator="greaterThan">
      <formula>0</formula>
    </cfRule>
  </conditionalFormatting>
  <conditionalFormatting sqref="V53:V57">
    <cfRule type="cellIs" dxfId="6833" priority="439" stopIfTrue="1" operator="greaterThan">
      <formula>0</formula>
    </cfRule>
    <cfRule type="cellIs" dxfId="6832" priority="440" stopIfTrue="1" operator="greaterThan">
      <formula>0</formula>
    </cfRule>
    <cfRule type="cellIs" dxfId="6831" priority="441" stopIfTrue="1" operator="greaterThan">
      <formula>0</formula>
    </cfRule>
  </conditionalFormatting>
  <conditionalFormatting sqref="V90:V91">
    <cfRule type="cellIs" dxfId="6830" priority="436" stopIfTrue="1" operator="greaterThan">
      <formula>0</formula>
    </cfRule>
    <cfRule type="cellIs" dxfId="6829" priority="437" stopIfTrue="1" operator="greaterThan">
      <formula>0</formula>
    </cfRule>
    <cfRule type="cellIs" dxfId="6828" priority="438" stopIfTrue="1" operator="greaterThan">
      <formula>0</formula>
    </cfRule>
  </conditionalFormatting>
  <conditionalFormatting sqref="P100:R105 P128:R143 P74:R74">
    <cfRule type="cellIs" dxfId="6827" priority="433" stopIfTrue="1" operator="greaterThan">
      <formula>0</formula>
    </cfRule>
    <cfRule type="cellIs" dxfId="6826" priority="434" stopIfTrue="1" operator="greaterThan">
      <formula>0</formula>
    </cfRule>
    <cfRule type="cellIs" dxfId="6825" priority="435" stopIfTrue="1" operator="greaterThan">
      <formula>0</formula>
    </cfRule>
  </conditionalFormatting>
  <conditionalFormatting sqref="P144:R144">
    <cfRule type="cellIs" dxfId="6824" priority="430" stopIfTrue="1" operator="greaterThan">
      <formula>0</formula>
    </cfRule>
    <cfRule type="cellIs" dxfId="6823" priority="431" stopIfTrue="1" operator="greaterThan">
      <formula>0</formula>
    </cfRule>
    <cfRule type="cellIs" dxfId="6822" priority="432" stopIfTrue="1" operator="greaterThan">
      <formula>0</formula>
    </cfRule>
  </conditionalFormatting>
  <conditionalFormatting sqref="P124:R127">
    <cfRule type="cellIs" dxfId="6821" priority="427" stopIfTrue="1" operator="greaterThan">
      <formula>0</formula>
    </cfRule>
    <cfRule type="cellIs" dxfId="6820" priority="428" stopIfTrue="1" operator="greaterThan">
      <formula>0</formula>
    </cfRule>
    <cfRule type="cellIs" dxfId="6819" priority="429" stopIfTrue="1" operator="greaterThan">
      <formula>0</formula>
    </cfRule>
  </conditionalFormatting>
  <conditionalFormatting sqref="P121:R122">
    <cfRule type="cellIs" dxfId="6818" priority="424" stopIfTrue="1" operator="greaterThan">
      <formula>0</formula>
    </cfRule>
    <cfRule type="cellIs" dxfId="6817" priority="425" stopIfTrue="1" operator="greaterThan">
      <formula>0</formula>
    </cfRule>
    <cfRule type="cellIs" dxfId="6816" priority="426" stopIfTrue="1" operator="greaterThan">
      <formula>0</formula>
    </cfRule>
  </conditionalFormatting>
  <conditionalFormatting sqref="P123:R123">
    <cfRule type="cellIs" dxfId="6815" priority="421" stopIfTrue="1" operator="greaterThan">
      <formula>0</formula>
    </cfRule>
    <cfRule type="cellIs" dxfId="6814" priority="422" stopIfTrue="1" operator="greaterThan">
      <formula>0</formula>
    </cfRule>
    <cfRule type="cellIs" dxfId="6813" priority="423" stopIfTrue="1" operator="greaterThan">
      <formula>0</formula>
    </cfRule>
  </conditionalFormatting>
  <conditionalFormatting sqref="P118:R119">
    <cfRule type="cellIs" dxfId="6812" priority="418" stopIfTrue="1" operator="greaterThan">
      <formula>0</formula>
    </cfRule>
    <cfRule type="cellIs" dxfId="6811" priority="419" stopIfTrue="1" operator="greaterThan">
      <formula>0</formula>
    </cfRule>
    <cfRule type="cellIs" dxfId="6810" priority="420" stopIfTrue="1" operator="greaterThan">
      <formula>0</formula>
    </cfRule>
  </conditionalFormatting>
  <conditionalFormatting sqref="P120:R120">
    <cfRule type="cellIs" dxfId="6809" priority="415" stopIfTrue="1" operator="greaterThan">
      <formula>0</formula>
    </cfRule>
    <cfRule type="cellIs" dxfId="6808" priority="416" stopIfTrue="1" operator="greaterThan">
      <formula>0</formula>
    </cfRule>
    <cfRule type="cellIs" dxfId="6807" priority="417" stopIfTrue="1" operator="greaterThan">
      <formula>0</formula>
    </cfRule>
  </conditionalFormatting>
  <conditionalFormatting sqref="P115:R116">
    <cfRule type="cellIs" dxfId="6806" priority="412" stopIfTrue="1" operator="greaterThan">
      <formula>0</formula>
    </cfRule>
    <cfRule type="cellIs" dxfId="6805" priority="413" stopIfTrue="1" operator="greaterThan">
      <formula>0</formula>
    </cfRule>
    <cfRule type="cellIs" dxfId="6804" priority="414" stopIfTrue="1" operator="greaterThan">
      <formula>0</formula>
    </cfRule>
  </conditionalFormatting>
  <conditionalFormatting sqref="P117:R117">
    <cfRule type="cellIs" dxfId="6803" priority="409" stopIfTrue="1" operator="greaterThan">
      <formula>0</formula>
    </cfRule>
    <cfRule type="cellIs" dxfId="6802" priority="410" stopIfTrue="1" operator="greaterThan">
      <formula>0</formula>
    </cfRule>
    <cfRule type="cellIs" dxfId="6801" priority="411" stopIfTrue="1" operator="greaterThan">
      <formula>0</formula>
    </cfRule>
  </conditionalFormatting>
  <conditionalFormatting sqref="P112:R113">
    <cfRule type="cellIs" dxfId="6800" priority="406" stopIfTrue="1" operator="greaterThan">
      <formula>0</formula>
    </cfRule>
    <cfRule type="cellIs" dxfId="6799" priority="407" stopIfTrue="1" operator="greaterThan">
      <formula>0</formula>
    </cfRule>
    <cfRule type="cellIs" dxfId="6798" priority="408" stopIfTrue="1" operator="greaterThan">
      <formula>0</formula>
    </cfRule>
  </conditionalFormatting>
  <conditionalFormatting sqref="P114:R114">
    <cfRule type="cellIs" dxfId="6797" priority="403" stopIfTrue="1" operator="greaterThan">
      <formula>0</formula>
    </cfRule>
    <cfRule type="cellIs" dxfId="6796" priority="404" stopIfTrue="1" operator="greaterThan">
      <formula>0</formula>
    </cfRule>
    <cfRule type="cellIs" dxfId="6795" priority="405" stopIfTrue="1" operator="greaterThan">
      <formula>0</formula>
    </cfRule>
  </conditionalFormatting>
  <conditionalFormatting sqref="P109:R110">
    <cfRule type="cellIs" dxfId="6794" priority="400" stopIfTrue="1" operator="greaterThan">
      <formula>0</formula>
    </cfRule>
    <cfRule type="cellIs" dxfId="6793" priority="401" stopIfTrue="1" operator="greaterThan">
      <formula>0</formula>
    </cfRule>
    <cfRule type="cellIs" dxfId="6792" priority="402" stopIfTrue="1" operator="greaterThan">
      <formula>0</formula>
    </cfRule>
  </conditionalFormatting>
  <conditionalFormatting sqref="P111:R111">
    <cfRule type="cellIs" dxfId="6791" priority="397" stopIfTrue="1" operator="greaterThan">
      <formula>0</formula>
    </cfRule>
    <cfRule type="cellIs" dxfId="6790" priority="398" stopIfTrue="1" operator="greaterThan">
      <formula>0</formula>
    </cfRule>
    <cfRule type="cellIs" dxfId="6789" priority="399" stopIfTrue="1" operator="greaterThan">
      <formula>0</formula>
    </cfRule>
  </conditionalFormatting>
  <conditionalFormatting sqref="P106:R107">
    <cfRule type="cellIs" dxfId="6788" priority="394" stopIfTrue="1" operator="greaterThan">
      <formula>0</formula>
    </cfRule>
    <cfRule type="cellIs" dxfId="6787" priority="395" stopIfTrue="1" operator="greaterThan">
      <formula>0</formula>
    </cfRule>
    <cfRule type="cellIs" dxfId="6786" priority="396" stopIfTrue="1" operator="greaterThan">
      <formula>0</formula>
    </cfRule>
  </conditionalFormatting>
  <conditionalFormatting sqref="P108:R108">
    <cfRule type="cellIs" dxfId="6785" priority="391" stopIfTrue="1" operator="greaterThan">
      <formula>0</formula>
    </cfRule>
    <cfRule type="cellIs" dxfId="6784" priority="392" stopIfTrue="1" operator="greaterThan">
      <formula>0</formula>
    </cfRule>
    <cfRule type="cellIs" dxfId="6783" priority="393" stopIfTrue="1" operator="greaterThan">
      <formula>0</formula>
    </cfRule>
  </conditionalFormatting>
  <conditionalFormatting sqref="P97:R98">
    <cfRule type="cellIs" dxfId="6782" priority="388" stopIfTrue="1" operator="greaterThan">
      <formula>0</formula>
    </cfRule>
    <cfRule type="cellIs" dxfId="6781" priority="389" stopIfTrue="1" operator="greaterThan">
      <formula>0</formula>
    </cfRule>
    <cfRule type="cellIs" dxfId="6780" priority="390" stopIfTrue="1" operator="greaterThan">
      <formula>0</formula>
    </cfRule>
  </conditionalFormatting>
  <conditionalFormatting sqref="P99:R99">
    <cfRule type="cellIs" dxfId="6779" priority="385" stopIfTrue="1" operator="greaterThan">
      <formula>0</formula>
    </cfRule>
    <cfRule type="cellIs" dxfId="6778" priority="386" stopIfTrue="1" operator="greaterThan">
      <formula>0</formula>
    </cfRule>
    <cfRule type="cellIs" dxfId="6777" priority="387" stopIfTrue="1" operator="greaterThan">
      <formula>0</formula>
    </cfRule>
  </conditionalFormatting>
  <conditionalFormatting sqref="P94:R95">
    <cfRule type="cellIs" dxfId="6776" priority="382" stopIfTrue="1" operator="greaterThan">
      <formula>0</formula>
    </cfRule>
    <cfRule type="cellIs" dxfId="6775" priority="383" stopIfTrue="1" operator="greaterThan">
      <formula>0</formula>
    </cfRule>
    <cfRule type="cellIs" dxfId="6774" priority="384" stopIfTrue="1" operator="greaterThan">
      <formula>0</formula>
    </cfRule>
  </conditionalFormatting>
  <conditionalFormatting sqref="P96:R96">
    <cfRule type="cellIs" dxfId="6773" priority="379" stopIfTrue="1" operator="greaterThan">
      <formula>0</formula>
    </cfRule>
    <cfRule type="cellIs" dxfId="6772" priority="380" stopIfTrue="1" operator="greaterThan">
      <formula>0</formula>
    </cfRule>
    <cfRule type="cellIs" dxfId="6771" priority="381" stopIfTrue="1" operator="greaterThan">
      <formula>0</formula>
    </cfRule>
  </conditionalFormatting>
  <conditionalFormatting sqref="P91:R92">
    <cfRule type="cellIs" dxfId="6770" priority="376" stopIfTrue="1" operator="greaterThan">
      <formula>0</formula>
    </cfRule>
    <cfRule type="cellIs" dxfId="6769" priority="377" stopIfTrue="1" operator="greaterThan">
      <formula>0</formula>
    </cfRule>
    <cfRule type="cellIs" dxfId="6768" priority="378" stopIfTrue="1" operator="greaterThan">
      <formula>0</formula>
    </cfRule>
  </conditionalFormatting>
  <conditionalFormatting sqref="P93:R93">
    <cfRule type="cellIs" dxfId="6767" priority="373" stopIfTrue="1" operator="greaterThan">
      <formula>0</formula>
    </cfRule>
    <cfRule type="cellIs" dxfId="6766" priority="374" stopIfTrue="1" operator="greaterThan">
      <formula>0</formula>
    </cfRule>
    <cfRule type="cellIs" dxfId="6765" priority="375" stopIfTrue="1" operator="greaterThan">
      <formula>0</formula>
    </cfRule>
  </conditionalFormatting>
  <conditionalFormatting sqref="P88:R89">
    <cfRule type="cellIs" dxfId="6764" priority="370" stopIfTrue="1" operator="greaterThan">
      <formula>0</formula>
    </cfRule>
    <cfRule type="cellIs" dxfId="6763" priority="371" stopIfTrue="1" operator="greaterThan">
      <formula>0</formula>
    </cfRule>
    <cfRule type="cellIs" dxfId="6762" priority="372" stopIfTrue="1" operator="greaterThan">
      <formula>0</formula>
    </cfRule>
  </conditionalFormatting>
  <conditionalFormatting sqref="P90:R90">
    <cfRule type="cellIs" dxfId="6761" priority="367" stopIfTrue="1" operator="greaterThan">
      <formula>0</formula>
    </cfRule>
    <cfRule type="cellIs" dxfId="6760" priority="368" stopIfTrue="1" operator="greaterThan">
      <formula>0</formula>
    </cfRule>
    <cfRule type="cellIs" dxfId="6759" priority="369" stopIfTrue="1" operator="greaterThan">
      <formula>0</formula>
    </cfRule>
  </conditionalFormatting>
  <conditionalFormatting sqref="P85:R86">
    <cfRule type="cellIs" dxfId="6758" priority="364" stopIfTrue="1" operator="greaterThan">
      <formula>0</formula>
    </cfRule>
    <cfRule type="cellIs" dxfId="6757" priority="365" stopIfTrue="1" operator="greaterThan">
      <formula>0</formula>
    </cfRule>
    <cfRule type="cellIs" dxfId="6756" priority="366" stopIfTrue="1" operator="greaterThan">
      <formula>0</formula>
    </cfRule>
  </conditionalFormatting>
  <conditionalFormatting sqref="P87:R87">
    <cfRule type="cellIs" dxfId="6755" priority="361" stopIfTrue="1" operator="greaterThan">
      <formula>0</formula>
    </cfRule>
    <cfRule type="cellIs" dxfId="6754" priority="362" stopIfTrue="1" operator="greaterThan">
      <formula>0</formula>
    </cfRule>
    <cfRule type="cellIs" dxfId="6753" priority="363" stopIfTrue="1" operator="greaterThan">
      <formula>0</formula>
    </cfRule>
  </conditionalFormatting>
  <conditionalFormatting sqref="P82:R83">
    <cfRule type="cellIs" dxfId="6752" priority="358" stopIfTrue="1" operator="greaterThan">
      <formula>0</formula>
    </cfRule>
    <cfRule type="cellIs" dxfId="6751" priority="359" stopIfTrue="1" operator="greaterThan">
      <formula>0</formula>
    </cfRule>
    <cfRule type="cellIs" dxfId="6750" priority="360" stopIfTrue="1" operator="greaterThan">
      <formula>0</formula>
    </cfRule>
  </conditionalFormatting>
  <conditionalFormatting sqref="P84:R84">
    <cfRule type="cellIs" dxfId="6749" priority="355" stopIfTrue="1" operator="greaterThan">
      <formula>0</formula>
    </cfRule>
    <cfRule type="cellIs" dxfId="6748" priority="356" stopIfTrue="1" operator="greaterThan">
      <formula>0</formula>
    </cfRule>
    <cfRule type="cellIs" dxfId="6747" priority="357" stopIfTrue="1" operator="greaterThan">
      <formula>0</formula>
    </cfRule>
  </conditionalFormatting>
  <conditionalFormatting sqref="P69:R70">
    <cfRule type="cellIs" dxfId="6746" priority="352" stopIfTrue="1" operator="greaterThan">
      <formula>0</formula>
    </cfRule>
    <cfRule type="cellIs" dxfId="6745" priority="353" stopIfTrue="1" operator="greaterThan">
      <formula>0</formula>
    </cfRule>
    <cfRule type="cellIs" dxfId="6744" priority="354" stopIfTrue="1" operator="greaterThan">
      <formula>0</formula>
    </cfRule>
  </conditionalFormatting>
  <conditionalFormatting sqref="P66:R67">
    <cfRule type="cellIs" dxfId="6743" priority="349" stopIfTrue="1" operator="greaterThan">
      <formula>0</formula>
    </cfRule>
    <cfRule type="cellIs" dxfId="6742" priority="350" stopIfTrue="1" operator="greaterThan">
      <formula>0</formula>
    </cfRule>
    <cfRule type="cellIs" dxfId="6741" priority="351" stopIfTrue="1" operator="greaterThan">
      <formula>0</formula>
    </cfRule>
  </conditionalFormatting>
  <conditionalFormatting sqref="P68:R68">
    <cfRule type="cellIs" dxfId="6740" priority="346" stopIfTrue="1" operator="greaterThan">
      <formula>0</formula>
    </cfRule>
    <cfRule type="cellIs" dxfId="6739" priority="347" stopIfTrue="1" operator="greaterThan">
      <formula>0</formula>
    </cfRule>
    <cfRule type="cellIs" dxfId="6738" priority="348" stopIfTrue="1" operator="greaterThan">
      <formula>0</formula>
    </cfRule>
  </conditionalFormatting>
  <conditionalFormatting sqref="P63:R64">
    <cfRule type="cellIs" dxfId="6737" priority="343" stopIfTrue="1" operator="greaterThan">
      <formula>0</formula>
    </cfRule>
    <cfRule type="cellIs" dxfId="6736" priority="344" stopIfTrue="1" operator="greaterThan">
      <formula>0</formula>
    </cfRule>
    <cfRule type="cellIs" dxfId="6735" priority="345" stopIfTrue="1" operator="greaterThan">
      <formula>0</formula>
    </cfRule>
  </conditionalFormatting>
  <conditionalFormatting sqref="P65:R65">
    <cfRule type="cellIs" dxfId="6734" priority="340" stopIfTrue="1" operator="greaterThan">
      <formula>0</formula>
    </cfRule>
    <cfRule type="cellIs" dxfId="6733" priority="341" stopIfTrue="1" operator="greaterThan">
      <formula>0</formula>
    </cfRule>
    <cfRule type="cellIs" dxfId="6732" priority="342" stopIfTrue="1" operator="greaterThan">
      <formula>0</formula>
    </cfRule>
  </conditionalFormatting>
  <conditionalFormatting sqref="P60:R61">
    <cfRule type="cellIs" dxfId="6731" priority="337" stopIfTrue="1" operator="greaterThan">
      <formula>0</formula>
    </cfRule>
    <cfRule type="cellIs" dxfId="6730" priority="338" stopIfTrue="1" operator="greaterThan">
      <formula>0</formula>
    </cfRule>
    <cfRule type="cellIs" dxfId="6729" priority="339" stopIfTrue="1" operator="greaterThan">
      <formula>0</formula>
    </cfRule>
  </conditionalFormatting>
  <conditionalFormatting sqref="P62:R62">
    <cfRule type="cellIs" dxfId="6728" priority="334" stopIfTrue="1" operator="greaterThan">
      <formula>0</formula>
    </cfRule>
    <cfRule type="cellIs" dxfId="6727" priority="335" stopIfTrue="1" operator="greaterThan">
      <formula>0</formula>
    </cfRule>
    <cfRule type="cellIs" dxfId="6726" priority="336" stopIfTrue="1" operator="greaterThan">
      <formula>0</formula>
    </cfRule>
  </conditionalFormatting>
  <conditionalFormatting sqref="P59:R59">
    <cfRule type="cellIs" dxfId="6725" priority="331" stopIfTrue="1" operator="greaterThan">
      <formula>0</formula>
    </cfRule>
    <cfRule type="cellIs" dxfId="6724" priority="332" stopIfTrue="1" operator="greaterThan">
      <formula>0</formula>
    </cfRule>
    <cfRule type="cellIs" dxfId="6723" priority="333" stopIfTrue="1" operator="greaterThan">
      <formula>0</formula>
    </cfRule>
  </conditionalFormatting>
  <conditionalFormatting sqref="P56:R57">
    <cfRule type="cellIs" dxfId="6722" priority="328" stopIfTrue="1" operator="greaterThan">
      <formula>0</formula>
    </cfRule>
    <cfRule type="cellIs" dxfId="6721" priority="329" stopIfTrue="1" operator="greaterThan">
      <formula>0</formula>
    </cfRule>
    <cfRule type="cellIs" dxfId="6720" priority="330" stopIfTrue="1" operator="greaterThan">
      <formula>0</formula>
    </cfRule>
  </conditionalFormatting>
  <conditionalFormatting sqref="P58:R58">
    <cfRule type="cellIs" dxfId="6719" priority="325" stopIfTrue="1" operator="greaterThan">
      <formula>0</formula>
    </cfRule>
    <cfRule type="cellIs" dxfId="6718" priority="326" stopIfTrue="1" operator="greaterThan">
      <formula>0</formula>
    </cfRule>
    <cfRule type="cellIs" dxfId="6717" priority="327" stopIfTrue="1" operator="greaterThan">
      <formula>0</formula>
    </cfRule>
  </conditionalFormatting>
  <conditionalFormatting sqref="P53:R54">
    <cfRule type="cellIs" dxfId="6716" priority="322" stopIfTrue="1" operator="greaterThan">
      <formula>0</formula>
    </cfRule>
    <cfRule type="cellIs" dxfId="6715" priority="323" stopIfTrue="1" operator="greaterThan">
      <formula>0</formula>
    </cfRule>
    <cfRule type="cellIs" dxfId="6714" priority="324" stopIfTrue="1" operator="greaterThan">
      <formula>0</formula>
    </cfRule>
  </conditionalFormatting>
  <conditionalFormatting sqref="P55:R55">
    <cfRule type="cellIs" dxfId="6713" priority="319" stopIfTrue="1" operator="greaterThan">
      <formula>0</formula>
    </cfRule>
    <cfRule type="cellIs" dxfId="6712" priority="320" stopIfTrue="1" operator="greaterThan">
      <formula>0</formula>
    </cfRule>
    <cfRule type="cellIs" dxfId="6711" priority="321" stopIfTrue="1" operator="greaterThan">
      <formula>0</formula>
    </cfRule>
  </conditionalFormatting>
  <conditionalFormatting sqref="P50:R51">
    <cfRule type="cellIs" dxfId="6710" priority="316" stopIfTrue="1" operator="greaterThan">
      <formula>0</formula>
    </cfRule>
    <cfRule type="cellIs" dxfId="6709" priority="317" stopIfTrue="1" operator="greaterThan">
      <formula>0</formula>
    </cfRule>
    <cfRule type="cellIs" dxfId="6708" priority="318" stopIfTrue="1" operator="greaterThan">
      <formula>0</formula>
    </cfRule>
  </conditionalFormatting>
  <conditionalFormatting sqref="P52:R52">
    <cfRule type="cellIs" dxfId="6707" priority="313" stopIfTrue="1" operator="greaterThan">
      <formula>0</formula>
    </cfRule>
    <cfRule type="cellIs" dxfId="6706" priority="314" stopIfTrue="1" operator="greaterThan">
      <formula>0</formula>
    </cfRule>
    <cfRule type="cellIs" dxfId="6705" priority="315" stopIfTrue="1" operator="greaterThan">
      <formula>0</formula>
    </cfRule>
  </conditionalFormatting>
  <conditionalFormatting sqref="P47:R48">
    <cfRule type="cellIs" dxfId="6704" priority="310" stopIfTrue="1" operator="greaterThan">
      <formula>0</formula>
    </cfRule>
    <cfRule type="cellIs" dxfId="6703" priority="311" stopIfTrue="1" operator="greaterThan">
      <formula>0</formula>
    </cfRule>
    <cfRule type="cellIs" dxfId="6702" priority="312" stopIfTrue="1" operator="greaterThan">
      <formula>0</formula>
    </cfRule>
  </conditionalFormatting>
  <conditionalFormatting sqref="P49:R49">
    <cfRule type="cellIs" dxfId="6701" priority="307" stopIfTrue="1" operator="greaterThan">
      <formula>0</formula>
    </cfRule>
    <cfRule type="cellIs" dxfId="6700" priority="308" stopIfTrue="1" operator="greaterThan">
      <formula>0</formula>
    </cfRule>
    <cfRule type="cellIs" dxfId="6699" priority="309" stopIfTrue="1" operator="greaterThan">
      <formula>0</formula>
    </cfRule>
  </conditionalFormatting>
  <conditionalFormatting sqref="P45:R45">
    <cfRule type="cellIs" dxfId="6698" priority="304" stopIfTrue="1" operator="greaterThan">
      <formula>0</formula>
    </cfRule>
    <cfRule type="cellIs" dxfId="6697" priority="305" stopIfTrue="1" operator="greaterThan">
      <formula>0</formula>
    </cfRule>
    <cfRule type="cellIs" dxfId="6696" priority="306" stopIfTrue="1" operator="greaterThan">
      <formula>0</formula>
    </cfRule>
  </conditionalFormatting>
  <conditionalFormatting sqref="P46:R46">
    <cfRule type="cellIs" dxfId="6695" priority="301" stopIfTrue="1" operator="greaterThan">
      <formula>0</formula>
    </cfRule>
    <cfRule type="cellIs" dxfId="6694" priority="302" stopIfTrue="1" operator="greaterThan">
      <formula>0</formula>
    </cfRule>
    <cfRule type="cellIs" dxfId="6693" priority="303" stopIfTrue="1" operator="greaterThan">
      <formula>0</formula>
    </cfRule>
  </conditionalFormatting>
  <conditionalFormatting sqref="P79:R80">
    <cfRule type="cellIs" dxfId="6692" priority="298" stopIfTrue="1" operator="greaterThan">
      <formula>0</formula>
    </cfRule>
    <cfRule type="cellIs" dxfId="6691" priority="299" stopIfTrue="1" operator="greaterThan">
      <formula>0</formula>
    </cfRule>
    <cfRule type="cellIs" dxfId="6690" priority="300" stopIfTrue="1" operator="greaterThan">
      <formula>0</formula>
    </cfRule>
  </conditionalFormatting>
  <conditionalFormatting sqref="P81:R81">
    <cfRule type="cellIs" dxfId="6689" priority="295" stopIfTrue="1" operator="greaterThan">
      <formula>0</formula>
    </cfRule>
    <cfRule type="cellIs" dxfId="6688" priority="296" stopIfTrue="1" operator="greaterThan">
      <formula>0</formula>
    </cfRule>
    <cfRule type="cellIs" dxfId="6687" priority="297" stopIfTrue="1" operator="greaterThan">
      <formula>0</formula>
    </cfRule>
  </conditionalFormatting>
  <conditionalFormatting sqref="P76:R77">
    <cfRule type="cellIs" dxfId="6686" priority="292" stopIfTrue="1" operator="greaterThan">
      <formula>0</formula>
    </cfRule>
    <cfRule type="cellIs" dxfId="6685" priority="293" stopIfTrue="1" operator="greaterThan">
      <formula>0</formula>
    </cfRule>
    <cfRule type="cellIs" dxfId="6684" priority="294" stopIfTrue="1" operator="greaterThan">
      <formula>0</formula>
    </cfRule>
  </conditionalFormatting>
  <conditionalFormatting sqref="P78:R78">
    <cfRule type="cellIs" dxfId="6683" priority="289" stopIfTrue="1" operator="greaterThan">
      <formula>0</formula>
    </cfRule>
    <cfRule type="cellIs" dxfId="6682" priority="290" stopIfTrue="1" operator="greaterThan">
      <formula>0</formula>
    </cfRule>
    <cfRule type="cellIs" dxfId="6681" priority="291" stopIfTrue="1" operator="greaterThan">
      <formula>0</formula>
    </cfRule>
  </conditionalFormatting>
  <conditionalFormatting sqref="P75:R75">
    <cfRule type="cellIs" dxfId="6680" priority="286" stopIfTrue="1" operator="greaterThan">
      <formula>0</formula>
    </cfRule>
    <cfRule type="cellIs" dxfId="6679" priority="287" stopIfTrue="1" operator="greaterThan">
      <formula>0</formula>
    </cfRule>
    <cfRule type="cellIs" dxfId="6678" priority="288" stopIfTrue="1" operator="greaterThan">
      <formula>0</formula>
    </cfRule>
  </conditionalFormatting>
  <conditionalFormatting sqref="P72:R73">
    <cfRule type="cellIs" dxfId="6677" priority="283" stopIfTrue="1" operator="greaterThan">
      <formula>0</formula>
    </cfRule>
    <cfRule type="cellIs" dxfId="6676" priority="284" stopIfTrue="1" operator="greaterThan">
      <formula>0</formula>
    </cfRule>
    <cfRule type="cellIs" dxfId="6675" priority="285" stopIfTrue="1" operator="greaterThan">
      <formula>0</formula>
    </cfRule>
  </conditionalFormatting>
  <conditionalFormatting sqref="S32:S44 U32:U44">
    <cfRule type="cellIs" dxfId="6674" priority="277" stopIfTrue="1" operator="greaterThan">
      <formula>0</formula>
    </cfRule>
    <cfRule type="cellIs" dxfId="6673" priority="278" stopIfTrue="1" operator="greaterThan">
      <formula>0</formula>
    </cfRule>
    <cfRule type="cellIs" dxfId="6672" priority="279" stopIfTrue="1" operator="greaterThan">
      <formula>0</formula>
    </cfRule>
  </conditionalFormatting>
  <conditionalFormatting sqref="V42:W43 Y42:Y43 AB42:AB43">
    <cfRule type="cellIs" dxfId="6671" priority="274" stopIfTrue="1" operator="greaterThan">
      <formula>0</formula>
    </cfRule>
    <cfRule type="cellIs" dxfId="6670" priority="275" stopIfTrue="1" operator="greaterThan">
      <formula>0</formula>
    </cfRule>
    <cfRule type="cellIs" dxfId="6669" priority="276" stopIfTrue="1" operator="greaterThan">
      <formula>0</formula>
    </cfRule>
  </conditionalFormatting>
  <conditionalFormatting sqref="V44:W44 Y44 AB44">
    <cfRule type="cellIs" dxfId="6668" priority="271" stopIfTrue="1" operator="greaterThan">
      <formula>0</formula>
    </cfRule>
    <cfRule type="cellIs" dxfId="6667" priority="272" stopIfTrue="1" operator="greaterThan">
      <formula>0</formula>
    </cfRule>
    <cfRule type="cellIs" dxfId="6666" priority="273" stopIfTrue="1" operator="greaterThan">
      <formula>0</formula>
    </cfRule>
  </conditionalFormatting>
  <conditionalFormatting sqref="V39:W40 Y39:Y40 AB39:AB40">
    <cfRule type="cellIs" dxfId="6665" priority="268" stopIfTrue="1" operator="greaterThan">
      <formula>0</formula>
    </cfRule>
    <cfRule type="cellIs" dxfId="6664" priority="269" stopIfTrue="1" operator="greaterThan">
      <formula>0</formula>
    </cfRule>
    <cfRule type="cellIs" dxfId="6663" priority="270" stopIfTrue="1" operator="greaterThan">
      <formula>0</formula>
    </cfRule>
  </conditionalFormatting>
  <conditionalFormatting sqref="V41:W41 Y41 AB41">
    <cfRule type="cellIs" dxfId="6662" priority="265" stopIfTrue="1" operator="greaterThan">
      <formula>0</formula>
    </cfRule>
    <cfRule type="cellIs" dxfId="6661" priority="266" stopIfTrue="1" operator="greaterThan">
      <formula>0</formula>
    </cfRule>
    <cfRule type="cellIs" dxfId="6660" priority="267" stopIfTrue="1" operator="greaterThan">
      <formula>0</formula>
    </cfRule>
  </conditionalFormatting>
  <conditionalFormatting sqref="V36:W37 Y36:Y37 AB36:AB37">
    <cfRule type="cellIs" dxfId="6659" priority="262" stopIfTrue="1" operator="greaterThan">
      <formula>0</formula>
    </cfRule>
    <cfRule type="cellIs" dxfId="6658" priority="263" stopIfTrue="1" operator="greaterThan">
      <formula>0</formula>
    </cfRule>
    <cfRule type="cellIs" dxfId="6657" priority="264" stopIfTrue="1" operator="greaterThan">
      <formula>0</formula>
    </cfRule>
  </conditionalFormatting>
  <conditionalFormatting sqref="V38:W38 Y38 AB38">
    <cfRule type="cellIs" dxfId="6656" priority="259" stopIfTrue="1" operator="greaterThan">
      <formula>0</formula>
    </cfRule>
    <cfRule type="cellIs" dxfId="6655" priority="260" stopIfTrue="1" operator="greaterThan">
      <formula>0</formula>
    </cfRule>
    <cfRule type="cellIs" dxfId="6654" priority="261" stopIfTrue="1" operator="greaterThan">
      <formula>0</formula>
    </cfRule>
  </conditionalFormatting>
  <conditionalFormatting sqref="V33:W34 Y33:Y34 AB33:AB34">
    <cfRule type="cellIs" dxfId="6653" priority="256" stopIfTrue="1" operator="greaterThan">
      <formula>0</formula>
    </cfRule>
    <cfRule type="cellIs" dxfId="6652" priority="257" stopIfTrue="1" operator="greaterThan">
      <formula>0</formula>
    </cfRule>
    <cfRule type="cellIs" dxfId="6651" priority="258" stopIfTrue="1" operator="greaterThan">
      <formula>0</formula>
    </cfRule>
  </conditionalFormatting>
  <conditionalFormatting sqref="V35:W35 Y35 AB35">
    <cfRule type="cellIs" dxfId="6650" priority="253" stopIfTrue="1" operator="greaterThan">
      <formula>0</formula>
    </cfRule>
    <cfRule type="cellIs" dxfId="6649" priority="254" stopIfTrue="1" operator="greaterThan">
      <formula>0</formula>
    </cfRule>
    <cfRule type="cellIs" dxfId="6648" priority="255" stopIfTrue="1" operator="greaterThan">
      <formula>0</formula>
    </cfRule>
  </conditionalFormatting>
  <conditionalFormatting sqref="T32:T44">
    <cfRule type="cellIs" dxfId="6647" priority="250" stopIfTrue="1" operator="greaterThan">
      <formula>0</formula>
    </cfRule>
    <cfRule type="cellIs" dxfId="6646" priority="251" stopIfTrue="1" operator="greaterThan">
      <formula>0</formula>
    </cfRule>
    <cfRule type="cellIs" dxfId="6645" priority="252" stopIfTrue="1" operator="greaterThan">
      <formula>0</formula>
    </cfRule>
  </conditionalFormatting>
  <conditionalFormatting sqref="V32:W32 Y32 AB32">
    <cfRule type="cellIs" dxfId="6644" priority="247" stopIfTrue="1" operator="greaterThan">
      <formula>0</formula>
    </cfRule>
    <cfRule type="cellIs" dxfId="6643" priority="248" stopIfTrue="1" operator="greaterThan">
      <formula>0</formula>
    </cfRule>
    <cfRule type="cellIs" dxfId="6642" priority="249" stopIfTrue="1" operator="greaterThan">
      <formula>0</formula>
    </cfRule>
  </conditionalFormatting>
  <conditionalFormatting sqref="X42:X43">
    <cfRule type="cellIs" dxfId="6641" priority="244" stopIfTrue="1" operator="greaterThan">
      <formula>0</formula>
    </cfRule>
    <cfRule type="cellIs" dxfId="6640" priority="245" stopIfTrue="1" operator="greaterThan">
      <formula>0</formula>
    </cfRule>
    <cfRule type="cellIs" dxfId="6639" priority="246" stopIfTrue="1" operator="greaterThan">
      <formula>0</formula>
    </cfRule>
  </conditionalFormatting>
  <conditionalFormatting sqref="X44">
    <cfRule type="cellIs" dxfId="6638" priority="241" stopIfTrue="1" operator="greaterThan">
      <formula>0</formula>
    </cfRule>
    <cfRule type="cellIs" dxfId="6637" priority="242" stopIfTrue="1" operator="greaterThan">
      <formula>0</formula>
    </cfRule>
    <cfRule type="cellIs" dxfId="6636" priority="243" stopIfTrue="1" operator="greaterThan">
      <formula>0</formula>
    </cfRule>
  </conditionalFormatting>
  <conditionalFormatting sqref="X39:X40">
    <cfRule type="cellIs" dxfId="6635" priority="238" stopIfTrue="1" operator="greaterThan">
      <formula>0</formula>
    </cfRule>
    <cfRule type="cellIs" dxfId="6634" priority="239" stopIfTrue="1" operator="greaterThan">
      <formula>0</formula>
    </cfRule>
    <cfRule type="cellIs" dxfId="6633" priority="240" stopIfTrue="1" operator="greaterThan">
      <formula>0</formula>
    </cfRule>
  </conditionalFormatting>
  <conditionalFormatting sqref="X41">
    <cfRule type="cellIs" dxfId="6632" priority="235" stopIfTrue="1" operator="greaterThan">
      <formula>0</formula>
    </cfRule>
    <cfRule type="cellIs" dxfId="6631" priority="236" stopIfTrue="1" operator="greaterThan">
      <formula>0</formula>
    </cfRule>
    <cfRule type="cellIs" dxfId="6630" priority="237" stopIfTrue="1" operator="greaterThan">
      <formula>0</formula>
    </cfRule>
  </conditionalFormatting>
  <conditionalFormatting sqref="X36:X37">
    <cfRule type="cellIs" dxfId="6629" priority="232" stopIfTrue="1" operator="greaterThan">
      <formula>0</formula>
    </cfRule>
    <cfRule type="cellIs" dxfId="6628" priority="233" stopIfTrue="1" operator="greaterThan">
      <formula>0</formula>
    </cfRule>
    <cfRule type="cellIs" dxfId="6627" priority="234" stopIfTrue="1" operator="greaterThan">
      <formula>0</formula>
    </cfRule>
  </conditionalFormatting>
  <conditionalFormatting sqref="X38">
    <cfRule type="cellIs" dxfId="6626" priority="229" stopIfTrue="1" operator="greaterThan">
      <formula>0</formula>
    </cfRule>
    <cfRule type="cellIs" dxfId="6625" priority="230" stopIfTrue="1" operator="greaterThan">
      <formula>0</formula>
    </cfRule>
    <cfRule type="cellIs" dxfId="6624" priority="231" stopIfTrue="1" operator="greaterThan">
      <formula>0</formula>
    </cfRule>
  </conditionalFormatting>
  <conditionalFormatting sqref="X33:X34">
    <cfRule type="cellIs" dxfId="6623" priority="226" stopIfTrue="1" operator="greaterThan">
      <formula>0</formula>
    </cfRule>
    <cfRule type="cellIs" dxfId="6622" priority="227" stopIfTrue="1" operator="greaterThan">
      <formula>0</formula>
    </cfRule>
    <cfRule type="cellIs" dxfId="6621" priority="228" stopIfTrue="1" operator="greaterThan">
      <formula>0</formula>
    </cfRule>
  </conditionalFormatting>
  <conditionalFormatting sqref="X35">
    <cfRule type="cellIs" dxfId="6620" priority="223" stopIfTrue="1" operator="greaterThan">
      <formula>0</formula>
    </cfRule>
    <cfRule type="cellIs" dxfId="6619" priority="224" stopIfTrue="1" operator="greaterThan">
      <formula>0</formula>
    </cfRule>
    <cfRule type="cellIs" dxfId="6618" priority="225" stopIfTrue="1" operator="greaterThan">
      <formula>0</formula>
    </cfRule>
  </conditionalFormatting>
  <conditionalFormatting sqref="X32">
    <cfRule type="cellIs" dxfId="6617" priority="220" stopIfTrue="1" operator="greaterThan">
      <formula>0</formula>
    </cfRule>
    <cfRule type="cellIs" dxfId="6616" priority="221" stopIfTrue="1" operator="greaterThan">
      <formula>0</formula>
    </cfRule>
    <cfRule type="cellIs" dxfId="6615" priority="222" stopIfTrue="1" operator="greaterThan">
      <formula>0</formula>
    </cfRule>
  </conditionalFormatting>
  <conditionalFormatting sqref="AA42:AA43">
    <cfRule type="cellIs" dxfId="6614" priority="217" stopIfTrue="1" operator="greaterThan">
      <formula>0</formula>
    </cfRule>
    <cfRule type="cellIs" dxfId="6613" priority="218" stopIfTrue="1" operator="greaterThan">
      <formula>0</formula>
    </cfRule>
    <cfRule type="cellIs" dxfId="6612" priority="219" stopIfTrue="1" operator="greaterThan">
      <formula>0</formula>
    </cfRule>
  </conditionalFormatting>
  <conditionalFormatting sqref="AA44">
    <cfRule type="cellIs" dxfId="6611" priority="214" stopIfTrue="1" operator="greaterThan">
      <formula>0</formula>
    </cfRule>
    <cfRule type="cellIs" dxfId="6610" priority="215" stopIfTrue="1" operator="greaterThan">
      <formula>0</formula>
    </cfRule>
    <cfRule type="cellIs" dxfId="6609" priority="216" stopIfTrue="1" operator="greaterThan">
      <formula>0</formula>
    </cfRule>
  </conditionalFormatting>
  <conditionalFormatting sqref="AA39:AA40">
    <cfRule type="cellIs" dxfId="6608" priority="211" stopIfTrue="1" operator="greaterThan">
      <formula>0</formula>
    </cfRule>
    <cfRule type="cellIs" dxfId="6607" priority="212" stopIfTrue="1" operator="greaterThan">
      <formula>0</formula>
    </cfRule>
    <cfRule type="cellIs" dxfId="6606" priority="213" stopIfTrue="1" operator="greaterThan">
      <formula>0</formula>
    </cfRule>
  </conditionalFormatting>
  <conditionalFormatting sqref="AA41">
    <cfRule type="cellIs" dxfId="6605" priority="208" stopIfTrue="1" operator="greaterThan">
      <formula>0</formula>
    </cfRule>
    <cfRule type="cellIs" dxfId="6604" priority="209" stopIfTrue="1" operator="greaterThan">
      <formula>0</formula>
    </cfRule>
    <cfRule type="cellIs" dxfId="6603" priority="210" stopIfTrue="1" operator="greaterThan">
      <formula>0</formula>
    </cfRule>
  </conditionalFormatting>
  <conditionalFormatting sqref="AA36:AA37">
    <cfRule type="cellIs" dxfId="6602" priority="205" stopIfTrue="1" operator="greaterThan">
      <formula>0</formula>
    </cfRule>
    <cfRule type="cellIs" dxfId="6601" priority="206" stopIfTrue="1" operator="greaterThan">
      <formula>0</formula>
    </cfRule>
    <cfRule type="cellIs" dxfId="6600" priority="207" stopIfTrue="1" operator="greaterThan">
      <formula>0</formula>
    </cfRule>
  </conditionalFormatting>
  <conditionalFormatting sqref="AA38">
    <cfRule type="cellIs" dxfId="6599" priority="202" stopIfTrue="1" operator="greaterThan">
      <formula>0</formula>
    </cfRule>
    <cfRule type="cellIs" dxfId="6598" priority="203" stopIfTrue="1" operator="greaterThan">
      <formula>0</formula>
    </cfRule>
    <cfRule type="cellIs" dxfId="6597" priority="204" stopIfTrue="1" operator="greaterThan">
      <formula>0</formula>
    </cfRule>
  </conditionalFormatting>
  <conditionalFormatting sqref="AA33:AA34">
    <cfRule type="cellIs" dxfId="6596" priority="199" stopIfTrue="1" operator="greaterThan">
      <formula>0</formula>
    </cfRule>
    <cfRule type="cellIs" dxfId="6595" priority="200" stopIfTrue="1" operator="greaterThan">
      <formula>0</formula>
    </cfRule>
    <cfRule type="cellIs" dxfId="6594" priority="201" stopIfTrue="1" operator="greaterThan">
      <formula>0</formula>
    </cfRule>
  </conditionalFormatting>
  <conditionalFormatting sqref="AA35">
    <cfRule type="cellIs" dxfId="6593" priority="196" stopIfTrue="1" operator="greaterThan">
      <formula>0</formula>
    </cfRule>
    <cfRule type="cellIs" dxfId="6592" priority="197" stopIfTrue="1" operator="greaterThan">
      <formula>0</formula>
    </cfRule>
    <cfRule type="cellIs" dxfId="6591" priority="198" stopIfTrue="1" operator="greaterThan">
      <formula>0</formula>
    </cfRule>
  </conditionalFormatting>
  <conditionalFormatting sqref="AA32">
    <cfRule type="cellIs" dxfId="6590" priority="193" stopIfTrue="1" operator="greaterThan">
      <formula>0</formula>
    </cfRule>
    <cfRule type="cellIs" dxfId="6589" priority="194" stopIfTrue="1" operator="greaterThan">
      <formula>0</formula>
    </cfRule>
    <cfRule type="cellIs" dxfId="6588" priority="195" stopIfTrue="1" operator="greaterThan">
      <formula>0</formula>
    </cfRule>
  </conditionalFormatting>
  <conditionalFormatting sqref="Z42:Z43">
    <cfRule type="cellIs" dxfId="6587" priority="190" stopIfTrue="1" operator="greaterThan">
      <formula>0</formula>
    </cfRule>
    <cfRule type="cellIs" dxfId="6586" priority="191" stopIfTrue="1" operator="greaterThan">
      <formula>0</formula>
    </cfRule>
    <cfRule type="cellIs" dxfId="6585" priority="192" stopIfTrue="1" operator="greaterThan">
      <formula>0</formula>
    </cfRule>
  </conditionalFormatting>
  <conditionalFormatting sqref="Z44">
    <cfRule type="cellIs" dxfId="6584" priority="187" stopIfTrue="1" operator="greaterThan">
      <formula>0</formula>
    </cfRule>
    <cfRule type="cellIs" dxfId="6583" priority="188" stopIfTrue="1" operator="greaterThan">
      <formula>0</formula>
    </cfRule>
    <cfRule type="cellIs" dxfId="6582" priority="189" stopIfTrue="1" operator="greaterThan">
      <formula>0</formula>
    </cfRule>
  </conditionalFormatting>
  <conditionalFormatting sqref="Z39:Z40">
    <cfRule type="cellIs" dxfId="6581" priority="184" stopIfTrue="1" operator="greaterThan">
      <formula>0</formula>
    </cfRule>
    <cfRule type="cellIs" dxfId="6580" priority="185" stopIfTrue="1" operator="greaterThan">
      <formula>0</formula>
    </cfRule>
    <cfRule type="cellIs" dxfId="6579" priority="186" stopIfTrue="1" operator="greaterThan">
      <formula>0</formula>
    </cfRule>
  </conditionalFormatting>
  <conditionalFormatting sqref="Z41">
    <cfRule type="cellIs" dxfId="6578" priority="181" stopIfTrue="1" operator="greaterThan">
      <formula>0</formula>
    </cfRule>
    <cfRule type="cellIs" dxfId="6577" priority="182" stopIfTrue="1" operator="greaterThan">
      <formula>0</formula>
    </cfRule>
    <cfRule type="cellIs" dxfId="6576" priority="183" stopIfTrue="1" operator="greaterThan">
      <formula>0</formula>
    </cfRule>
  </conditionalFormatting>
  <conditionalFormatting sqref="Z36:Z37">
    <cfRule type="cellIs" dxfId="6575" priority="178" stopIfTrue="1" operator="greaterThan">
      <formula>0</formula>
    </cfRule>
    <cfRule type="cellIs" dxfId="6574" priority="179" stopIfTrue="1" operator="greaterThan">
      <formula>0</formula>
    </cfRule>
    <cfRule type="cellIs" dxfId="6573" priority="180" stopIfTrue="1" operator="greaterThan">
      <formula>0</formula>
    </cfRule>
  </conditionalFormatting>
  <conditionalFormatting sqref="Z38">
    <cfRule type="cellIs" dxfId="6572" priority="175" stopIfTrue="1" operator="greaterThan">
      <formula>0</formula>
    </cfRule>
    <cfRule type="cellIs" dxfId="6571" priority="176" stopIfTrue="1" operator="greaterThan">
      <formula>0</formula>
    </cfRule>
    <cfRule type="cellIs" dxfId="6570" priority="177" stopIfTrue="1" operator="greaterThan">
      <formula>0</formula>
    </cfRule>
  </conditionalFormatting>
  <conditionalFormatting sqref="Z33:Z34">
    <cfRule type="cellIs" dxfId="6569" priority="172" stopIfTrue="1" operator="greaterThan">
      <formula>0</formula>
    </cfRule>
    <cfRule type="cellIs" dxfId="6568" priority="173" stopIfTrue="1" operator="greaterThan">
      <formula>0</formula>
    </cfRule>
    <cfRule type="cellIs" dxfId="6567" priority="174" stopIfTrue="1" operator="greaterThan">
      <formula>0</formula>
    </cfRule>
  </conditionalFormatting>
  <conditionalFormatting sqref="Z35">
    <cfRule type="cellIs" dxfId="6566" priority="169" stopIfTrue="1" operator="greaterThan">
      <formula>0</formula>
    </cfRule>
    <cfRule type="cellIs" dxfId="6565" priority="170" stopIfTrue="1" operator="greaterThan">
      <formula>0</formula>
    </cfRule>
    <cfRule type="cellIs" dxfId="6564" priority="171" stopIfTrue="1" operator="greaterThan">
      <formula>0</formula>
    </cfRule>
  </conditionalFormatting>
  <conditionalFormatting sqref="Z32">
    <cfRule type="cellIs" dxfId="6563" priority="166" stopIfTrue="1" operator="greaterThan">
      <formula>0</formula>
    </cfRule>
    <cfRule type="cellIs" dxfId="6562" priority="167" stopIfTrue="1" operator="greaterThan">
      <formula>0</formula>
    </cfRule>
    <cfRule type="cellIs" dxfId="6561" priority="168" stopIfTrue="1" operator="greaterThan">
      <formula>0</formula>
    </cfRule>
  </conditionalFormatting>
  <conditionalFormatting sqref="AD42:AD43">
    <cfRule type="cellIs" dxfId="6560" priority="163" stopIfTrue="1" operator="greaterThan">
      <formula>0</formula>
    </cfRule>
    <cfRule type="cellIs" dxfId="6559" priority="164" stopIfTrue="1" operator="greaterThan">
      <formula>0</formula>
    </cfRule>
    <cfRule type="cellIs" dxfId="6558" priority="165" stopIfTrue="1" operator="greaterThan">
      <formula>0</formula>
    </cfRule>
  </conditionalFormatting>
  <conditionalFormatting sqref="AD44">
    <cfRule type="cellIs" dxfId="6557" priority="160" stopIfTrue="1" operator="greaterThan">
      <formula>0</formula>
    </cfRule>
    <cfRule type="cellIs" dxfId="6556" priority="161" stopIfTrue="1" operator="greaterThan">
      <formula>0</formula>
    </cfRule>
    <cfRule type="cellIs" dxfId="6555" priority="162" stopIfTrue="1" operator="greaterThan">
      <formula>0</formula>
    </cfRule>
  </conditionalFormatting>
  <conditionalFormatting sqref="AD39:AD40">
    <cfRule type="cellIs" dxfId="6554" priority="157" stopIfTrue="1" operator="greaterThan">
      <formula>0</formula>
    </cfRule>
    <cfRule type="cellIs" dxfId="6553" priority="158" stopIfTrue="1" operator="greaterThan">
      <formula>0</formula>
    </cfRule>
    <cfRule type="cellIs" dxfId="6552" priority="159" stopIfTrue="1" operator="greaterThan">
      <formula>0</formula>
    </cfRule>
  </conditionalFormatting>
  <conditionalFormatting sqref="AD41">
    <cfRule type="cellIs" dxfId="6551" priority="154" stopIfTrue="1" operator="greaterThan">
      <formula>0</formula>
    </cfRule>
    <cfRule type="cellIs" dxfId="6550" priority="155" stopIfTrue="1" operator="greaterThan">
      <formula>0</formula>
    </cfRule>
    <cfRule type="cellIs" dxfId="6549" priority="156" stopIfTrue="1" operator="greaterThan">
      <formula>0</formula>
    </cfRule>
  </conditionalFormatting>
  <conditionalFormatting sqref="AD36:AD37">
    <cfRule type="cellIs" dxfId="6548" priority="151" stopIfTrue="1" operator="greaterThan">
      <formula>0</formula>
    </cfRule>
    <cfRule type="cellIs" dxfId="6547" priority="152" stopIfTrue="1" operator="greaterThan">
      <formula>0</formula>
    </cfRule>
    <cfRule type="cellIs" dxfId="6546" priority="153" stopIfTrue="1" operator="greaterThan">
      <formula>0</formula>
    </cfRule>
  </conditionalFormatting>
  <conditionalFormatting sqref="AD38">
    <cfRule type="cellIs" dxfId="6545" priority="148" stopIfTrue="1" operator="greaterThan">
      <formula>0</formula>
    </cfRule>
    <cfRule type="cellIs" dxfId="6544" priority="149" stopIfTrue="1" operator="greaterThan">
      <formula>0</formula>
    </cfRule>
    <cfRule type="cellIs" dxfId="6543" priority="150" stopIfTrue="1" operator="greaterThan">
      <formula>0</formula>
    </cfRule>
  </conditionalFormatting>
  <conditionalFormatting sqref="AD33:AD34">
    <cfRule type="cellIs" dxfId="6542" priority="145" stopIfTrue="1" operator="greaterThan">
      <formula>0</formula>
    </cfRule>
    <cfRule type="cellIs" dxfId="6541" priority="146" stopIfTrue="1" operator="greaterThan">
      <formula>0</formula>
    </cfRule>
    <cfRule type="cellIs" dxfId="6540" priority="147" stopIfTrue="1" operator="greaterThan">
      <formula>0</formula>
    </cfRule>
  </conditionalFormatting>
  <conditionalFormatting sqref="AD35">
    <cfRule type="cellIs" dxfId="6539" priority="142" stopIfTrue="1" operator="greaterThan">
      <formula>0</formula>
    </cfRule>
    <cfRule type="cellIs" dxfId="6538" priority="143" stopIfTrue="1" operator="greaterThan">
      <formula>0</formula>
    </cfRule>
    <cfRule type="cellIs" dxfId="6537" priority="144" stopIfTrue="1" operator="greaterThan">
      <formula>0</formula>
    </cfRule>
  </conditionalFormatting>
  <conditionalFormatting sqref="AD32">
    <cfRule type="cellIs" dxfId="6536" priority="139" stopIfTrue="1" operator="greaterThan">
      <formula>0</formula>
    </cfRule>
    <cfRule type="cellIs" dxfId="6535" priority="140" stopIfTrue="1" operator="greaterThan">
      <formula>0</formula>
    </cfRule>
    <cfRule type="cellIs" dxfId="6534" priority="141" stopIfTrue="1" operator="greaterThan">
      <formula>0</formula>
    </cfRule>
  </conditionalFormatting>
  <conditionalFormatting sqref="AC42:AC43">
    <cfRule type="cellIs" dxfId="6533" priority="136" stopIfTrue="1" operator="greaterThan">
      <formula>0</formula>
    </cfRule>
    <cfRule type="cellIs" dxfId="6532" priority="137" stopIfTrue="1" operator="greaterThan">
      <formula>0</formula>
    </cfRule>
    <cfRule type="cellIs" dxfId="6531" priority="138" stopIfTrue="1" operator="greaterThan">
      <formula>0</formula>
    </cfRule>
  </conditionalFormatting>
  <conditionalFormatting sqref="AC44">
    <cfRule type="cellIs" dxfId="6530" priority="133" stopIfTrue="1" operator="greaterThan">
      <formula>0</formula>
    </cfRule>
    <cfRule type="cellIs" dxfId="6529" priority="134" stopIfTrue="1" operator="greaterThan">
      <formula>0</formula>
    </cfRule>
    <cfRule type="cellIs" dxfId="6528" priority="135" stopIfTrue="1" operator="greaterThan">
      <formula>0</formula>
    </cfRule>
  </conditionalFormatting>
  <conditionalFormatting sqref="AC39:AC40">
    <cfRule type="cellIs" dxfId="6527" priority="130" stopIfTrue="1" operator="greaterThan">
      <formula>0</formula>
    </cfRule>
    <cfRule type="cellIs" dxfId="6526" priority="131" stopIfTrue="1" operator="greaterThan">
      <formula>0</formula>
    </cfRule>
    <cfRule type="cellIs" dxfId="6525" priority="132" stopIfTrue="1" operator="greaterThan">
      <formula>0</formula>
    </cfRule>
  </conditionalFormatting>
  <conditionalFormatting sqref="AC41">
    <cfRule type="cellIs" dxfId="6524" priority="127" stopIfTrue="1" operator="greaterThan">
      <formula>0</formula>
    </cfRule>
    <cfRule type="cellIs" dxfId="6523" priority="128" stopIfTrue="1" operator="greaterThan">
      <formula>0</formula>
    </cfRule>
    <cfRule type="cellIs" dxfId="6522" priority="129" stopIfTrue="1" operator="greaterThan">
      <formula>0</formula>
    </cfRule>
  </conditionalFormatting>
  <conditionalFormatting sqref="AC36:AC37">
    <cfRule type="cellIs" dxfId="6521" priority="124" stopIfTrue="1" operator="greaterThan">
      <formula>0</formula>
    </cfRule>
    <cfRule type="cellIs" dxfId="6520" priority="125" stopIfTrue="1" operator="greaterThan">
      <formula>0</formula>
    </cfRule>
    <cfRule type="cellIs" dxfId="6519" priority="126" stopIfTrue="1" operator="greaterThan">
      <formula>0</formula>
    </cfRule>
  </conditionalFormatting>
  <conditionalFormatting sqref="AC38">
    <cfRule type="cellIs" dxfId="6518" priority="121" stopIfTrue="1" operator="greaterThan">
      <formula>0</formula>
    </cfRule>
    <cfRule type="cellIs" dxfId="6517" priority="122" stopIfTrue="1" operator="greaterThan">
      <formula>0</formula>
    </cfRule>
    <cfRule type="cellIs" dxfId="6516" priority="123" stopIfTrue="1" operator="greaterThan">
      <formula>0</formula>
    </cfRule>
  </conditionalFormatting>
  <conditionalFormatting sqref="AC33:AC34">
    <cfRule type="cellIs" dxfId="6515" priority="118" stopIfTrue="1" operator="greaterThan">
      <formula>0</formula>
    </cfRule>
    <cfRule type="cellIs" dxfId="6514" priority="119" stopIfTrue="1" operator="greaterThan">
      <formula>0</formula>
    </cfRule>
    <cfRule type="cellIs" dxfId="6513" priority="120" stopIfTrue="1" operator="greaterThan">
      <formula>0</formula>
    </cfRule>
  </conditionalFormatting>
  <conditionalFormatting sqref="AC35">
    <cfRule type="cellIs" dxfId="6512" priority="115" stopIfTrue="1" operator="greaterThan">
      <formula>0</formula>
    </cfRule>
    <cfRule type="cellIs" dxfId="6511" priority="116" stopIfTrue="1" operator="greaterThan">
      <formula>0</formula>
    </cfRule>
    <cfRule type="cellIs" dxfId="6510" priority="117" stopIfTrue="1" operator="greaterThan">
      <formula>0</formula>
    </cfRule>
  </conditionalFormatting>
  <conditionalFormatting sqref="AC32">
    <cfRule type="cellIs" dxfId="6509" priority="112" stopIfTrue="1" operator="greaterThan">
      <formula>0</formula>
    </cfRule>
    <cfRule type="cellIs" dxfId="6508" priority="113" stopIfTrue="1" operator="greaterThan">
      <formula>0</formula>
    </cfRule>
    <cfRule type="cellIs" dxfId="6507" priority="114" stopIfTrue="1" operator="greaterThan">
      <formula>0</formula>
    </cfRule>
  </conditionalFormatting>
  <conditionalFormatting sqref="AG42:AG43">
    <cfRule type="cellIs" dxfId="6506" priority="109" stopIfTrue="1" operator="greaterThan">
      <formula>0</formula>
    </cfRule>
    <cfRule type="cellIs" dxfId="6505" priority="110" stopIfTrue="1" operator="greaterThan">
      <formula>0</formula>
    </cfRule>
    <cfRule type="cellIs" dxfId="6504" priority="111" stopIfTrue="1" operator="greaterThan">
      <formula>0</formula>
    </cfRule>
  </conditionalFormatting>
  <conditionalFormatting sqref="AG44">
    <cfRule type="cellIs" dxfId="6503" priority="106" stopIfTrue="1" operator="greaterThan">
      <formula>0</formula>
    </cfRule>
    <cfRule type="cellIs" dxfId="6502" priority="107" stopIfTrue="1" operator="greaterThan">
      <formula>0</formula>
    </cfRule>
    <cfRule type="cellIs" dxfId="6501" priority="108" stopIfTrue="1" operator="greaterThan">
      <formula>0</formula>
    </cfRule>
  </conditionalFormatting>
  <conditionalFormatting sqref="AG39:AG40">
    <cfRule type="cellIs" dxfId="6500" priority="103" stopIfTrue="1" operator="greaterThan">
      <formula>0</formula>
    </cfRule>
    <cfRule type="cellIs" dxfId="6499" priority="104" stopIfTrue="1" operator="greaterThan">
      <formula>0</formula>
    </cfRule>
    <cfRule type="cellIs" dxfId="6498" priority="105" stopIfTrue="1" operator="greaterThan">
      <formula>0</formula>
    </cfRule>
  </conditionalFormatting>
  <conditionalFormatting sqref="AG41">
    <cfRule type="cellIs" dxfId="6497" priority="100" stopIfTrue="1" operator="greaterThan">
      <formula>0</formula>
    </cfRule>
    <cfRule type="cellIs" dxfId="6496" priority="101" stopIfTrue="1" operator="greaterThan">
      <formula>0</formula>
    </cfRule>
    <cfRule type="cellIs" dxfId="6495" priority="102" stopIfTrue="1" operator="greaterThan">
      <formula>0</formula>
    </cfRule>
  </conditionalFormatting>
  <conditionalFormatting sqref="AG36:AG37">
    <cfRule type="cellIs" dxfId="6494" priority="97" stopIfTrue="1" operator="greaterThan">
      <formula>0</formula>
    </cfRule>
    <cfRule type="cellIs" dxfId="6493" priority="98" stopIfTrue="1" operator="greaterThan">
      <formula>0</formula>
    </cfRule>
    <cfRule type="cellIs" dxfId="6492" priority="99" stopIfTrue="1" operator="greaterThan">
      <formula>0</formula>
    </cfRule>
  </conditionalFormatting>
  <conditionalFormatting sqref="AG38">
    <cfRule type="cellIs" dxfId="6491" priority="94" stopIfTrue="1" operator="greaterThan">
      <formula>0</formula>
    </cfRule>
    <cfRule type="cellIs" dxfId="6490" priority="95" stopIfTrue="1" operator="greaterThan">
      <formula>0</formula>
    </cfRule>
    <cfRule type="cellIs" dxfId="6489" priority="96" stopIfTrue="1" operator="greaterThan">
      <formula>0</formula>
    </cfRule>
  </conditionalFormatting>
  <conditionalFormatting sqref="AG33:AG34">
    <cfRule type="cellIs" dxfId="6488" priority="91" stopIfTrue="1" operator="greaterThan">
      <formula>0</formula>
    </cfRule>
    <cfRule type="cellIs" dxfId="6487" priority="92" stopIfTrue="1" operator="greaterThan">
      <formula>0</formula>
    </cfRule>
    <cfRule type="cellIs" dxfId="6486" priority="93" stopIfTrue="1" operator="greaterThan">
      <formula>0</formula>
    </cfRule>
  </conditionalFormatting>
  <conditionalFormatting sqref="AG35">
    <cfRule type="cellIs" dxfId="6485" priority="88" stopIfTrue="1" operator="greaterThan">
      <formula>0</formula>
    </cfRule>
    <cfRule type="cellIs" dxfId="6484" priority="89" stopIfTrue="1" operator="greaterThan">
      <formula>0</formula>
    </cfRule>
    <cfRule type="cellIs" dxfId="6483" priority="90" stopIfTrue="1" operator="greaterThan">
      <formula>0</formula>
    </cfRule>
  </conditionalFormatting>
  <conditionalFormatting sqref="AG32">
    <cfRule type="cellIs" dxfId="6482" priority="85" stopIfTrue="1" operator="greaterThan">
      <formula>0</formula>
    </cfRule>
    <cfRule type="cellIs" dxfId="6481" priority="86" stopIfTrue="1" operator="greaterThan">
      <formula>0</formula>
    </cfRule>
    <cfRule type="cellIs" dxfId="6480" priority="87" stopIfTrue="1" operator="greaterThan">
      <formula>0</formula>
    </cfRule>
  </conditionalFormatting>
  <conditionalFormatting sqref="AF42:AF43">
    <cfRule type="cellIs" dxfId="6479" priority="82" stopIfTrue="1" operator="greaterThan">
      <formula>0</formula>
    </cfRule>
    <cfRule type="cellIs" dxfId="6478" priority="83" stopIfTrue="1" operator="greaterThan">
      <formula>0</formula>
    </cfRule>
    <cfRule type="cellIs" dxfId="6477" priority="84" stopIfTrue="1" operator="greaterThan">
      <formula>0</formula>
    </cfRule>
  </conditionalFormatting>
  <conditionalFormatting sqref="AF44">
    <cfRule type="cellIs" dxfId="6476" priority="79" stopIfTrue="1" operator="greaterThan">
      <formula>0</formula>
    </cfRule>
    <cfRule type="cellIs" dxfId="6475" priority="80" stopIfTrue="1" operator="greaterThan">
      <formula>0</formula>
    </cfRule>
    <cfRule type="cellIs" dxfId="6474" priority="81" stopIfTrue="1" operator="greaterThan">
      <formula>0</formula>
    </cfRule>
  </conditionalFormatting>
  <conditionalFormatting sqref="AF39:AF40">
    <cfRule type="cellIs" dxfId="6473" priority="76" stopIfTrue="1" operator="greaterThan">
      <formula>0</formula>
    </cfRule>
    <cfRule type="cellIs" dxfId="6472" priority="77" stopIfTrue="1" operator="greaterThan">
      <formula>0</formula>
    </cfRule>
    <cfRule type="cellIs" dxfId="6471" priority="78" stopIfTrue="1" operator="greaterThan">
      <formula>0</formula>
    </cfRule>
  </conditionalFormatting>
  <conditionalFormatting sqref="AF41">
    <cfRule type="cellIs" dxfId="6470" priority="73" stopIfTrue="1" operator="greaterThan">
      <formula>0</formula>
    </cfRule>
    <cfRule type="cellIs" dxfId="6469" priority="74" stopIfTrue="1" operator="greaterThan">
      <formula>0</formula>
    </cfRule>
    <cfRule type="cellIs" dxfId="6468" priority="75" stopIfTrue="1" operator="greaterThan">
      <formula>0</formula>
    </cfRule>
  </conditionalFormatting>
  <conditionalFormatting sqref="AF36:AF37">
    <cfRule type="cellIs" dxfId="6467" priority="70" stopIfTrue="1" operator="greaterThan">
      <formula>0</formula>
    </cfRule>
    <cfRule type="cellIs" dxfId="6466" priority="71" stopIfTrue="1" operator="greaterThan">
      <formula>0</formula>
    </cfRule>
    <cfRule type="cellIs" dxfId="6465" priority="72" stopIfTrue="1" operator="greaterThan">
      <formula>0</formula>
    </cfRule>
  </conditionalFormatting>
  <conditionalFormatting sqref="AF38">
    <cfRule type="cellIs" dxfId="6464" priority="67" stopIfTrue="1" operator="greaterThan">
      <formula>0</formula>
    </cfRule>
    <cfRule type="cellIs" dxfId="6463" priority="68" stopIfTrue="1" operator="greaterThan">
      <formula>0</formula>
    </cfRule>
    <cfRule type="cellIs" dxfId="6462" priority="69" stopIfTrue="1" operator="greaterThan">
      <formula>0</formula>
    </cfRule>
  </conditionalFormatting>
  <conditionalFormatting sqref="AF33:AF34">
    <cfRule type="cellIs" dxfId="6461" priority="64" stopIfTrue="1" operator="greaterThan">
      <formula>0</formula>
    </cfRule>
    <cfRule type="cellIs" dxfId="6460" priority="65" stopIfTrue="1" operator="greaterThan">
      <formula>0</formula>
    </cfRule>
    <cfRule type="cellIs" dxfId="6459" priority="66" stopIfTrue="1" operator="greaterThan">
      <formula>0</formula>
    </cfRule>
  </conditionalFormatting>
  <conditionalFormatting sqref="AF35">
    <cfRule type="cellIs" dxfId="6458" priority="61" stopIfTrue="1" operator="greaterThan">
      <formula>0</formula>
    </cfRule>
    <cfRule type="cellIs" dxfId="6457" priority="62" stopIfTrue="1" operator="greaterThan">
      <formula>0</formula>
    </cfRule>
    <cfRule type="cellIs" dxfId="6456" priority="63" stopIfTrue="1" operator="greaterThan">
      <formula>0</formula>
    </cfRule>
  </conditionalFormatting>
  <conditionalFormatting sqref="AF32">
    <cfRule type="cellIs" dxfId="6455" priority="58" stopIfTrue="1" operator="greaterThan">
      <formula>0</formula>
    </cfRule>
    <cfRule type="cellIs" dxfId="6454" priority="59" stopIfTrue="1" operator="greaterThan">
      <formula>0</formula>
    </cfRule>
    <cfRule type="cellIs" dxfId="6453" priority="60" stopIfTrue="1" operator="greaterThan">
      <formula>0</formula>
    </cfRule>
  </conditionalFormatting>
  <conditionalFormatting sqref="AE42:AE43">
    <cfRule type="cellIs" dxfId="6452" priority="55" stopIfTrue="1" operator="greaterThan">
      <formula>0</formula>
    </cfRule>
    <cfRule type="cellIs" dxfId="6451" priority="56" stopIfTrue="1" operator="greaterThan">
      <formula>0</formula>
    </cfRule>
    <cfRule type="cellIs" dxfId="6450" priority="57" stopIfTrue="1" operator="greaterThan">
      <formula>0</formula>
    </cfRule>
  </conditionalFormatting>
  <conditionalFormatting sqref="AE44">
    <cfRule type="cellIs" dxfId="6449" priority="52" stopIfTrue="1" operator="greaterThan">
      <formula>0</formula>
    </cfRule>
    <cfRule type="cellIs" dxfId="6448" priority="53" stopIfTrue="1" operator="greaterThan">
      <formula>0</formula>
    </cfRule>
    <cfRule type="cellIs" dxfId="6447" priority="54" stopIfTrue="1" operator="greaterThan">
      <formula>0</formula>
    </cfRule>
  </conditionalFormatting>
  <conditionalFormatting sqref="AE39:AE40">
    <cfRule type="cellIs" dxfId="6446" priority="49" stopIfTrue="1" operator="greaterThan">
      <formula>0</formula>
    </cfRule>
    <cfRule type="cellIs" dxfId="6445" priority="50" stopIfTrue="1" operator="greaterThan">
      <formula>0</formula>
    </cfRule>
    <cfRule type="cellIs" dxfId="6444" priority="51" stopIfTrue="1" operator="greaterThan">
      <formula>0</formula>
    </cfRule>
  </conditionalFormatting>
  <conditionalFormatting sqref="AE41">
    <cfRule type="cellIs" dxfId="6443" priority="46" stopIfTrue="1" operator="greaterThan">
      <formula>0</formula>
    </cfRule>
    <cfRule type="cellIs" dxfId="6442" priority="47" stopIfTrue="1" operator="greaterThan">
      <formula>0</formula>
    </cfRule>
    <cfRule type="cellIs" dxfId="6441" priority="48" stopIfTrue="1" operator="greaterThan">
      <formula>0</formula>
    </cfRule>
  </conditionalFormatting>
  <conditionalFormatting sqref="AE36:AE37">
    <cfRule type="cellIs" dxfId="6440" priority="43" stopIfTrue="1" operator="greaterThan">
      <formula>0</formula>
    </cfRule>
    <cfRule type="cellIs" dxfId="6439" priority="44" stopIfTrue="1" operator="greaterThan">
      <formula>0</formula>
    </cfRule>
    <cfRule type="cellIs" dxfId="6438" priority="45" stopIfTrue="1" operator="greaterThan">
      <formula>0</formula>
    </cfRule>
  </conditionalFormatting>
  <conditionalFormatting sqref="AE38">
    <cfRule type="cellIs" dxfId="6437" priority="40" stopIfTrue="1" operator="greaterThan">
      <formula>0</formula>
    </cfRule>
    <cfRule type="cellIs" dxfId="6436" priority="41" stopIfTrue="1" operator="greaterThan">
      <formula>0</formula>
    </cfRule>
    <cfRule type="cellIs" dxfId="6435" priority="42" stopIfTrue="1" operator="greaterThan">
      <formula>0</formula>
    </cfRule>
  </conditionalFormatting>
  <conditionalFormatting sqref="AE33:AE34">
    <cfRule type="cellIs" dxfId="6434" priority="37" stopIfTrue="1" operator="greaterThan">
      <formula>0</formula>
    </cfRule>
    <cfRule type="cellIs" dxfId="6433" priority="38" stopIfTrue="1" operator="greaterThan">
      <formula>0</formula>
    </cfRule>
    <cfRule type="cellIs" dxfId="6432" priority="39" stopIfTrue="1" operator="greaterThan">
      <formula>0</formula>
    </cfRule>
  </conditionalFormatting>
  <conditionalFormatting sqref="AE35">
    <cfRule type="cellIs" dxfId="6431" priority="34" stopIfTrue="1" operator="greaterThan">
      <formula>0</formula>
    </cfRule>
    <cfRule type="cellIs" dxfId="6430" priority="35" stopIfTrue="1" operator="greaterThan">
      <formula>0</formula>
    </cfRule>
    <cfRule type="cellIs" dxfId="6429" priority="36" stopIfTrue="1" operator="greaterThan">
      <formula>0</formula>
    </cfRule>
  </conditionalFormatting>
  <conditionalFormatting sqref="AE32">
    <cfRule type="cellIs" dxfId="6428" priority="31" stopIfTrue="1" operator="greaterThan">
      <formula>0</formula>
    </cfRule>
    <cfRule type="cellIs" dxfId="6427" priority="32" stopIfTrue="1" operator="greaterThan">
      <formula>0</formula>
    </cfRule>
    <cfRule type="cellIs" dxfId="6426" priority="33" stopIfTrue="1" operator="greaterThan">
      <formula>0</formula>
    </cfRule>
  </conditionalFormatting>
  <conditionalFormatting sqref="AH42:AH43">
    <cfRule type="cellIs" dxfId="6425" priority="28" stopIfTrue="1" operator="greaterThan">
      <formula>0</formula>
    </cfRule>
    <cfRule type="cellIs" dxfId="6424" priority="29" stopIfTrue="1" operator="greaterThan">
      <formula>0</formula>
    </cfRule>
    <cfRule type="cellIs" dxfId="6423" priority="30" stopIfTrue="1" operator="greaterThan">
      <formula>0</formula>
    </cfRule>
  </conditionalFormatting>
  <conditionalFormatting sqref="AH44">
    <cfRule type="cellIs" dxfId="6422" priority="25" stopIfTrue="1" operator="greaterThan">
      <formula>0</formula>
    </cfRule>
    <cfRule type="cellIs" dxfId="6421" priority="26" stopIfTrue="1" operator="greaterThan">
      <formula>0</formula>
    </cfRule>
    <cfRule type="cellIs" dxfId="6420" priority="27" stopIfTrue="1" operator="greaterThan">
      <formula>0</formula>
    </cfRule>
  </conditionalFormatting>
  <conditionalFormatting sqref="AH39:AH40">
    <cfRule type="cellIs" dxfId="6419" priority="22" stopIfTrue="1" operator="greaterThan">
      <formula>0</formula>
    </cfRule>
    <cfRule type="cellIs" dxfId="6418" priority="23" stopIfTrue="1" operator="greaterThan">
      <formula>0</formula>
    </cfRule>
    <cfRule type="cellIs" dxfId="6417" priority="24" stopIfTrue="1" operator="greaterThan">
      <formula>0</formula>
    </cfRule>
  </conditionalFormatting>
  <conditionalFormatting sqref="AH41">
    <cfRule type="cellIs" dxfId="6416" priority="19" stopIfTrue="1" operator="greaterThan">
      <formula>0</formula>
    </cfRule>
    <cfRule type="cellIs" dxfId="6415" priority="20" stopIfTrue="1" operator="greaterThan">
      <formula>0</formula>
    </cfRule>
    <cfRule type="cellIs" dxfId="6414" priority="21" stopIfTrue="1" operator="greaterThan">
      <formula>0</formula>
    </cfRule>
  </conditionalFormatting>
  <conditionalFormatting sqref="AH36:AH37">
    <cfRule type="cellIs" dxfId="6413" priority="16" stopIfTrue="1" operator="greaterThan">
      <formula>0</formula>
    </cfRule>
    <cfRule type="cellIs" dxfId="6412" priority="17" stopIfTrue="1" operator="greaterThan">
      <formula>0</formula>
    </cfRule>
    <cfRule type="cellIs" dxfId="6411" priority="18" stopIfTrue="1" operator="greaterThan">
      <formula>0</formula>
    </cfRule>
  </conditionalFormatting>
  <conditionalFormatting sqref="AH38">
    <cfRule type="cellIs" dxfId="6410" priority="13" stopIfTrue="1" operator="greaterThan">
      <formula>0</formula>
    </cfRule>
    <cfRule type="cellIs" dxfId="6409" priority="14" stopIfTrue="1" operator="greaterThan">
      <formula>0</formula>
    </cfRule>
    <cfRule type="cellIs" dxfId="6408" priority="15" stopIfTrue="1" operator="greaterThan">
      <formula>0</formula>
    </cfRule>
  </conditionalFormatting>
  <conditionalFormatting sqref="AH33:AH34">
    <cfRule type="cellIs" dxfId="6407" priority="10" stopIfTrue="1" operator="greaterThan">
      <formula>0</formula>
    </cfRule>
    <cfRule type="cellIs" dxfId="6406" priority="11" stopIfTrue="1" operator="greaterThan">
      <formula>0</formula>
    </cfRule>
    <cfRule type="cellIs" dxfId="6405" priority="12" stopIfTrue="1" operator="greaterThan">
      <formula>0</formula>
    </cfRule>
  </conditionalFormatting>
  <conditionalFormatting sqref="AH35">
    <cfRule type="cellIs" dxfId="6404" priority="7" stopIfTrue="1" operator="greaterThan">
      <formula>0</formula>
    </cfRule>
    <cfRule type="cellIs" dxfId="6403" priority="8" stopIfTrue="1" operator="greaterThan">
      <formula>0</formula>
    </cfRule>
    <cfRule type="cellIs" dxfId="6402" priority="9" stopIfTrue="1" operator="greaterThan">
      <formula>0</formula>
    </cfRule>
  </conditionalFormatting>
  <conditionalFormatting sqref="AH32">
    <cfRule type="cellIs" dxfId="6401" priority="4" stopIfTrue="1" operator="greaterThan">
      <formula>0</formula>
    </cfRule>
    <cfRule type="cellIs" dxfId="6400" priority="5" stopIfTrue="1" operator="greaterThan">
      <formula>0</formula>
    </cfRule>
    <cfRule type="cellIs" dxfId="6399" priority="6" stopIfTrue="1" operator="greaterThan">
      <formula>0</formula>
    </cfRule>
  </conditionalFormatting>
  <conditionalFormatting sqref="P32:R44">
    <cfRule type="cellIs" dxfId="6398" priority="1" stopIfTrue="1" operator="greaterThan">
      <formula>0</formula>
    </cfRule>
    <cfRule type="cellIs" dxfId="6397" priority="2" stopIfTrue="1" operator="greaterThan">
      <formula>0</formula>
    </cfRule>
    <cfRule type="cellIs" dxfId="6396" priority="3" stopIfTrue="1" operator="greaterThan">
      <formula>0</formula>
    </cfRule>
  </conditionalFormatting>
  <pageMargins left="0.74803149606299213" right="0.74803149606299213" top="0.98425196850393704" bottom="0.98425196850393704" header="0.51181102362204722" footer="0.51181102362204722"/>
  <pageSetup paperSize="9" scale="70" firstPageNumber="0" fitToHeight="0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B050"/>
  </sheetPr>
  <dimension ref="A1:AH156"/>
  <sheetViews>
    <sheetView showGridLines="0" zoomScale="85" zoomScaleNormal="85" workbookViewId="0">
      <pane xSplit="4" ySplit="3" topLeftCell="G136" activePane="bottomRight" state="frozen"/>
      <selection activeCell="F166" sqref="F166"/>
      <selection pane="topRight" activeCell="F166" sqref="F166"/>
      <selection pane="bottomLeft" activeCell="F166" sqref="F166"/>
      <selection pane="bottomRight" activeCell="T8" sqref="T8"/>
    </sheetView>
  </sheetViews>
  <sheetFormatPr defaultColWidth="9.7109375" defaultRowHeight="15" x14ac:dyDescent="0.25"/>
  <cols>
    <col min="1" max="1" width="17.7109375" style="3" customWidth="1"/>
    <col min="2" max="2" width="6.28515625" style="4" customWidth="1"/>
    <col min="3" max="3" width="6.42578125" style="6" customWidth="1"/>
    <col min="4" max="4" width="63.28515625" style="7" customWidth="1"/>
    <col min="5" max="6" width="14" style="7" customWidth="1"/>
    <col min="7" max="7" width="12.28515625" style="6" customWidth="1"/>
    <col min="8" max="8" width="17.7109375" style="7" customWidth="1"/>
    <col min="9" max="9" width="13.5703125" style="7" customWidth="1"/>
    <col min="10" max="10" width="10.28515625" style="10" customWidth="1"/>
    <col min="11" max="11" width="8.42578125" style="10" customWidth="1"/>
    <col min="12" max="12" width="14.85546875" style="11" customWidth="1"/>
    <col min="13" max="13" width="10.85546875" style="5" customWidth="1"/>
    <col min="14" max="14" width="14" style="8" customWidth="1"/>
    <col min="15" max="15" width="12.5703125" style="9" customWidth="1"/>
    <col min="16" max="18" width="13.7109375" style="1" customWidth="1"/>
    <col min="19" max="19" width="12.7109375" style="1" customWidth="1"/>
    <col min="20" max="20" width="13.42578125" style="1" customWidth="1"/>
    <col min="21" max="21" width="13.7109375" style="1" customWidth="1"/>
    <col min="22" max="22" width="15.85546875" style="1" customWidth="1"/>
    <col min="23" max="24" width="14.28515625" style="1" customWidth="1"/>
    <col min="25" max="25" width="14" style="1" customWidth="1"/>
    <col min="26" max="26" width="14.28515625" style="1" customWidth="1"/>
    <col min="27" max="27" width="15.28515625" style="1" customWidth="1"/>
    <col min="28" max="34" width="15" style="1" customWidth="1"/>
    <col min="35" max="16384" width="9.7109375" style="1"/>
  </cols>
  <sheetData>
    <row r="1" spans="1:34" ht="30" customHeight="1" x14ac:dyDescent="0.25">
      <c r="A1" s="13" t="s">
        <v>318</v>
      </c>
      <c r="B1" s="167" t="s">
        <v>289</v>
      </c>
      <c r="C1" s="168"/>
      <c r="D1" s="167" t="s">
        <v>15</v>
      </c>
      <c r="E1" s="184"/>
      <c r="F1" s="184"/>
      <c r="G1" s="184"/>
      <c r="H1" s="184"/>
      <c r="I1" s="184"/>
      <c r="J1" s="184"/>
      <c r="K1" s="184"/>
      <c r="L1" s="168"/>
      <c r="M1" s="185" t="s">
        <v>282</v>
      </c>
      <c r="N1" s="186"/>
      <c r="O1" s="187"/>
      <c r="P1" s="177" t="s">
        <v>311</v>
      </c>
      <c r="Q1" s="177" t="s">
        <v>331</v>
      </c>
      <c r="R1" s="177" t="s">
        <v>332</v>
      </c>
      <c r="S1" s="177" t="s">
        <v>27</v>
      </c>
      <c r="T1" s="177" t="s">
        <v>27</v>
      </c>
      <c r="U1" s="177" t="s">
        <v>27</v>
      </c>
      <c r="V1" s="177" t="s">
        <v>27</v>
      </c>
      <c r="W1" s="177" t="s">
        <v>27</v>
      </c>
      <c r="X1" s="177" t="s">
        <v>27</v>
      </c>
      <c r="Y1" s="177" t="s">
        <v>27</v>
      </c>
      <c r="Z1" s="177" t="s">
        <v>27</v>
      </c>
      <c r="AA1" s="177" t="s">
        <v>27</v>
      </c>
      <c r="AB1" s="177" t="s">
        <v>27</v>
      </c>
      <c r="AC1" s="177" t="s">
        <v>27</v>
      </c>
      <c r="AD1" s="177" t="s">
        <v>27</v>
      </c>
      <c r="AE1" s="177" t="s">
        <v>27</v>
      </c>
      <c r="AF1" s="177" t="s">
        <v>27</v>
      </c>
      <c r="AG1" s="177" t="s">
        <v>27</v>
      </c>
      <c r="AH1" s="179" t="s">
        <v>27</v>
      </c>
    </row>
    <row r="2" spans="1:34" ht="15.75" thickBot="1" x14ac:dyDescent="0.3">
      <c r="A2" s="181" t="s">
        <v>14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3"/>
      <c r="M2" s="188"/>
      <c r="N2" s="189"/>
      <c r="O2" s="190"/>
      <c r="P2" s="193"/>
      <c r="Q2" s="193"/>
      <c r="R2" s="193"/>
      <c r="S2" s="178"/>
      <c r="T2" s="178"/>
      <c r="U2" s="178"/>
      <c r="V2" s="178"/>
      <c r="W2" s="178"/>
      <c r="X2" s="178"/>
      <c r="Y2" s="178"/>
      <c r="Z2" s="178"/>
      <c r="AA2" s="178"/>
      <c r="AB2" s="178"/>
      <c r="AC2" s="178"/>
      <c r="AD2" s="178"/>
      <c r="AE2" s="178"/>
      <c r="AF2" s="178"/>
      <c r="AG2" s="178"/>
      <c r="AH2" s="180"/>
    </row>
    <row r="3" spans="1:34" s="2" customFormat="1" ht="30.75" thickBot="1" x14ac:dyDescent="0.25">
      <c r="A3" s="27" t="s">
        <v>3</v>
      </c>
      <c r="B3" s="28" t="s">
        <v>1</v>
      </c>
      <c r="C3" s="17" t="s">
        <v>5</v>
      </c>
      <c r="D3" s="17" t="s">
        <v>7</v>
      </c>
      <c r="E3" s="45" t="s">
        <v>291</v>
      </c>
      <c r="F3" s="45" t="s">
        <v>292</v>
      </c>
      <c r="G3" s="17" t="s">
        <v>8</v>
      </c>
      <c r="H3" s="17" t="s">
        <v>10</v>
      </c>
      <c r="I3" s="17" t="s">
        <v>12</v>
      </c>
      <c r="J3" s="29" t="s">
        <v>4</v>
      </c>
      <c r="K3" s="30" t="s">
        <v>13</v>
      </c>
      <c r="L3" s="12" t="s">
        <v>6</v>
      </c>
      <c r="M3" s="30" t="s">
        <v>11</v>
      </c>
      <c r="N3" s="31" t="s">
        <v>0</v>
      </c>
      <c r="O3" s="140" t="s">
        <v>9</v>
      </c>
      <c r="P3" s="143">
        <v>45722</v>
      </c>
      <c r="Q3" s="143">
        <v>45971</v>
      </c>
      <c r="R3" s="143">
        <v>46066</v>
      </c>
      <c r="S3" s="141" t="s">
        <v>2</v>
      </c>
      <c r="T3" s="29" t="s">
        <v>2</v>
      </c>
      <c r="U3" s="29" t="s">
        <v>2</v>
      </c>
      <c r="V3" s="29" t="s">
        <v>2</v>
      </c>
      <c r="W3" s="29" t="s">
        <v>2</v>
      </c>
      <c r="X3" s="29" t="s">
        <v>2</v>
      </c>
      <c r="Y3" s="29" t="s">
        <v>2</v>
      </c>
      <c r="Z3" s="29" t="s">
        <v>2</v>
      </c>
      <c r="AA3" s="29" t="s">
        <v>2</v>
      </c>
      <c r="AB3" s="29" t="s">
        <v>2</v>
      </c>
      <c r="AC3" s="29" t="s">
        <v>2</v>
      </c>
      <c r="AD3" s="29" t="s">
        <v>2</v>
      </c>
      <c r="AE3" s="29" t="s">
        <v>2</v>
      </c>
      <c r="AF3" s="29" t="s">
        <v>2</v>
      </c>
      <c r="AG3" s="29" t="s">
        <v>2</v>
      </c>
      <c r="AH3" s="32" t="s">
        <v>2</v>
      </c>
    </row>
    <row r="4" spans="1:34" ht="26.25" customHeight="1" x14ac:dyDescent="0.25">
      <c r="A4" s="153" t="s">
        <v>239</v>
      </c>
      <c r="B4" s="153">
        <v>2</v>
      </c>
      <c r="C4" s="37">
        <v>155</v>
      </c>
      <c r="D4" s="84" t="s">
        <v>28</v>
      </c>
      <c r="E4" s="95" t="s">
        <v>297</v>
      </c>
      <c r="F4" s="95">
        <v>122505011</v>
      </c>
      <c r="G4" s="85" t="s">
        <v>256</v>
      </c>
      <c r="H4" s="86" t="s">
        <v>240</v>
      </c>
      <c r="I4" s="87" t="s">
        <v>24</v>
      </c>
      <c r="J4" s="87">
        <v>30</v>
      </c>
      <c r="K4" s="87">
        <v>30</v>
      </c>
      <c r="L4" s="88">
        <v>49.73</v>
      </c>
      <c r="M4" s="127">
        <v>7</v>
      </c>
      <c r="N4" s="15">
        <f t="shared" ref="N4:N155" si="0">M4-(SUM(P4:AH4))</f>
        <v>7</v>
      </c>
      <c r="O4" s="19" t="str">
        <f t="shared" ref="O4:O28" si="1">IF(N4&lt;0,"ATENÇÃO","OK")</f>
        <v>OK</v>
      </c>
      <c r="P4" s="142">
        <v>0</v>
      </c>
      <c r="Q4" s="142">
        <v>0</v>
      </c>
      <c r="R4" s="142">
        <v>0</v>
      </c>
      <c r="S4" s="22">
        <v>0</v>
      </c>
      <c r="T4" s="22">
        <v>0</v>
      </c>
      <c r="U4" s="22">
        <v>0</v>
      </c>
      <c r="V4" s="22">
        <v>0</v>
      </c>
      <c r="W4" s="22">
        <v>0</v>
      </c>
      <c r="X4" s="22">
        <v>0</v>
      </c>
      <c r="Y4" s="22">
        <v>0</v>
      </c>
      <c r="Z4" s="22">
        <v>0</v>
      </c>
      <c r="AA4" s="22">
        <v>0</v>
      </c>
      <c r="AB4" s="22">
        <v>0</v>
      </c>
      <c r="AC4" s="22">
        <v>0</v>
      </c>
      <c r="AD4" s="22">
        <v>0</v>
      </c>
      <c r="AE4" s="22">
        <v>0</v>
      </c>
      <c r="AF4" s="22">
        <v>0</v>
      </c>
      <c r="AG4" s="22">
        <v>0</v>
      </c>
      <c r="AH4" s="24">
        <v>0</v>
      </c>
    </row>
    <row r="5" spans="1:34" x14ac:dyDescent="0.25">
      <c r="A5" s="154"/>
      <c r="B5" s="154"/>
      <c r="C5" s="36">
        <v>156</v>
      </c>
      <c r="D5" s="89" t="s">
        <v>30</v>
      </c>
      <c r="E5" s="95">
        <v>5705</v>
      </c>
      <c r="F5" s="95">
        <v>122505011</v>
      </c>
      <c r="G5" s="90" t="s">
        <v>256</v>
      </c>
      <c r="H5" s="91" t="s">
        <v>240</v>
      </c>
      <c r="I5" s="92" t="s">
        <v>24</v>
      </c>
      <c r="J5" s="92">
        <v>30</v>
      </c>
      <c r="K5" s="92">
        <v>30</v>
      </c>
      <c r="L5" s="93">
        <v>102.58</v>
      </c>
      <c r="M5" s="128"/>
      <c r="N5" s="14">
        <f t="shared" si="0"/>
        <v>0</v>
      </c>
      <c r="O5" s="18" t="str">
        <f t="shared" si="1"/>
        <v>OK</v>
      </c>
      <c r="P5" s="21">
        <v>0</v>
      </c>
      <c r="Q5" s="21">
        <v>0</v>
      </c>
      <c r="R5" s="21">
        <v>0</v>
      </c>
      <c r="S5" s="21">
        <v>0</v>
      </c>
      <c r="T5" s="21">
        <v>0</v>
      </c>
      <c r="U5" s="21">
        <v>0</v>
      </c>
      <c r="V5" s="21">
        <v>0</v>
      </c>
      <c r="W5" s="21">
        <v>0</v>
      </c>
      <c r="X5" s="21">
        <v>0</v>
      </c>
      <c r="Y5" s="21">
        <v>0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21">
        <v>0</v>
      </c>
      <c r="AF5" s="21">
        <v>0</v>
      </c>
      <c r="AG5" s="21">
        <v>0</v>
      </c>
      <c r="AH5" s="25">
        <v>0</v>
      </c>
    </row>
    <row r="6" spans="1:34" x14ac:dyDescent="0.25">
      <c r="A6" s="154"/>
      <c r="B6" s="154"/>
      <c r="C6" s="36">
        <v>157</v>
      </c>
      <c r="D6" s="89" t="s">
        <v>181</v>
      </c>
      <c r="E6" s="95">
        <v>5705</v>
      </c>
      <c r="F6" s="95">
        <v>122505011</v>
      </c>
      <c r="G6" s="90" t="s">
        <v>256</v>
      </c>
      <c r="H6" s="91" t="s">
        <v>240</v>
      </c>
      <c r="I6" s="92" t="s">
        <v>24</v>
      </c>
      <c r="J6" s="92">
        <v>30</v>
      </c>
      <c r="K6" s="92">
        <v>30</v>
      </c>
      <c r="L6" s="93">
        <v>199.57</v>
      </c>
      <c r="M6" s="128"/>
      <c r="N6" s="14">
        <f t="shared" si="0"/>
        <v>0</v>
      </c>
      <c r="O6" s="18" t="str">
        <f t="shared" si="1"/>
        <v>OK</v>
      </c>
      <c r="P6" s="21">
        <v>0</v>
      </c>
      <c r="Q6" s="21">
        <v>0</v>
      </c>
      <c r="R6" s="21">
        <v>0</v>
      </c>
      <c r="S6" s="21">
        <v>0</v>
      </c>
      <c r="T6" s="21">
        <v>0</v>
      </c>
      <c r="U6" s="21">
        <v>0</v>
      </c>
      <c r="V6" s="21">
        <v>0</v>
      </c>
      <c r="W6" s="21">
        <v>0</v>
      </c>
      <c r="X6" s="21">
        <v>0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1">
        <v>0</v>
      </c>
      <c r="AE6" s="21">
        <v>0</v>
      </c>
      <c r="AF6" s="21">
        <v>0</v>
      </c>
      <c r="AG6" s="21">
        <v>0</v>
      </c>
      <c r="AH6" s="25">
        <v>0</v>
      </c>
    </row>
    <row r="7" spans="1:34" x14ac:dyDescent="0.25">
      <c r="A7" s="154"/>
      <c r="B7" s="154"/>
      <c r="C7" s="36">
        <v>158</v>
      </c>
      <c r="D7" s="89" t="s">
        <v>182</v>
      </c>
      <c r="E7" s="95">
        <v>5801</v>
      </c>
      <c r="F7" s="95">
        <v>124150001</v>
      </c>
      <c r="G7" s="90" t="s">
        <v>256</v>
      </c>
      <c r="H7" s="91" t="s">
        <v>240</v>
      </c>
      <c r="I7" s="92" t="s">
        <v>24</v>
      </c>
      <c r="J7" s="92">
        <v>30</v>
      </c>
      <c r="K7" s="92">
        <v>30</v>
      </c>
      <c r="L7" s="93">
        <v>205.91</v>
      </c>
      <c r="M7" s="128"/>
      <c r="N7" s="14">
        <f t="shared" si="0"/>
        <v>0</v>
      </c>
      <c r="O7" s="18" t="str">
        <f t="shared" si="1"/>
        <v>OK</v>
      </c>
      <c r="P7" s="21">
        <v>0</v>
      </c>
      <c r="Q7" s="21">
        <v>0</v>
      </c>
      <c r="R7" s="21">
        <v>0</v>
      </c>
      <c r="S7" s="21">
        <v>0</v>
      </c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  <c r="AE7" s="21">
        <v>0</v>
      </c>
      <c r="AF7" s="21">
        <v>0</v>
      </c>
      <c r="AG7" s="21">
        <v>0</v>
      </c>
      <c r="AH7" s="25">
        <v>0</v>
      </c>
    </row>
    <row r="8" spans="1:34" x14ac:dyDescent="0.25">
      <c r="A8" s="154"/>
      <c r="B8" s="154"/>
      <c r="C8" s="36">
        <v>159</v>
      </c>
      <c r="D8" s="89" t="s">
        <v>183</v>
      </c>
      <c r="E8" s="95">
        <v>5801</v>
      </c>
      <c r="F8" s="95">
        <v>124150001</v>
      </c>
      <c r="G8" s="90" t="s">
        <v>256</v>
      </c>
      <c r="H8" s="91" t="s">
        <v>240</v>
      </c>
      <c r="I8" s="92" t="s">
        <v>24</v>
      </c>
      <c r="J8" s="92">
        <v>30</v>
      </c>
      <c r="K8" s="92">
        <v>30</v>
      </c>
      <c r="L8" s="93">
        <v>296.10000000000002</v>
      </c>
      <c r="M8" s="128"/>
      <c r="N8" s="14">
        <f t="shared" si="0"/>
        <v>0</v>
      </c>
      <c r="O8" s="18" t="str">
        <f t="shared" si="1"/>
        <v>OK</v>
      </c>
      <c r="P8" s="21">
        <v>0</v>
      </c>
      <c r="Q8" s="21">
        <v>0</v>
      </c>
      <c r="R8" s="21">
        <v>0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1">
        <v>0</v>
      </c>
      <c r="AE8" s="21">
        <v>0</v>
      </c>
      <c r="AF8" s="21">
        <v>0</v>
      </c>
      <c r="AG8" s="21">
        <v>0</v>
      </c>
      <c r="AH8" s="25">
        <v>0</v>
      </c>
    </row>
    <row r="9" spans="1:34" ht="25.5" x14ac:dyDescent="0.25">
      <c r="A9" s="154"/>
      <c r="B9" s="154"/>
      <c r="C9" s="36">
        <v>160</v>
      </c>
      <c r="D9" s="89" t="s">
        <v>32</v>
      </c>
      <c r="E9" s="95">
        <v>2806</v>
      </c>
      <c r="F9" s="95">
        <v>26298094</v>
      </c>
      <c r="G9" s="90" t="s">
        <v>256</v>
      </c>
      <c r="H9" s="91" t="s">
        <v>258</v>
      </c>
      <c r="I9" s="92" t="s">
        <v>24</v>
      </c>
      <c r="J9" s="92">
        <v>30</v>
      </c>
      <c r="K9" s="92">
        <v>30</v>
      </c>
      <c r="L9" s="93">
        <v>95.83</v>
      </c>
      <c r="M9" s="128">
        <v>1</v>
      </c>
      <c r="N9" s="14">
        <f t="shared" si="0"/>
        <v>0</v>
      </c>
      <c r="O9" s="18" t="str">
        <f t="shared" si="1"/>
        <v>OK</v>
      </c>
      <c r="P9" s="21">
        <v>1</v>
      </c>
      <c r="Q9" s="21">
        <v>0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  <c r="AE9" s="21">
        <v>0</v>
      </c>
      <c r="AF9" s="21">
        <v>0</v>
      </c>
      <c r="AG9" s="21">
        <v>0</v>
      </c>
      <c r="AH9" s="25">
        <v>0</v>
      </c>
    </row>
    <row r="10" spans="1:34" ht="25.5" x14ac:dyDescent="0.25">
      <c r="A10" s="154"/>
      <c r="B10" s="154"/>
      <c r="C10" s="36">
        <v>161</v>
      </c>
      <c r="D10" s="94" t="s">
        <v>36</v>
      </c>
      <c r="E10" s="95">
        <v>5705</v>
      </c>
      <c r="F10" s="95">
        <v>31836007</v>
      </c>
      <c r="G10" s="90" t="s">
        <v>256</v>
      </c>
      <c r="H10" s="91" t="s">
        <v>240</v>
      </c>
      <c r="I10" s="92" t="s">
        <v>24</v>
      </c>
      <c r="J10" s="95">
        <v>30</v>
      </c>
      <c r="K10" s="95">
        <v>30</v>
      </c>
      <c r="L10" s="93">
        <v>788.41</v>
      </c>
      <c r="M10" s="128">
        <v>1</v>
      </c>
      <c r="N10" s="14">
        <f t="shared" si="0"/>
        <v>1</v>
      </c>
      <c r="O10" s="18" t="str">
        <f t="shared" si="1"/>
        <v>OK</v>
      </c>
      <c r="P10" s="21">
        <v>0</v>
      </c>
      <c r="Q10" s="21">
        <v>0</v>
      </c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21">
        <v>0</v>
      </c>
      <c r="AG10" s="21">
        <v>0</v>
      </c>
      <c r="AH10" s="25">
        <v>0</v>
      </c>
    </row>
    <row r="11" spans="1:34" ht="25.5" x14ac:dyDescent="0.25">
      <c r="A11" s="154"/>
      <c r="B11" s="154"/>
      <c r="C11" s="36">
        <v>162</v>
      </c>
      <c r="D11" s="89" t="s">
        <v>38</v>
      </c>
      <c r="E11" s="95">
        <v>5705</v>
      </c>
      <c r="F11" s="95">
        <v>31836009</v>
      </c>
      <c r="G11" s="90" t="s">
        <v>256</v>
      </c>
      <c r="H11" s="91" t="s">
        <v>240</v>
      </c>
      <c r="I11" s="92" t="s">
        <v>24</v>
      </c>
      <c r="J11" s="92">
        <v>30</v>
      </c>
      <c r="K11" s="92">
        <v>30</v>
      </c>
      <c r="L11" s="93">
        <v>2097.31</v>
      </c>
      <c r="M11" s="128"/>
      <c r="N11" s="14">
        <f t="shared" si="0"/>
        <v>0</v>
      </c>
      <c r="O11" s="18" t="str">
        <f t="shared" si="1"/>
        <v>OK</v>
      </c>
      <c r="P11" s="21">
        <v>0</v>
      </c>
      <c r="Q11" s="21">
        <v>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21">
        <v>0</v>
      </c>
      <c r="AF11" s="21">
        <v>0</v>
      </c>
      <c r="AG11" s="21">
        <v>0</v>
      </c>
      <c r="AH11" s="25">
        <v>0</v>
      </c>
    </row>
    <row r="12" spans="1:34" x14ac:dyDescent="0.25">
      <c r="A12" s="154"/>
      <c r="B12" s="154"/>
      <c r="C12" s="36">
        <v>163</v>
      </c>
      <c r="D12" s="89" t="s">
        <v>46</v>
      </c>
      <c r="E12" s="95">
        <v>5805</v>
      </c>
      <c r="F12" s="95">
        <v>122513014</v>
      </c>
      <c r="G12" s="90" t="s">
        <v>256</v>
      </c>
      <c r="H12" s="91" t="s">
        <v>240</v>
      </c>
      <c r="I12" s="92" t="s">
        <v>24</v>
      </c>
      <c r="J12" s="92">
        <v>30</v>
      </c>
      <c r="K12" s="92">
        <v>30</v>
      </c>
      <c r="L12" s="93">
        <v>159.4</v>
      </c>
      <c r="M12" s="128"/>
      <c r="N12" s="14">
        <f t="shared" si="0"/>
        <v>0</v>
      </c>
      <c r="O12" s="18" t="str">
        <f t="shared" si="1"/>
        <v>OK</v>
      </c>
      <c r="P12" s="21">
        <v>0</v>
      </c>
      <c r="Q12" s="21">
        <v>0</v>
      </c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  <c r="AE12" s="21">
        <v>0</v>
      </c>
      <c r="AF12" s="21">
        <v>0</v>
      </c>
      <c r="AG12" s="21">
        <v>0</v>
      </c>
      <c r="AH12" s="25">
        <v>0</v>
      </c>
    </row>
    <row r="13" spans="1:34" ht="25.5" x14ac:dyDescent="0.25">
      <c r="A13" s="154"/>
      <c r="B13" s="154"/>
      <c r="C13" s="36">
        <v>164</v>
      </c>
      <c r="D13" s="89" t="s">
        <v>48</v>
      </c>
      <c r="E13" s="95">
        <v>5805</v>
      </c>
      <c r="F13" s="95">
        <v>122513014</v>
      </c>
      <c r="G13" s="90" t="s">
        <v>256</v>
      </c>
      <c r="H13" s="91" t="s">
        <v>240</v>
      </c>
      <c r="I13" s="92" t="s">
        <v>24</v>
      </c>
      <c r="J13" s="92">
        <v>30</v>
      </c>
      <c r="K13" s="92">
        <v>30</v>
      </c>
      <c r="L13" s="93">
        <v>168.31</v>
      </c>
      <c r="M13" s="128"/>
      <c r="N13" s="14">
        <f t="shared" si="0"/>
        <v>0</v>
      </c>
      <c r="O13" s="18" t="str">
        <f t="shared" si="1"/>
        <v>OK</v>
      </c>
      <c r="P13" s="21">
        <v>0</v>
      </c>
      <c r="Q13" s="21">
        <v>0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  <c r="AE13" s="21">
        <v>0</v>
      </c>
      <c r="AF13" s="21">
        <v>0</v>
      </c>
      <c r="AG13" s="21">
        <v>0</v>
      </c>
      <c r="AH13" s="25">
        <v>0</v>
      </c>
    </row>
    <row r="14" spans="1:34" x14ac:dyDescent="0.25">
      <c r="A14" s="154"/>
      <c r="B14" s="154"/>
      <c r="C14" s="36">
        <v>165</v>
      </c>
      <c r="D14" s="94" t="s">
        <v>49</v>
      </c>
      <c r="E14" s="95">
        <v>5705</v>
      </c>
      <c r="F14" s="95">
        <v>504220666</v>
      </c>
      <c r="G14" s="90" t="s">
        <v>256</v>
      </c>
      <c r="H14" s="91" t="s">
        <v>240</v>
      </c>
      <c r="I14" s="95" t="s">
        <v>24</v>
      </c>
      <c r="J14" s="95">
        <v>30</v>
      </c>
      <c r="K14" s="95">
        <v>30</v>
      </c>
      <c r="L14" s="93">
        <v>994.57</v>
      </c>
      <c r="M14" s="128">
        <v>1</v>
      </c>
      <c r="N14" s="14">
        <f t="shared" si="0"/>
        <v>1</v>
      </c>
      <c r="O14" s="18" t="str">
        <f t="shared" si="1"/>
        <v>OK</v>
      </c>
      <c r="P14" s="21">
        <v>0</v>
      </c>
      <c r="Q14" s="21">
        <v>0</v>
      </c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  <c r="AE14" s="21">
        <v>0</v>
      </c>
      <c r="AF14" s="21">
        <v>0</v>
      </c>
      <c r="AG14" s="21">
        <v>0</v>
      </c>
      <c r="AH14" s="25">
        <v>0</v>
      </c>
    </row>
    <row r="15" spans="1:34" x14ac:dyDescent="0.25">
      <c r="A15" s="154"/>
      <c r="B15" s="154"/>
      <c r="C15" s="36">
        <v>166</v>
      </c>
      <c r="D15" s="94" t="s">
        <v>50</v>
      </c>
      <c r="E15" s="95">
        <v>1305</v>
      </c>
      <c r="F15" s="95">
        <v>87661042</v>
      </c>
      <c r="G15" s="90" t="s">
        <v>256</v>
      </c>
      <c r="H15" s="96" t="s">
        <v>240</v>
      </c>
      <c r="I15" s="95" t="s">
        <v>24</v>
      </c>
      <c r="J15" s="95">
        <v>30</v>
      </c>
      <c r="K15" s="95">
        <v>30</v>
      </c>
      <c r="L15" s="93">
        <v>4060.07</v>
      </c>
      <c r="M15" s="128">
        <v>1</v>
      </c>
      <c r="N15" s="14">
        <f t="shared" si="0"/>
        <v>1</v>
      </c>
      <c r="O15" s="18" t="str">
        <f t="shared" si="1"/>
        <v>OK</v>
      </c>
      <c r="P15" s="21">
        <v>0</v>
      </c>
      <c r="Q15" s="21">
        <v>0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  <c r="AE15" s="21">
        <v>0</v>
      </c>
      <c r="AF15" s="21">
        <v>0</v>
      </c>
      <c r="AG15" s="21">
        <v>0</v>
      </c>
      <c r="AH15" s="25">
        <v>0</v>
      </c>
    </row>
    <row r="16" spans="1:34" ht="25.5" x14ac:dyDescent="0.25">
      <c r="A16" s="154"/>
      <c r="B16" s="154"/>
      <c r="C16" s="36">
        <v>167</v>
      </c>
      <c r="D16" s="89" t="s">
        <v>184</v>
      </c>
      <c r="E16" s="95">
        <v>5806</v>
      </c>
      <c r="F16" s="95">
        <v>28800072</v>
      </c>
      <c r="G16" s="90" t="s">
        <v>256</v>
      </c>
      <c r="H16" s="91" t="s">
        <v>259</v>
      </c>
      <c r="I16" s="92" t="s">
        <v>24</v>
      </c>
      <c r="J16" s="92">
        <v>30</v>
      </c>
      <c r="K16" s="92">
        <v>30</v>
      </c>
      <c r="L16" s="93">
        <v>232.34</v>
      </c>
      <c r="M16" s="128"/>
      <c r="N16" s="14">
        <f t="shared" si="0"/>
        <v>0</v>
      </c>
      <c r="O16" s="18" t="str">
        <f t="shared" si="1"/>
        <v>OK</v>
      </c>
      <c r="P16" s="21">
        <v>0</v>
      </c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5">
        <v>0</v>
      </c>
    </row>
    <row r="17" spans="1:34" x14ac:dyDescent="0.25">
      <c r="A17" s="154"/>
      <c r="B17" s="154"/>
      <c r="C17" s="36">
        <v>168</v>
      </c>
      <c r="D17" s="89" t="s">
        <v>57</v>
      </c>
      <c r="E17" s="95">
        <v>5806</v>
      </c>
      <c r="F17" s="95">
        <v>28800013</v>
      </c>
      <c r="G17" s="90" t="s">
        <v>256</v>
      </c>
      <c r="H17" s="91" t="s">
        <v>239</v>
      </c>
      <c r="I17" s="92" t="s">
        <v>23</v>
      </c>
      <c r="J17" s="92">
        <v>30</v>
      </c>
      <c r="K17" s="92">
        <v>30</v>
      </c>
      <c r="L17" s="93">
        <v>47.36</v>
      </c>
      <c r="M17" s="128"/>
      <c r="N17" s="14">
        <f t="shared" si="0"/>
        <v>0</v>
      </c>
      <c r="O17" s="18" t="str">
        <f t="shared" si="1"/>
        <v>OK</v>
      </c>
      <c r="P17" s="21">
        <v>0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5">
        <v>0</v>
      </c>
    </row>
    <row r="18" spans="1:34" x14ac:dyDescent="0.25">
      <c r="A18" s="154"/>
      <c r="B18" s="154"/>
      <c r="C18" s="36">
        <v>169</v>
      </c>
      <c r="D18" s="89" t="s">
        <v>58</v>
      </c>
      <c r="E18" s="95">
        <v>5806</v>
      </c>
      <c r="F18" s="95">
        <v>28800018</v>
      </c>
      <c r="G18" s="90" t="s">
        <v>256</v>
      </c>
      <c r="H18" s="91" t="s">
        <v>239</v>
      </c>
      <c r="I18" s="92" t="s">
        <v>23</v>
      </c>
      <c r="J18" s="92">
        <v>30</v>
      </c>
      <c r="K18" s="92">
        <v>30</v>
      </c>
      <c r="L18" s="93">
        <v>91.5</v>
      </c>
      <c r="M18" s="128">
        <v>10</v>
      </c>
      <c r="N18" s="14">
        <f t="shared" si="0"/>
        <v>0</v>
      </c>
      <c r="O18" s="18" t="str">
        <f t="shared" si="1"/>
        <v>OK</v>
      </c>
      <c r="P18" s="21">
        <v>4</v>
      </c>
      <c r="Q18" s="21">
        <v>0</v>
      </c>
      <c r="R18" s="21">
        <v>6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0</v>
      </c>
      <c r="AH18" s="25">
        <v>0</v>
      </c>
    </row>
    <row r="19" spans="1:34" x14ac:dyDescent="0.25">
      <c r="A19" s="154"/>
      <c r="B19" s="154"/>
      <c r="C19" s="36">
        <v>170</v>
      </c>
      <c r="D19" s="89" t="s">
        <v>59</v>
      </c>
      <c r="E19" s="95">
        <v>5806</v>
      </c>
      <c r="F19" s="95">
        <v>28800019</v>
      </c>
      <c r="G19" s="90" t="s">
        <v>256</v>
      </c>
      <c r="H19" s="91" t="s">
        <v>239</v>
      </c>
      <c r="I19" s="92" t="s">
        <v>23</v>
      </c>
      <c r="J19" s="92">
        <v>30</v>
      </c>
      <c r="K19" s="92">
        <v>30</v>
      </c>
      <c r="L19" s="93">
        <v>33.049999999999997</v>
      </c>
      <c r="M19" s="128"/>
      <c r="N19" s="14">
        <f t="shared" si="0"/>
        <v>0</v>
      </c>
      <c r="O19" s="18" t="str">
        <f t="shared" si="1"/>
        <v>OK</v>
      </c>
      <c r="P19" s="21">
        <v>0</v>
      </c>
      <c r="Q19" s="21">
        <v>0</v>
      </c>
      <c r="R19" s="21">
        <v>0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  <c r="AE19" s="21">
        <v>0</v>
      </c>
      <c r="AF19" s="21">
        <v>0</v>
      </c>
      <c r="AG19" s="21">
        <v>0</v>
      </c>
      <c r="AH19" s="25">
        <v>0</v>
      </c>
    </row>
    <row r="20" spans="1:34" x14ac:dyDescent="0.25">
      <c r="A20" s="154"/>
      <c r="B20" s="154"/>
      <c r="C20" s="36">
        <v>171</v>
      </c>
      <c r="D20" s="89" t="s">
        <v>60</v>
      </c>
      <c r="E20" s="95">
        <v>5806</v>
      </c>
      <c r="F20" s="95">
        <v>28800011</v>
      </c>
      <c r="G20" s="90" t="s">
        <v>256</v>
      </c>
      <c r="H20" s="91" t="s">
        <v>239</v>
      </c>
      <c r="I20" s="92" t="s">
        <v>23</v>
      </c>
      <c r="J20" s="92">
        <v>30</v>
      </c>
      <c r="K20" s="92">
        <v>30</v>
      </c>
      <c r="L20" s="93">
        <v>32.01</v>
      </c>
      <c r="M20" s="128"/>
      <c r="N20" s="14">
        <f t="shared" si="0"/>
        <v>0</v>
      </c>
      <c r="O20" s="18" t="str">
        <f t="shared" si="1"/>
        <v>OK</v>
      </c>
      <c r="P20" s="21">
        <v>0</v>
      </c>
      <c r="Q20" s="21">
        <v>0</v>
      </c>
      <c r="R20" s="21">
        <v>0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21">
        <v>0</v>
      </c>
      <c r="AF20" s="21">
        <v>0</v>
      </c>
      <c r="AG20" s="21">
        <v>0</v>
      </c>
      <c r="AH20" s="25">
        <v>0</v>
      </c>
    </row>
    <row r="21" spans="1:34" x14ac:dyDescent="0.25">
      <c r="A21" s="154"/>
      <c r="B21" s="154"/>
      <c r="C21" s="36">
        <v>172</v>
      </c>
      <c r="D21" s="89" t="s">
        <v>61</v>
      </c>
      <c r="E21" s="95">
        <v>5806</v>
      </c>
      <c r="F21" s="95">
        <v>28800011</v>
      </c>
      <c r="G21" s="90" t="s">
        <v>256</v>
      </c>
      <c r="H21" s="91" t="s">
        <v>239</v>
      </c>
      <c r="I21" s="92" t="s">
        <v>23</v>
      </c>
      <c r="J21" s="92">
        <v>30</v>
      </c>
      <c r="K21" s="92">
        <v>30</v>
      </c>
      <c r="L21" s="93">
        <v>48.33</v>
      </c>
      <c r="M21" s="128">
        <v>10</v>
      </c>
      <c r="N21" s="14">
        <f t="shared" si="0"/>
        <v>0</v>
      </c>
      <c r="O21" s="18" t="str">
        <f t="shared" si="1"/>
        <v>OK</v>
      </c>
      <c r="P21" s="21">
        <v>6</v>
      </c>
      <c r="Q21" s="21">
        <v>0</v>
      </c>
      <c r="R21" s="21">
        <v>4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5">
        <v>0</v>
      </c>
    </row>
    <row r="22" spans="1:34" x14ac:dyDescent="0.25">
      <c r="A22" s="154"/>
      <c r="B22" s="154"/>
      <c r="C22" s="36">
        <v>173</v>
      </c>
      <c r="D22" s="94" t="s">
        <v>62</v>
      </c>
      <c r="E22" s="95">
        <v>3601</v>
      </c>
      <c r="F22" s="95">
        <v>4200071</v>
      </c>
      <c r="G22" s="90" t="s">
        <v>256</v>
      </c>
      <c r="H22" s="91" t="s">
        <v>239</v>
      </c>
      <c r="I22" s="95" t="s">
        <v>23</v>
      </c>
      <c r="J22" s="95">
        <v>30</v>
      </c>
      <c r="K22" s="95">
        <v>30</v>
      </c>
      <c r="L22" s="93">
        <v>62.05</v>
      </c>
      <c r="M22" s="128">
        <v>6</v>
      </c>
      <c r="N22" s="14">
        <f t="shared" si="0"/>
        <v>0</v>
      </c>
      <c r="O22" s="18" t="str">
        <f t="shared" si="1"/>
        <v>OK</v>
      </c>
      <c r="P22" s="21">
        <v>3</v>
      </c>
      <c r="Q22" s="21">
        <v>0</v>
      </c>
      <c r="R22" s="21">
        <v>3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5">
        <v>0</v>
      </c>
    </row>
    <row r="23" spans="1:34" x14ac:dyDescent="0.25">
      <c r="A23" s="154"/>
      <c r="B23" s="154"/>
      <c r="C23" s="36">
        <v>174</v>
      </c>
      <c r="D23" s="89" t="s">
        <v>63</v>
      </c>
      <c r="E23" s="95">
        <v>3601</v>
      </c>
      <c r="F23" s="95">
        <v>4200071</v>
      </c>
      <c r="G23" s="90" t="s">
        <v>256</v>
      </c>
      <c r="H23" s="91" t="s">
        <v>239</v>
      </c>
      <c r="I23" s="92" t="s">
        <v>23</v>
      </c>
      <c r="J23" s="92">
        <v>30</v>
      </c>
      <c r="K23" s="92">
        <v>30</v>
      </c>
      <c r="L23" s="93">
        <v>29</v>
      </c>
      <c r="M23" s="128">
        <v>22</v>
      </c>
      <c r="N23" s="14">
        <f t="shared" si="0"/>
        <v>0</v>
      </c>
      <c r="O23" s="18" t="str">
        <f t="shared" si="1"/>
        <v>OK</v>
      </c>
      <c r="P23" s="21">
        <v>12</v>
      </c>
      <c r="Q23" s="21">
        <v>0</v>
      </c>
      <c r="R23" s="21">
        <v>10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5">
        <v>0</v>
      </c>
    </row>
    <row r="24" spans="1:34" x14ac:dyDescent="0.25">
      <c r="A24" s="154"/>
      <c r="B24" s="154"/>
      <c r="C24" s="36">
        <v>175</v>
      </c>
      <c r="D24" s="94" t="s">
        <v>66</v>
      </c>
      <c r="E24" s="95">
        <v>5806</v>
      </c>
      <c r="F24" s="95">
        <v>28800047</v>
      </c>
      <c r="G24" s="90" t="s">
        <v>256</v>
      </c>
      <c r="H24" s="91" t="s">
        <v>260</v>
      </c>
      <c r="I24" s="95" t="s">
        <v>24</v>
      </c>
      <c r="J24" s="95">
        <v>30</v>
      </c>
      <c r="K24" s="95">
        <v>30</v>
      </c>
      <c r="L24" s="93">
        <v>10.82</v>
      </c>
      <c r="M24" s="128"/>
      <c r="N24" s="14">
        <f t="shared" si="0"/>
        <v>0</v>
      </c>
      <c r="O24" s="18" t="str">
        <f t="shared" si="1"/>
        <v>OK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5">
        <v>0</v>
      </c>
    </row>
    <row r="25" spans="1:34" x14ac:dyDescent="0.25">
      <c r="A25" s="154"/>
      <c r="B25" s="154"/>
      <c r="C25" s="36">
        <v>176</v>
      </c>
      <c r="D25" s="89" t="s">
        <v>79</v>
      </c>
      <c r="E25" s="95">
        <v>4905</v>
      </c>
      <c r="F25" s="95">
        <v>3565026</v>
      </c>
      <c r="G25" s="90" t="s">
        <v>256</v>
      </c>
      <c r="H25" s="91" t="s">
        <v>260</v>
      </c>
      <c r="I25" s="92" t="s">
        <v>24</v>
      </c>
      <c r="J25" s="92">
        <v>30</v>
      </c>
      <c r="K25" s="92">
        <v>30</v>
      </c>
      <c r="L25" s="93">
        <v>62.98</v>
      </c>
      <c r="M25" s="128">
        <v>5</v>
      </c>
      <c r="N25" s="14">
        <f t="shared" si="0"/>
        <v>5</v>
      </c>
      <c r="O25" s="18" t="str">
        <f t="shared" si="1"/>
        <v>OK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5">
        <v>0</v>
      </c>
    </row>
    <row r="26" spans="1:34" x14ac:dyDescent="0.25">
      <c r="A26" s="154"/>
      <c r="B26" s="154"/>
      <c r="C26" s="36">
        <v>177</v>
      </c>
      <c r="D26" s="89" t="s">
        <v>80</v>
      </c>
      <c r="E26" s="95">
        <v>5801</v>
      </c>
      <c r="F26" s="95">
        <v>81469013</v>
      </c>
      <c r="G26" s="90" t="s">
        <v>256</v>
      </c>
      <c r="H26" s="91" t="s">
        <v>260</v>
      </c>
      <c r="I26" s="92" t="s">
        <v>24</v>
      </c>
      <c r="J26" s="92">
        <v>30</v>
      </c>
      <c r="K26" s="92">
        <v>30</v>
      </c>
      <c r="L26" s="93">
        <v>14.5</v>
      </c>
      <c r="M26" s="128">
        <v>5</v>
      </c>
      <c r="N26" s="14">
        <f t="shared" si="0"/>
        <v>5</v>
      </c>
      <c r="O26" s="18" t="str">
        <f t="shared" si="1"/>
        <v>OK</v>
      </c>
      <c r="P26" s="21">
        <v>0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5">
        <v>0</v>
      </c>
    </row>
    <row r="27" spans="1:34" x14ac:dyDescent="0.25">
      <c r="A27" s="154"/>
      <c r="B27" s="154"/>
      <c r="C27" s="36">
        <v>178</v>
      </c>
      <c r="D27" s="89" t="s">
        <v>81</v>
      </c>
      <c r="E27" s="95">
        <v>6111</v>
      </c>
      <c r="F27" s="95">
        <v>39110014</v>
      </c>
      <c r="G27" s="90" t="s">
        <v>256</v>
      </c>
      <c r="H27" s="91" t="s">
        <v>261</v>
      </c>
      <c r="I27" s="92" t="s">
        <v>24</v>
      </c>
      <c r="J27" s="92">
        <v>30</v>
      </c>
      <c r="K27" s="92">
        <v>30</v>
      </c>
      <c r="L27" s="93">
        <v>6.27</v>
      </c>
      <c r="M27" s="128">
        <v>5</v>
      </c>
      <c r="N27" s="14">
        <f t="shared" si="0"/>
        <v>5</v>
      </c>
      <c r="O27" s="18" t="str">
        <f t="shared" si="1"/>
        <v>OK</v>
      </c>
      <c r="P27" s="21">
        <v>0</v>
      </c>
      <c r="Q27" s="21">
        <v>0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5">
        <v>0</v>
      </c>
    </row>
    <row r="28" spans="1:34" x14ac:dyDescent="0.25">
      <c r="A28" s="154"/>
      <c r="B28" s="154"/>
      <c r="C28" s="36">
        <v>179</v>
      </c>
      <c r="D28" s="89" t="s">
        <v>82</v>
      </c>
      <c r="E28" s="95">
        <v>410</v>
      </c>
      <c r="F28" s="95">
        <v>502680005</v>
      </c>
      <c r="G28" s="90" t="s">
        <v>266</v>
      </c>
      <c r="H28" s="91" t="s">
        <v>239</v>
      </c>
      <c r="I28" s="92" t="s">
        <v>17</v>
      </c>
      <c r="J28" s="92">
        <v>30</v>
      </c>
      <c r="K28" s="92">
        <v>30</v>
      </c>
      <c r="L28" s="93">
        <v>46.4</v>
      </c>
      <c r="M28" s="128"/>
      <c r="N28" s="14">
        <f t="shared" si="0"/>
        <v>0</v>
      </c>
      <c r="O28" s="18" t="str">
        <f t="shared" si="1"/>
        <v>OK</v>
      </c>
      <c r="P28" s="21">
        <v>0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5">
        <v>0</v>
      </c>
    </row>
    <row r="29" spans="1:34" x14ac:dyDescent="0.25">
      <c r="A29" s="154"/>
      <c r="B29" s="154"/>
      <c r="C29" s="36">
        <v>180</v>
      </c>
      <c r="D29" s="89" t="s">
        <v>83</v>
      </c>
      <c r="E29" s="95">
        <v>410</v>
      </c>
      <c r="F29" s="95">
        <v>502680005</v>
      </c>
      <c r="G29" s="90" t="s">
        <v>266</v>
      </c>
      <c r="H29" s="91" t="s">
        <v>239</v>
      </c>
      <c r="I29" s="92" t="s">
        <v>17</v>
      </c>
      <c r="J29" s="92">
        <v>30</v>
      </c>
      <c r="K29" s="92">
        <v>30</v>
      </c>
      <c r="L29" s="93">
        <v>0.96</v>
      </c>
      <c r="M29" s="128">
        <v>10</v>
      </c>
      <c r="N29" s="14">
        <f t="shared" si="0"/>
        <v>9</v>
      </c>
      <c r="O29" s="18"/>
      <c r="P29" s="21"/>
      <c r="Q29" s="21">
        <v>0</v>
      </c>
      <c r="R29" s="21">
        <v>1</v>
      </c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5"/>
    </row>
    <row r="30" spans="1:34" x14ac:dyDescent="0.25">
      <c r="A30" s="154"/>
      <c r="B30" s="154"/>
      <c r="C30" s="36">
        <v>181</v>
      </c>
      <c r="D30" s="89" t="s">
        <v>84</v>
      </c>
      <c r="E30" s="95">
        <v>410</v>
      </c>
      <c r="F30" s="95">
        <v>502680005</v>
      </c>
      <c r="G30" s="90" t="s">
        <v>266</v>
      </c>
      <c r="H30" s="91" t="s">
        <v>239</v>
      </c>
      <c r="I30" s="92" t="s">
        <v>17</v>
      </c>
      <c r="J30" s="92">
        <v>30</v>
      </c>
      <c r="K30" s="92">
        <v>30</v>
      </c>
      <c r="L30" s="93">
        <v>0.96</v>
      </c>
      <c r="M30" s="128"/>
      <c r="N30" s="14">
        <f t="shared" si="0"/>
        <v>0</v>
      </c>
      <c r="O30" s="18"/>
      <c r="P30" s="21"/>
      <c r="Q30" s="21">
        <v>0</v>
      </c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5"/>
    </row>
    <row r="31" spans="1:34" x14ac:dyDescent="0.25">
      <c r="A31" s="154"/>
      <c r="B31" s="154"/>
      <c r="C31" s="36">
        <v>182</v>
      </c>
      <c r="D31" s="94" t="s">
        <v>86</v>
      </c>
      <c r="E31" s="95">
        <v>410</v>
      </c>
      <c r="F31" s="95">
        <v>502680005</v>
      </c>
      <c r="G31" s="90" t="s">
        <v>266</v>
      </c>
      <c r="H31" s="91" t="s">
        <v>239</v>
      </c>
      <c r="I31" s="92" t="s">
        <v>17</v>
      </c>
      <c r="J31" s="95">
        <v>30</v>
      </c>
      <c r="K31" s="95">
        <v>30</v>
      </c>
      <c r="L31" s="93">
        <v>0.96</v>
      </c>
      <c r="M31" s="128"/>
      <c r="N31" s="14">
        <f t="shared" si="0"/>
        <v>0</v>
      </c>
      <c r="O31" s="18" t="str">
        <f t="shared" ref="O31:O156" si="2">IF(N31&lt;0,"ATENÇÃO","OK")</f>
        <v>OK</v>
      </c>
      <c r="P31" s="21">
        <v>0</v>
      </c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  <c r="AE31" s="21">
        <v>0</v>
      </c>
      <c r="AF31" s="21">
        <v>0</v>
      </c>
      <c r="AG31" s="21">
        <v>0</v>
      </c>
      <c r="AH31" s="25">
        <v>0</v>
      </c>
    </row>
    <row r="32" spans="1:34" x14ac:dyDescent="0.25">
      <c r="A32" s="154"/>
      <c r="B32" s="154"/>
      <c r="C32" s="36">
        <v>183</v>
      </c>
      <c r="D32" s="94" t="s">
        <v>87</v>
      </c>
      <c r="E32" s="95">
        <v>410</v>
      </c>
      <c r="F32" s="95">
        <v>502680005</v>
      </c>
      <c r="G32" s="90" t="s">
        <v>266</v>
      </c>
      <c r="H32" s="91" t="s">
        <v>239</v>
      </c>
      <c r="I32" s="92" t="s">
        <v>17</v>
      </c>
      <c r="J32" s="95">
        <v>30</v>
      </c>
      <c r="K32" s="95">
        <v>30</v>
      </c>
      <c r="L32" s="93">
        <v>0.96</v>
      </c>
      <c r="M32" s="128">
        <v>10</v>
      </c>
      <c r="N32" s="14">
        <f t="shared" si="0"/>
        <v>9</v>
      </c>
      <c r="O32" s="18" t="str">
        <f t="shared" si="2"/>
        <v>OK</v>
      </c>
      <c r="P32" s="21">
        <v>1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1">
        <v>0</v>
      </c>
      <c r="AF32" s="21">
        <v>0</v>
      </c>
      <c r="AG32" s="21">
        <v>0</v>
      </c>
      <c r="AH32" s="25">
        <v>0</v>
      </c>
    </row>
    <row r="33" spans="1:34" x14ac:dyDescent="0.25">
      <c r="A33" s="154"/>
      <c r="B33" s="154"/>
      <c r="C33" s="36">
        <v>184</v>
      </c>
      <c r="D33" s="94" t="s">
        <v>88</v>
      </c>
      <c r="E33" s="95">
        <v>410</v>
      </c>
      <c r="F33" s="95">
        <v>502680005</v>
      </c>
      <c r="G33" s="90" t="s">
        <v>266</v>
      </c>
      <c r="H33" s="91" t="s">
        <v>239</v>
      </c>
      <c r="I33" s="95" t="s">
        <v>17</v>
      </c>
      <c r="J33" s="95">
        <v>30</v>
      </c>
      <c r="K33" s="95">
        <v>30</v>
      </c>
      <c r="L33" s="93">
        <v>0.96</v>
      </c>
      <c r="M33" s="128">
        <v>28</v>
      </c>
      <c r="N33" s="14">
        <f t="shared" si="0"/>
        <v>22</v>
      </c>
      <c r="O33" s="18" t="str">
        <f t="shared" si="2"/>
        <v>OK</v>
      </c>
      <c r="P33" s="21">
        <v>3</v>
      </c>
      <c r="Q33" s="21">
        <v>0</v>
      </c>
      <c r="R33" s="21">
        <v>3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1">
        <v>0</v>
      </c>
      <c r="AF33" s="21">
        <v>0</v>
      </c>
      <c r="AG33" s="21">
        <v>0</v>
      </c>
      <c r="AH33" s="25">
        <v>0</v>
      </c>
    </row>
    <row r="34" spans="1:34" x14ac:dyDescent="0.25">
      <c r="A34" s="154"/>
      <c r="B34" s="154"/>
      <c r="C34" s="36">
        <v>185</v>
      </c>
      <c r="D34" s="94" t="s">
        <v>93</v>
      </c>
      <c r="E34" s="95">
        <v>4703</v>
      </c>
      <c r="F34" s="95">
        <v>54380005</v>
      </c>
      <c r="G34" s="90" t="s">
        <v>266</v>
      </c>
      <c r="H34" s="91" t="s">
        <v>239</v>
      </c>
      <c r="I34" s="95" t="s">
        <v>24</v>
      </c>
      <c r="J34" s="95">
        <v>30</v>
      </c>
      <c r="K34" s="95">
        <v>30</v>
      </c>
      <c r="L34" s="93">
        <v>1.93</v>
      </c>
      <c r="M34" s="128">
        <v>10</v>
      </c>
      <c r="N34" s="14">
        <f t="shared" si="0"/>
        <v>10</v>
      </c>
      <c r="O34" s="18" t="str">
        <f t="shared" si="2"/>
        <v>OK</v>
      </c>
      <c r="P34" s="21"/>
      <c r="Q34" s="21">
        <v>0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  <c r="AE34" s="21">
        <v>0</v>
      </c>
      <c r="AF34" s="21">
        <v>0</v>
      </c>
      <c r="AG34" s="21">
        <v>0</v>
      </c>
      <c r="AH34" s="25">
        <v>0</v>
      </c>
    </row>
    <row r="35" spans="1:34" x14ac:dyDescent="0.25">
      <c r="A35" s="154"/>
      <c r="B35" s="154"/>
      <c r="C35" s="36">
        <v>186</v>
      </c>
      <c r="D35" s="89" t="s">
        <v>94</v>
      </c>
      <c r="E35" s="95">
        <v>5801</v>
      </c>
      <c r="F35" s="95">
        <v>118966002</v>
      </c>
      <c r="G35" s="90" t="s">
        <v>256</v>
      </c>
      <c r="H35" s="91" t="s">
        <v>261</v>
      </c>
      <c r="I35" s="92" t="s">
        <v>24</v>
      </c>
      <c r="J35" s="92">
        <v>30</v>
      </c>
      <c r="K35" s="92">
        <v>30</v>
      </c>
      <c r="L35" s="93">
        <v>96.47</v>
      </c>
      <c r="M35" s="128">
        <v>5</v>
      </c>
      <c r="N35" s="14">
        <f t="shared" si="0"/>
        <v>5</v>
      </c>
      <c r="O35" s="18" t="str">
        <f t="shared" si="2"/>
        <v>OK</v>
      </c>
      <c r="P35" s="21"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5">
        <v>0</v>
      </c>
    </row>
    <row r="36" spans="1:34" x14ac:dyDescent="0.25">
      <c r="A36" s="154"/>
      <c r="B36" s="154"/>
      <c r="C36" s="36">
        <v>187</v>
      </c>
      <c r="D36" s="94" t="s">
        <v>185</v>
      </c>
      <c r="E36" s="95">
        <v>5806</v>
      </c>
      <c r="F36" s="95">
        <v>28800081</v>
      </c>
      <c r="G36" s="90" t="s">
        <v>256</v>
      </c>
      <c r="H36" s="91" t="s">
        <v>261</v>
      </c>
      <c r="I36" s="95" t="s">
        <v>24</v>
      </c>
      <c r="J36" s="95">
        <v>30</v>
      </c>
      <c r="K36" s="95">
        <v>30</v>
      </c>
      <c r="L36" s="93">
        <v>40.6</v>
      </c>
      <c r="M36" s="128">
        <v>5</v>
      </c>
      <c r="N36" s="14">
        <f t="shared" si="0"/>
        <v>5</v>
      </c>
      <c r="O36" s="18" t="str">
        <f t="shared" si="2"/>
        <v>OK</v>
      </c>
      <c r="P36" s="21">
        <v>0</v>
      </c>
      <c r="Q36" s="21">
        <v>0</v>
      </c>
      <c r="R36" s="21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21">
        <v>0</v>
      </c>
      <c r="AF36" s="21">
        <v>0</v>
      </c>
      <c r="AG36" s="21">
        <v>0</v>
      </c>
      <c r="AH36" s="25">
        <v>0</v>
      </c>
    </row>
    <row r="37" spans="1:34" ht="25.5" x14ac:dyDescent="0.25">
      <c r="A37" s="154"/>
      <c r="B37" s="154"/>
      <c r="C37" s="36">
        <v>188</v>
      </c>
      <c r="D37" s="94" t="s">
        <v>99</v>
      </c>
      <c r="E37" s="95">
        <v>2701</v>
      </c>
      <c r="F37" s="95">
        <v>25410027</v>
      </c>
      <c r="G37" s="90" t="s">
        <v>256</v>
      </c>
      <c r="H37" s="91" t="s">
        <v>20</v>
      </c>
      <c r="I37" s="95" t="s">
        <v>26</v>
      </c>
      <c r="J37" s="95">
        <v>30</v>
      </c>
      <c r="K37" s="95">
        <v>30</v>
      </c>
      <c r="L37" s="93">
        <v>145.68</v>
      </c>
      <c r="M37" s="128"/>
      <c r="N37" s="14">
        <f t="shared" si="0"/>
        <v>0</v>
      </c>
      <c r="O37" s="18" t="str">
        <f t="shared" si="2"/>
        <v>OK</v>
      </c>
      <c r="P37" s="21">
        <v>0</v>
      </c>
      <c r="Q37" s="21">
        <v>0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21">
        <v>0</v>
      </c>
      <c r="AF37" s="21">
        <v>0</v>
      </c>
      <c r="AG37" s="21">
        <v>0</v>
      </c>
      <c r="AH37" s="25">
        <v>0</v>
      </c>
    </row>
    <row r="38" spans="1:34" ht="25.5" x14ac:dyDescent="0.25">
      <c r="A38" s="154"/>
      <c r="B38" s="154"/>
      <c r="C38" s="36">
        <v>189</v>
      </c>
      <c r="D38" s="94" t="s">
        <v>100</v>
      </c>
      <c r="E38" s="95">
        <v>2701</v>
      </c>
      <c r="F38" s="95">
        <v>25410027</v>
      </c>
      <c r="G38" s="90" t="s">
        <v>256</v>
      </c>
      <c r="H38" s="96" t="s">
        <v>20</v>
      </c>
      <c r="I38" s="92" t="s">
        <v>26</v>
      </c>
      <c r="J38" s="95">
        <v>30</v>
      </c>
      <c r="K38" s="95">
        <v>30</v>
      </c>
      <c r="L38" s="93">
        <v>168.58</v>
      </c>
      <c r="M38" s="128"/>
      <c r="N38" s="14">
        <f t="shared" si="0"/>
        <v>0</v>
      </c>
      <c r="O38" s="18" t="str">
        <f t="shared" si="2"/>
        <v>OK</v>
      </c>
      <c r="P38" s="21">
        <v>0</v>
      </c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  <c r="AE38" s="21">
        <v>0</v>
      </c>
      <c r="AF38" s="21">
        <v>0</v>
      </c>
      <c r="AG38" s="21">
        <v>0</v>
      </c>
      <c r="AH38" s="25">
        <v>0</v>
      </c>
    </row>
    <row r="39" spans="1:34" ht="25.5" x14ac:dyDescent="0.25">
      <c r="A39" s="154"/>
      <c r="B39" s="154"/>
      <c r="C39" s="36">
        <v>190</v>
      </c>
      <c r="D39" s="94" t="s">
        <v>101</v>
      </c>
      <c r="E39" s="95">
        <v>2701</v>
      </c>
      <c r="F39" s="95">
        <v>25410027</v>
      </c>
      <c r="G39" s="90" t="s">
        <v>256</v>
      </c>
      <c r="H39" s="91" t="s">
        <v>20</v>
      </c>
      <c r="I39" s="95" t="s">
        <v>26</v>
      </c>
      <c r="J39" s="95">
        <v>30</v>
      </c>
      <c r="K39" s="95">
        <v>30</v>
      </c>
      <c r="L39" s="93">
        <v>225.63</v>
      </c>
      <c r="M39" s="128">
        <v>20</v>
      </c>
      <c r="N39" s="14">
        <f t="shared" si="0"/>
        <v>20</v>
      </c>
      <c r="O39" s="18" t="str">
        <f t="shared" si="2"/>
        <v>OK</v>
      </c>
      <c r="P39" s="21">
        <v>0</v>
      </c>
      <c r="Q39" s="21">
        <v>0</v>
      </c>
      <c r="R39" s="21">
        <v>0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  <c r="AE39" s="21">
        <v>0</v>
      </c>
      <c r="AF39" s="21">
        <v>0</v>
      </c>
      <c r="AG39" s="21">
        <v>0</v>
      </c>
      <c r="AH39" s="25">
        <v>0</v>
      </c>
    </row>
    <row r="40" spans="1:34" ht="25.5" x14ac:dyDescent="0.25">
      <c r="A40" s="154"/>
      <c r="B40" s="154"/>
      <c r="C40" s="36">
        <v>191</v>
      </c>
      <c r="D40" s="94" t="s">
        <v>102</v>
      </c>
      <c r="E40" s="95">
        <v>2701</v>
      </c>
      <c r="F40" s="95">
        <v>25410027</v>
      </c>
      <c r="G40" s="90" t="s">
        <v>256</v>
      </c>
      <c r="H40" s="91" t="s">
        <v>20</v>
      </c>
      <c r="I40" s="95" t="s">
        <v>26</v>
      </c>
      <c r="J40" s="95">
        <v>30</v>
      </c>
      <c r="K40" s="95">
        <v>30</v>
      </c>
      <c r="L40" s="93">
        <v>87.94</v>
      </c>
      <c r="M40" s="128"/>
      <c r="N40" s="14">
        <f t="shared" si="0"/>
        <v>0</v>
      </c>
      <c r="O40" s="18" t="str">
        <f t="shared" si="2"/>
        <v>OK</v>
      </c>
      <c r="P40" s="21">
        <v>0</v>
      </c>
      <c r="Q40" s="21">
        <v>0</v>
      </c>
      <c r="R40" s="21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  <c r="AE40" s="21">
        <v>0</v>
      </c>
      <c r="AF40" s="21">
        <v>0</v>
      </c>
      <c r="AG40" s="21">
        <v>0</v>
      </c>
      <c r="AH40" s="25">
        <v>0</v>
      </c>
    </row>
    <row r="41" spans="1:34" ht="25.5" x14ac:dyDescent="0.25">
      <c r="A41" s="154"/>
      <c r="B41" s="154"/>
      <c r="C41" s="36">
        <v>192</v>
      </c>
      <c r="D41" s="94" t="s">
        <v>104</v>
      </c>
      <c r="E41" s="95">
        <v>2701</v>
      </c>
      <c r="F41" s="95">
        <v>25410014</v>
      </c>
      <c r="G41" s="90" t="s">
        <v>256</v>
      </c>
      <c r="H41" s="91" t="s">
        <v>18</v>
      </c>
      <c r="I41" s="95" t="s">
        <v>26</v>
      </c>
      <c r="J41" s="95">
        <v>30</v>
      </c>
      <c r="K41" s="95">
        <v>30</v>
      </c>
      <c r="L41" s="93">
        <v>15.2</v>
      </c>
      <c r="M41" s="128"/>
      <c r="N41" s="14">
        <f t="shared" si="0"/>
        <v>0</v>
      </c>
      <c r="O41" s="18" t="str">
        <f t="shared" si="2"/>
        <v>OK</v>
      </c>
      <c r="P41" s="21">
        <v>0</v>
      </c>
      <c r="Q41" s="21">
        <v>0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21">
        <v>0</v>
      </c>
      <c r="AF41" s="21">
        <v>0</v>
      </c>
      <c r="AG41" s="21">
        <v>0</v>
      </c>
      <c r="AH41" s="25">
        <v>0</v>
      </c>
    </row>
    <row r="42" spans="1:34" ht="25.5" x14ac:dyDescent="0.25">
      <c r="A42" s="154"/>
      <c r="B42" s="154"/>
      <c r="C42" s="36">
        <v>193</v>
      </c>
      <c r="D42" s="94" t="s">
        <v>105</v>
      </c>
      <c r="E42" s="95">
        <v>2701</v>
      </c>
      <c r="F42" s="95">
        <v>84352053</v>
      </c>
      <c r="G42" s="90" t="s">
        <v>256</v>
      </c>
      <c r="H42" s="91" t="s">
        <v>18</v>
      </c>
      <c r="I42" s="95" t="s">
        <v>26</v>
      </c>
      <c r="J42" s="95">
        <v>30</v>
      </c>
      <c r="K42" s="95">
        <v>30</v>
      </c>
      <c r="L42" s="93">
        <v>65.010000000000005</v>
      </c>
      <c r="M42" s="128"/>
      <c r="N42" s="14">
        <f t="shared" si="0"/>
        <v>0</v>
      </c>
      <c r="O42" s="18" t="str">
        <f t="shared" si="2"/>
        <v>OK</v>
      </c>
      <c r="P42" s="21">
        <v>0</v>
      </c>
      <c r="Q42" s="21">
        <v>0</v>
      </c>
      <c r="R42" s="21">
        <v>0</v>
      </c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0</v>
      </c>
      <c r="AC42" s="21">
        <v>0</v>
      </c>
      <c r="AD42" s="21">
        <v>0</v>
      </c>
      <c r="AE42" s="21">
        <v>0</v>
      </c>
      <c r="AF42" s="21">
        <v>0</v>
      </c>
      <c r="AG42" s="21">
        <v>0</v>
      </c>
      <c r="AH42" s="25">
        <v>0</v>
      </c>
    </row>
    <row r="43" spans="1:34" ht="25.5" x14ac:dyDescent="0.25">
      <c r="A43" s="154"/>
      <c r="B43" s="154"/>
      <c r="C43" s="36">
        <v>194</v>
      </c>
      <c r="D43" s="94" t="s">
        <v>106</v>
      </c>
      <c r="E43" s="95">
        <v>2701</v>
      </c>
      <c r="F43" s="95">
        <v>84352053</v>
      </c>
      <c r="G43" s="90" t="s">
        <v>256</v>
      </c>
      <c r="H43" s="91" t="s">
        <v>20</v>
      </c>
      <c r="I43" s="95" t="s">
        <v>26</v>
      </c>
      <c r="J43" s="95">
        <v>30</v>
      </c>
      <c r="K43" s="95">
        <v>30</v>
      </c>
      <c r="L43" s="93">
        <v>86.9</v>
      </c>
      <c r="M43" s="128"/>
      <c r="N43" s="14">
        <f t="shared" si="0"/>
        <v>0</v>
      </c>
      <c r="O43" s="18" t="str">
        <f t="shared" si="2"/>
        <v>OK</v>
      </c>
      <c r="P43" s="21">
        <v>0</v>
      </c>
      <c r="Q43" s="21">
        <v>0</v>
      </c>
      <c r="R43" s="21">
        <v>0</v>
      </c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1">
        <v>0</v>
      </c>
      <c r="AC43" s="21">
        <v>0</v>
      </c>
      <c r="AD43" s="21">
        <v>0</v>
      </c>
      <c r="AE43" s="21">
        <v>0</v>
      </c>
      <c r="AF43" s="21">
        <v>0</v>
      </c>
      <c r="AG43" s="21">
        <v>0</v>
      </c>
      <c r="AH43" s="25">
        <v>0</v>
      </c>
    </row>
    <row r="44" spans="1:34" ht="25.5" x14ac:dyDescent="0.25">
      <c r="A44" s="154"/>
      <c r="B44" s="154"/>
      <c r="C44" s="36">
        <v>195</v>
      </c>
      <c r="D44" s="94" t="s">
        <v>107</v>
      </c>
      <c r="E44" s="95">
        <v>2701</v>
      </c>
      <c r="F44" s="95">
        <v>84352053</v>
      </c>
      <c r="G44" s="90" t="s">
        <v>256</v>
      </c>
      <c r="H44" s="91" t="s">
        <v>20</v>
      </c>
      <c r="I44" s="95" t="s">
        <v>26</v>
      </c>
      <c r="J44" s="95">
        <v>30</v>
      </c>
      <c r="K44" s="95">
        <v>30</v>
      </c>
      <c r="L44" s="93">
        <v>121.29</v>
      </c>
      <c r="M44" s="128"/>
      <c r="N44" s="14">
        <f t="shared" si="0"/>
        <v>0</v>
      </c>
      <c r="O44" s="18" t="str">
        <f t="shared" si="2"/>
        <v>OK</v>
      </c>
      <c r="P44" s="21">
        <v>0</v>
      </c>
      <c r="Q44" s="21">
        <v>0</v>
      </c>
      <c r="R44" s="21">
        <v>0</v>
      </c>
      <c r="S44" s="21">
        <v>0</v>
      </c>
      <c r="T44" s="21">
        <v>0</v>
      </c>
      <c r="U44" s="21">
        <v>0</v>
      </c>
      <c r="V44" s="21"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1">
        <v>0</v>
      </c>
      <c r="AC44" s="21">
        <v>0</v>
      </c>
      <c r="AD44" s="21">
        <v>0</v>
      </c>
      <c r="AE44" s="21">
        <v>0</v>
      </c>
      <c r="AF44" s="21">
        <v>0</v>
      </c>
      <c r="AG44" s="21">
        <v>0</v>
      </c>
      <c r="AH44" s="25">
        <v>0</v>
      </c>
    </row>
    <row r="45" spans="1:34" ht="25.5" x14ac:dyDescent="0.25">
      <c r="A45" s="154"/>
      <c r="B45" s="154"/>
      <c r="C45" s="36">
        <v>196</v>
      </c>
      <c r="D45" s="89" t="s">
        <v>108</v>
      </c>
      <c r="E45" s="95">
        <v>2701</v>
      </c>
      <c r="F45" s="95">
        <v>84352053</v>
      </c>
      <c r="G45" s="90" t="s">
        <v>256</v>
      </c>
      <c r="H45" s="91" t="s">
        <v>18</v>
      </c>
      <c r="I45" s="92" t="s">
        <v>26</v>
      </c>
      <c r="J45" s="92">
        <v>30</v>
      </c>
      <c r="K45" s="92">
        <v>30</v>
      </c>
      <c r="L45" s="93">
        <v>81.33</v>
      </c>
      <c r="M45" s="128"/>
      <c r="N45" s="14">
        <f t="shared" ref="N45:N75" si="3">M45-(SUM(P45:AH45))</f>
        <v>0</v>
      </c>
      <c r="O45" s="18" t="str">
        <f t="shared" si="2"/>
        <v>OK</v>
      </c>
      <c r="P45" s="21">
        <v>0</v>
      </c>
      <c r="Q45" s="21">
        <v>0</v>
      </c>
      <c r="R45" s="21">
        <v>0</v>
      </c>
      <c r="S45" s="21">
        <v>0</v>
      </c>
      <c r="T45" s="21">
        <v>0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1">
        <v>0</v>
      </c>
      <c r="AE45" s="21">
        <v>0</v>
      </c>
      <c r="AF45" s="21">
        <v>0</v>
      </c>
      <c r="AG45" s="21">
        <v>0</v>
      </c>
      <c r="AH45" s="25">
        <v>0</v>
      </c>
    </row>
    <row r="46" spans="1:34" ht="25.5" x14ac:dyDescent="0.25">
      <c r="A46" s="154"/>
      <c r="B46" s="154"/>
      <c r="C46" s="36">
        <v>197</v>
      </c>
      <c r="D46" s="89" t="s">
        <v>109</v>
      </c>
      <c r="E46" s="95">
        <v>5704</v>
      </c>
      <c r="F46" s="95">
        <v>122629008</v>
      </c>
      <c r="G46" s="90" t="s">
        <v>256</v>
      </c>
      <c r="H46" s="91" t="s">
        <v>18</v>
      </c>
      <c r="I46" s="95" t="s">
        <v>25</v>
      </c>
      <c r="J46" s="92">
        <v>30</v>
      </c>
      <c r="K46" s="92">
        <v>30</v>
      </c>
      <c r="L46" s="93">
        <v>73.88</v>
      </c>
      <c r="M46" s="128">
        <v>20</v>
      </c>
      <c r="N46" s="14">
        <f t="shared" si="3"/>
        <v>20</v>
      </c>
      <c r="O46" s="18" t="str">
        <f t="shared" si="2"/>
        <v>OK</v>
      </c>
      <c r="P46" s="21">
        <v>0</v>
      </c>
      <c r="Q46" s="21">
        <v>0</v>
      </c>
      <c r="R46" s="21">
        <v>0</v>
      </c>
      <c r="S46" s="21">
        <v>0</v>
      </c>
      <c r="T46" s="21">
        <v>0</v>
      </c>
      <c r="U46" s="21">
        <v>0</v>
      </c>
      <c r="V46" s="21">
        <v>0</v>
      </c>
      <c r="W46" s="21">
        <v>0</v>
      </c>
      <c r="X46" s="21">
        <v>0</v>
      </c>
      <c r="Y46" s="21">
        <v>0</v>
      </c>
      <c r="Z46" s="21">
        <v>0</v>
      </c>
      <c r="AA46" s="21">
        <v>0</v>
      </c>
      <c r="AB46" s="21">
        <v>0</v>
      </c>
      <c r="AC46" s="21">
        <v>0</v>
      </c>
      <c r="AD46" s="21">
        <v>0</v>
      </c>
      <c r="AE46" s="21">
        <v>0</v>
      </c>
      <c r="AF46" s="21">
        <v>0</v>
      </c>
      <c r="AG46" s="21">
        <v>0</v>
      </c>
      <c r="AH46" s="25">
        <v>0</v>
      </c>
    </row>
    <row r="47" spans="1:34" ht="25.5" x14ac:dyDescent="0.25">
      <c r="A47" s="154"/>
      <c r="B47" s="154"/>
      <c r="C47" s="36">
        <v>198</v>
      </c>
      <c r="D47" s="89" t="s">
        <v>110</v>
      </c>
      <c r="E47" s="95">
        <v>5704</v>
      </c>
      <c r="F47" s="95">
        <v>122629008</v>
      </c>
      <c r="G47" s="90" t="s">
        <v>256</v>
      </c>
      <c r="H47" s="91" t="s">
        <v>18</v>
      </c>
      <c r="I47" s="95" t="s">
        <v>25</v>
      </c>
      <c r="J47" s="92">
        <v>30</v>
      </c>
      <c r="K47" s="92">
        <v>30</v>
      </c>
      <c r="L47" s="93">
        <v>63.86</v>
      </c>
      <c r="M47" s="128">
        <v>20</v>
      </c>
      <c r="N47" s="14">
        <f t="shared" si="3"/>
        <v>20</v>
      </c>
      <c r="O47" s="18" t="str">
        <f t="shared" si="2"/>
        <v>OK</v>
      </c>
      <c r="P47" s="21">
        <v>0</v>
      </c>
      <c r="Q47" s="21">
        <v>0</v>
      </c>
      <c r="R47" s="21">
        <v>0</v>
      </c>
      <c r="S47" s="21">
        <v>0</v>
      </c>
      <c r="T47" s="21">
        <v>0</v>
      </c>
      <c r="U47" s="21">
        <v>0</v>
      </c>
      <c r="V47" s="21">
        <v>0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1">
        <v>0</v>
      </c>
      <c r="AC47" s="21">
        <v>0</v>
      </c>
      <c r="AD47" s="21">
        <v>0</v>
      </c>
      <c r="AE47" s="21">
        <v>0</v>
      </c>
      <c r="AF47" s="21">
        <v>0</v>
      </c>
      <c r="AG47" s="21">
        <v>0</v>
      </c>
      <c r="AH47" s="25">
        <v>0</v>
      </c>
    </row>
    <row r="48" spans="1:34" ht="25.5" x14ac:dyDescent="0.25">
      <c r="A48" s="154"/>
      <c r="B48" s="154"/>
      <c r="C48" s="36">
        <v>199</v>
      </c>
      <c r="D48" s="89" t="s">
        <v>111</v>
      </c>
      <c r="E48" s="95">
        <v>5704</v>
      </c>
      <c r="F48" s="95">
        <v>122629008</v>
      </c>
      <c r="G48" s="90" t="s">
        <v>256</v>
      </c>
      <c r="H48" s="91" t="s">
        <v>18</v>
      </c>
      <c r="I48" s="95" t="s">
        <v>25</v>
      </c>
      <c r="J48" s="92">
        <v>30</v>
      </c>
      <c r="K48" s="92">
        <v>30</v>
      </c>
      <c r="L48" s="93">
        <v>140.88999999999999</v>
      </c>
      <c r="M48" s="128"/>
      <c r="N48" s="14">
        <f t="shared" si="3"/>
        <v>0</v>
      </c>
      <c r="O48" s="18" t="str">
        <f t="shared" si="2"/>
        <v>OK</v>
      </c>
      <c r="P48" s="21">
        <v>0</v>
      </c>
      <c r="Q48" s="21">
        <v>0</v>
      </c>
      <c r="R48" s="21">
        <v>0</v>
      </c>
      <c r="S48" s="21">
        <v>0</v>
      </c>
      <c r="T48" s="21">
        <v>0</v>
      </c>
      <c r="U48" s="21">
        <v>0</v>
      </c>
      <c r="V48" s="21">
        <v>0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1">
        <v>0</v>
      </c>
      <c r="AC48" s="21">
        <v>0</v>
      </c>
      <c r="AD48" s="21">
        <v>0</v>
      </c>
      <c r="AE48" s="21">
        <v>0</v>
      </c>
      <c r="AF48" s="21">
        <v>0</v>
      </c>
      <c r="AG48" s="21">
        <v>0</v>
      </c>
      <c r="AH48" s="25">
        <v>0</v>
      </c>
    </row>
    <row r="49" spans="1:34" ht="25.5" x14ac:dyDescent="0.25">
      <c r="A49" s="154"/>
      <c r="B49" s="154"/>
      <c r="C49" s="36">
        <v>200</v>
      </c>
      <c r="D49" s="89" t="s">
        <v>113</v>
      </c>
      <c r="E49" s="95">
        <v>5704</v>
      </c>
      <c r="F49" s="95">
        <v>122629008</v>
      </c>
      <c r="G49" s="90" t="s">
        <v>256</v>
      </c>
      <c r="H49" s="91" t="s">
        <v>18</v>
      </c>
      <c r="I49" s="95" t="s">
        <v>25</v>
      </c>
      <c r="J49" s="92">
        <v>30</v>
      </c>
      <c r="K49" s="92">
        <v>30</v>
      </c>
      <c r="L49" s="93">
        <v>245.29</v>
      </c>
      <c r="M49" s="128"/>
      <c r="N49" s="14">
        <f t="shared" si="3"/>
        <v>0</v>
      </c>
      <c r="O49" s="18" t="str">
        <f t="shared" si="2"/>
        <v>OK</v>
      </c>
      <c r="P49" s="21">
        <v>0</v>
      </c>
      <c r="Q49" s="21">
        <v>0</v>
      </c>
      <c r="R49" s="21">
        <v>0</v>
      </c>
      <c r="S49" s="21">
        <v>0</v>
      </c>
      <c r="T49" s="21">
        <v>0</v>
      </c>
      <c r="U49" s="21">
        <v>0</v>
      </c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0</v>
      </c>
      <c r="AC49" s="21">
        <v>0</v>
      </c>
      <c r="AD49" s="21">
        <v>0</v>
      </c>
      <c r="AE49" s="21">
        <v>0</v>
      </c>
      <c r="AF49" s="21">
        <v>0</v>
      </c>
      <c r="AG49" s="21">
        <v>0</v>
      </c>
      <c r="AH49" s="25">
        <v>0</v>
      </c>
    </row>
    <row r="50" spans="1:34" ht="25.5" x14ac:dyDescent="0.25">
      <c r="A50" s="154"/>
      <c r="B50" s="154"/>
      <c r="C50" s="36">
        <v>201</v>
      </c>
      <c r="D50" s="89" t="s">
        <v>116</v>
      </c>
      <c r="E50" s="95">
        <v>5704</v>
      </c>
      <c r="F50" s="95">
        <v>68004038</v>
      </c>
      <c r="G50" s="90" t="s">
        <v>256</v>
      </c>
      <c r="H50" s="91" t="s">
        <v>255</v>
      </c>
      <c r="I50" s="95" t="s">
        <v>25</v>
      </c>
      <c r="J50" s="92">
        <v>30</v>
      </c>
      <c r="K50" s="92">
        <v>30</v>
      </c>
      <c r="L50" s="93">
        <v>0.79</v>
      </c>
      <c r="M50" s="128"/>
      <c r="N50" s="14">
        <f t="shared" si="3"/>
        <v>0</v>
      </c>
      <c r="O50" s="18" t="str">
        <f t="shared" si="2"/>
        <v>OK</v>
      </c>
      <c r="P50" s="21">
        <v>0</v>
      </c>
      <c r="Q50" s="21">
        <v>0</v>
      </c>
      <c r="R50" s="21">
        <v>0</v>
      </c>
      <c r="S50" s="21">
        <v>0</v>
      </c>
      <c r="T50" s="21">
        <v>0</v>
      </c>
      <c r="U50" s="21">
        <v>0</v>
      </c>
      <c r="V50" s="21">
        <v>0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1">
        <v>0</v>
      </c>
      <c r="AC50" s="21">
        <v>0</v>
      </c>
      <c r="AD50" s="21">
        <v>0</v>
      </c>
      <c r="AE50" s="21">
        <v>0</v>
      </c>
      <c r="AF50" s="21">
        <v>0</v>
      </c>
      <c r="AG50" s="21">
        <v>0</v>
      </c>
      <c r="AH50" s="25">
        <v>0</v>
      </c>
    </row>
    <row r="51" spans="1:34" ht="25.5" x14ac:dyDescent="0.25">
      <c r="A51" s="154"/>
      <c r="B51" s="154"/>
      <c r="C51" s="36">
        <v>202</v>
      </c>
      <c r="D51" s="89" t="s">
        <v>117</v>
      </c>
      <c r="E51" s="95">
        <v>5704</v>
      </c>
      <c r="F51" s="95">
        <v>122629007</v>
      </c>
      <c r="G51" s="90" t="s">
        <v>256</v>
      </c>
      <c r="H51" s="91" t="s">
        <v>255</v>
      </c>
      <c r="I51" s="95" t="s">
        <v>25</v>
      </c>
      <c r="J51" s="92">
        <v>30</v>
      </c>
      <c r="K51" s="92">
        <v>30</v>
      </c>
      <c r="L51" s="93">
        <v>11.01</v>
      </c>
      <c r="M51" s="128"/>
      <c r="N51" s="14">
        <f t="shared" si="3"/>
        <v>0</v>
      </c>
      <c r="O51" s="18" t="str">
        <f t="shared" si="2"/>
        <v>OK</v>
      </c>
      <c r="P51" s="21">
        <v>0</v>
      </c>
      <c r="Q51" s="21">
        <v>0</v>
      </c>
      <c r="R51" s="21">
        <v>0</v>
      </c>
      <c r="S51" s="21">
        <v>0</v>
      </c>
      <c r="T51" s="21">
        <v>0</v>
      </c>
      <c r="U51" s="21">
        <v>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  <c r="AD51" s="21">
        <v>0</v>
      </c>
      <c r="AE51" s="21">
        <v>0</v>
      </c>
      <c r="AF51" s="21">
        <v>0</v>
      </c>
      <c r="AG51" s="21">
        <v>0</v>
      </c>
      <c r="AH51" s="25">
        <v>0</v>
      </c>
    </row>
    <row r="52" spans="1:34" x14ac:dyDescent="0.25">
      <c r="A52" s="154"/>
      <c r="B52" s="154"/>
      <c r="C52" s="36">
        <v>203</v>
      </c>
      <c r="D52" s="89" t="s">
        <v>118</v>
      </c>
      <c r="E52" s="95">
        <v>5704</v>
      </c>
      <c r="F52" s="95">
        <v>122629007</v>
      </c>
      <c r="G52" s="90" t="s">
        <v>256</v>
      </c>
      <c r="H52" s="91" t="s">
        <v>255</v>
      </c>
      <c r="I52" s="95" t="s">
        <v>25</v>
      </c>
      <c r="J52" s="92">
        <v>30</v>
      </c>
      <c r="K52" s="92">
        <v>30</v>
      </c>
      <c r="L52" s="93">
        <v>3.19</v>
      </c>
      <c r="M52" s="128">
        <v>30</v>
      </c>
      <c r="N52" s="14">
        <f t="shared" si="3"/>
        <v>30</v>
      </c>
      <c r="O52" s="18" t="str">
        <f t="shared" si="2"/>
        <v>OK</v>
      </c>
      <c r="P52" s="21">
        <v>0</v>
      </c>
      <c r="Q52" s="21">
        <v>0</v>
      </c>
      <c r="R52" s="21">
        <v>0</v>
      </c>
      <c r="S52" s="21">
        <v>0</v>
      </c>
      <c r="T52" s="21">
        <v>0</v>
      </c>
      <c r="U52" s="21">
        <v>0</v>
      </c>
      <c r="V52" s="21"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1">
        <v>0</v>
      </c>
      <c r="AC52" s="21">
        <v>0</v>
      </c>
      <c r="AD52" s="21">
        <v>0</v>
      </c>
      <c r="AE52" s="21">
        <v>0</v>
      </c>
      <c r="AF52" s="21">
        <v>0</v>
      </c>
      <c r="AG52" s="21">
        <v>0</v>
      </c>
      <c r="AH52" s="25">
        <v>0</v>
      </c>
    </row>
    <row r="53" spans="1:34" ht="25.5" x14ac:dyDescent="0.25">
      <c r="A53" s="154"/>
      <c r="B53" s="154"/>
      <c r="C53" s="36">
        <v>204</v>
      </c>
      <c r="D53" s="89" t="s">
        <v>119</v>
      </c>
      <c r="E53" s="95">
        <v>5704</v>
      </c>
      <c r="F53" s="95">
        <v>122629016</v>
      </c>
      <c r="G53" s="90" t="s">
        <v>256</v>
      </c>
      <c r="H53" s="91" t="s">
        <v>255</v>
      </c>
      <c r="I53" s="95" t="s">
        <v>25</v>
      </c>
      <c r="J53" s="92">
        <v>30</v>
      </c>
      <c r="K53" s="92">
        <v>30</v>
      </c>
      <c r="L53" s="93">
        <v>10.87</v>
      </c>
      <c r="M53" s="128"/>
      <c r="N53" s="14">
        <f t="shared" si="3"/>
        <v>0</v>
      </c>
      <c r="O53" s="18" t="str">
        <f t="shared" si="2"/>
        <v>OK</v>
      </c>
      <c r="P53" s="21">
        <v>0</v>
      </c>
      <c r="Q53" s="21">
        <v>0</v>
      </c>
      <c r="R53" s="21">
        <v>0</v>
      </c>
      <c r="S53" s="21">
        <v>0</v>
      </c>
      <c r="T53" s="21">
        <v>0</v>
      </c>
      <c r="U53" s="21">
        <v>0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  <c r="AD53" s="21">
        <v>0</v>
      </c>
      <c r="AE53" s="21">
        <v>0</v>
      </c>
      <c r="AF53" s="21">
        <v>0</v>
      </c>
      <c r="AG53" s="21">
        <v>0</v>
      </c>
      <c r="AH53" s="25">
        <v>0</v>
      </c>
    </row>
    <row r="54" spans="1:34" ht="25.5" x14ac:dyDescent="0.25">
      <c r="A54" s="154"/>
      <c r="B54" s="154"/>
      <c r="C54" s="36">
        <v>205</v>
      </c>
      <c r="D54" s="89" t="s">
        <v>186</v>
      </c>
      <c r="E54" s="95">
        <v>5704</v>
      </c>
      <c r="F54" s="95">
        <v>122629016</v>
      </c>
      <c r="G54" s="90" t="s">
        <v>256</v>
      </c>
      <c r="H54" s="91" t="s">
        <v>255</v>
      </c>
      <c r="I54" s="95" t="s">
        <v>25</v>
      </c>
      <c r="J54" s="92">
        <v>30</v>
      </c>
      <c r="K54" s="92">
        <v>30</v>
      </c>
      <c r="L54" s="93">
        <v>17.399999999999999</v>
      </c>
      <c r="M54" s="128"/>
      <c r="N54" s="14">
        <f t="shared" si="3"/>
        <v>0</v>
      </c>
      <c r="O54" s="18" t="str">
        <f t="shared" si="2"/>
        <v>OK</v>
      </c>
      <c r="P54" s="21">
        <v>0</v>
      </c>
      <c r="Q54" s="21">
        <v>0</v>
      </c>
      <c r="R54" s="21">
        <v>0</v>
      </c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21">
        <v>0</v>
      </c>
      <c r="AE54" s="21">
        <v>0</v>
      </c>
      <c r="AF54" s="21">
        <v>0</v>
      </c>
      <c r="AG54" s="21">
        <v>0</v>
      </c>
      <c r="AH54" s="25">
        <v>0</v>
      </c>
    </row>
    <row r="55" spans="1:34" ht="25.5" x14ac:dyDescent="0.25">
      <c r="A55" s="154"/>
      <c r="B55" s="154"/>
      <c r="C55" s="36">
        <v>206</v>
      </c>
      <c r="D55" s="89" t="s">
        <v>120</v>
      </c>
      <c r="E55" s="95">
        <v>5704</v>
      </c>
      <c r="F55" s="95">
        <v>122629016</v>
      </c>
      <c r="G55" s="90" t="s">
        <v>256</v>
      </c>
      <c r="H55" s="96" t="s">
        <v>255</v>
      </c>
      <c r="I55" s="95" t="s">
        <v>25</v>
      </c>
      <c r="J55" s="92">
        <v>30</v>
      </c>
      <c r="K55" s="92">
        <v>30</v>
      </c>
      <c r="L55" s="93">
        <v>14.99</v>
      </c>
      <c r="M55" s="128"/>
      <c r="N55" s="14">
        <f t="shared" si="3"/>
        <v>0</v>
      </c>
      <c r="O55" s="18" t="str">
        <f t="shared" si="2"/>
        <v>OK</v>
      </c>
      <c r="P55" s="21">
        <v>0</v>
      </c>
      <c r="Q55" s="21">
        <v>0</v>
      </c>
      <c r="R55" s="21">
        <v>0</v>
      </c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  <c r="AC55" s="21">
        <v>0</v>
      </c>
      <c r="AD55" s="21">
        <v>0</v>
      </c>
      <c r="AE55" s="21">
        <v>0</v>
      </c>
      <c r="AF55" s="21">
        <v>0</v>
      </c>
      <c r="AG55" s="21">
        <v>0</v>
      </c>
      <c r="AH55" s="25">
        <v>0</v>
      </c>
    </row>
    <row r="56" spans="1:34" ht="25.5" x14ac:dyDescent="0.25">
      <c r="A56" s="154"/>
      <c r="B56" s="154"/>
      <c r="C56" s="36">
        <v>207</v>
      </c>
      <c r="D56" s="89" t="s">
        <v>187</v>
      </c>
      <c r="E56" s="95">
        <v>5704</v>
      </c>
      <c r="F56" s="95">
        <v>122629016</v>
      </c>
      <c r="G56" s="90" t="s">
        <v>256</v>
      </c>
      <c r="H56" s="91" t="s">
        <v>255</v>
      </c>
      <c r="I56" s="95" t="s">
        <v>25</v>
      </c>
      <c r="J56" s="92">
        <v>30</v>
      </c>
      <c r="K56" s="92">
        <v>30</v>
      </c>
      <c r="L56" s="93">
        <v>14.99</v>
      </c>
      <c r="M56" s="128"/>
      <c r="N56" s="14">
        <f t="shared" si="3"/>
        <v>0</v>
      </c>
      <c r="O56" s="18" t="str">
        <f t="shared" si="2"/>
        <v>OK</v>
      </c>
      <c r="P56" s="21">
        <v>0</v>
      </c>
      <c r="Q56" s="21">
        <v>0</v>
      </c>
      <c r="R56" s="21">
        <v>0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  <c r="AD56" s="21">
        <v>0</v>
      </c>
      <c r="AE56" s="21">
        <v>0</v>
      </c>
      <c r="AF56" s="21">
        <v>0</v>
      </c>
      <c r="AG56" s="21">
        <v>0</v>
      </c>
      <c r="AH56" s="25">
        <v>0</v>
      </c>
    </row>
    <row r="57" spans="1:34" ht="25.5" x14ac:dyDescent="0.25">
      <c r="A57" s="154"/>
      <c r="B57" s="154"/>
      <c r="C57" s="36">
        <v>208</v>
      </c>
      <c r="D57" s="89" t="s">
        <v>121</v>
      </c>
      <c r="E57" s="95">
        <v>5704</v>
      </c>
      <c r="F57" s="95">
        <v>122629016</v>
      </c>
      <c r="G57" s="90" t="s">
        <v>256</v>
      </c>
      <c r="H57" s="91" t="s">
        <v>255</v>
      </c>
      <c r="I57" s="95" t="s">
        <v>25</v>
      </c>
      <c r="J57" s="92">
        <v>30</v>
      </c>
      <c r="K57" s="92">
        <v>30</v>
      </c>
      <c r="L57" s="93">
        <v>7.63</v>
      </c>
      <c r="M57" s="128"/>
      <c r="N57" s="14">
        <f t="shared" si="3"/>
        <v>0</v>
      </c>
      <c r="O57" s="18" t="str">
        <f t="shared" si="2"/>
        <v>OK</v>
      </c>
      <c r="P57" s="21">
        <v>0</v>
      </c>
      <c r="Q57" s="21">
        <v>0</v>
      </c>
      <c r="R57" s="21">
        <v>0</v>
      </c>
      <c r="S57" s="21">
        <v>0</v>
      </c>
      <c r="T57" s="21">
        <v>0</v>
      </c>
      <c r="U57" s="21">
        <v>0</v>
      </c>
      <c r="V57" s="21"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1">
        <v>0</v>
      </c>
      <c r="AC57" s="21">
        <v>0</v>
      </c>
      <c r="AD57" s="21">
        <v>0</v>
      </c>
      <c r="AE57" s="21">
        <v>0</v>
      </c>
      <c r="AF57" s="21">
        <v>0</v>
      </c>
      <c r="AG57" s="21">
        <v>0</v>
      </c>
      <c r="AH57" s="25">
        <v>0</v>
      </c>
    </row>
    <row r="58" spans="1:34" ht="25.5" x14ac:dyDescent="0.25">
      <c r="A58" s="154"/>
      <c r="B58" s="154"/>
      <c r="C58" s="36">
        <v>209</v>
      </c>
      <c r="D58" s="89" t="s">
        <v>188</v>
      </c>
      <c r="E58" s="95">
        <v>5704</v>
      </c>
      <c r="F58" s="95">
        <v>122629016</v>
      </c>
      <c r="G58" s="90" t="s">
        <v>256</v>
      </c>
      <c r="H58" s="91" t="s">
        <v>255</v>
      </c>
      <c r="I58" s="95" t="s">
        <v>25</v>
      </c>
      <c r="J58" s="92">
        <v>30</v>
      </c>
      <c r="K58" s="92">
        <v>30</v>
      </c>
      <c r="L58" s="93">
        <v>14.99</v>
      </c>
      <c r="M58" s="128"/>
      <c r="N58" s="14">
        <f t="shared" si="3"/>
        <v>0</v>
      </c>
      <c r="O58" s="18" t="str">
        <f t="shared" si="2"/>
        <v>OK</v>
      </c>
      <c r="P58" s="21">
        <v>0</v>
      </c>
      <c r="Q58" s="21">
        <v>0</v>
      </c>
      <c r="R58" s="21">
        <v>0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  <c r="AD58" s="21">
        <v>0</v>
      </c>
      <c r="AE58" s="21">
        <v>0</v>
      </c>
      <c r="AF58" s="21">
        <v>0</v>
      </c>
      <c r="AG58" s="21">
        <v>0</v>
      </c>
      <c r="AH58" s="25">
        <v>0</v>
      </c>
    </row>
    <row r="59" spans="1:34" ht="25.5" x14ac:dyDescent="0.25">
      <c r="A59" s="154"/>
      <c r="B59" s="154"/>
      <c r="C59" s="36">
        <v>210</v>
      </c>
      <c r="D59" s="89" t="s">
        <v>122</v>
      </c>
      <c r="E59" s="95">
        <v>5704</v>
      </c>
      <c r="F59" s="95">
        <v>122629016</v>
      </c>
      <c r="G59" s="90" t="s">
        <v>256</v>
      </c>
      <c r="H59" s="91" t="s">
        <v>255</v>
      </c>
      <c r="I59" s="95" t="s">
        <v>25</v>
      </c>
      <c r="J59" s="92">
        <v>30</v>
      </c>
      <c r="K59" s="92">
        <v>30</v>
      </c>
      <c r="L59" s="93">
        <v>41.24</v>
      </c>
      <c r="M59" s="128"/>
      <c r="N59" s="14">
        <f t="shared" si="3"/>
        <v>0</v>
      </c>
      <c r="O59" s="18" t="str">
        <f t="shared" si="2"/>
        <v>OK</v>
      </c>
      <c r="P59" s="21">
        <v>0</v>
      </c>
      <c r="Q59" s="21">
        <v>0</v>
      </c>
      <c r="R59" s="21">
        <v>0</v>
      </c>
      <c r="S59" s="21">
        <v>0</v>
      </c>
      <c r="T59" s="21">
        <v>0</v>
      </c>
      <c r="U59" s="21">
        <v>0</v>
      </c>
      <c r="V59" s="21"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1">
        <v>0</v>
      </c>
      <c r="AC59" s="21">
        <v>0</v>
      </c>
      <c r="AD59" s="21">
        <v>0</v>
      </c>
      <c r="AE59" s="21">
        <v>0</v>
      </c>
      <c r="AF59" s="21">
        <v>0</v>
      </c>
      <c r="AG59" s="21">
        <v>0</v>
      </c>
      <c r="AH59" s="25">
        <v>0</v>
      </c>
    </row>
    <row r="60" spans="1:34" ht="25.5" x14ac:dyDescent="0.25">
      <c r="A60" s="154"/>
      <c r="B60" s="154"/>
      <c r="C60" s="36">
        <v>211</v>
      </c>
      <c r="D60" s="89" t="s">
        <v>123</v>
      </c>
      <c r="E60" s="95">
        <v>5704</v>
      </c>
      <c r="F60" s="95">
        <v>122629016</v>
      </c>
      <c r="G60" s="90" t="s">
        <v>256</v>
      </c>
      <c r="H60" s="91" t="s">
        <v>255</v>
      </c>
      <c r="I60" s="95" t="s">
        <v>25</v>
      </c>
      <c r="J60" s="92">
        <v>30</v>
      </c>
      <c r="K60" s="92">
        <v>30</v>
      </c>
      <c r="L60" s="93">
        <v>41.24</v>
      </c>
      <c r="M60" s="128"/>
      <c r="N60" s="14">
        <f t="shared" si="3"/>
        <v>0</v>
      </c>
      <c r="O60" s="18" t="str">
        <f t="shared" si="2"/>
        <v>OK</v>
      </c>
      <c r="P60" s="21">
        <v>0</v>
      </c>
      <c r="Q60" s="21">
        <v>0</v>
      </c>
      <c r="R60" s="21">
        <v>0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  <c r="AD60" s="21">
        <v>0</v>
      </c>
      <c r="AE60" s="21">
        <v>0</v>
      </c>
      <c r="AF60" s="21">
        <v>0</v>
      </c>
      <c r="AG60" s="21">
        <v>0</v>
      </c>
      <c r="AH60" s="25">
        <v>0</v>
      </c>
    </row>
    <row r="61" spans="1:34" ht="25.5" x14ac:dyDescent="0.25">
      <c r="A61" s="154"/>
      <c r="B61" s="154"/>
      <c r="C61" s="36">
        <v>212</v>
      </c>
      <c r="D61" s="89" t="s">
        <v>189</v>
      </c>
      <c r="E61" s="95">
        <v>5704</v>
      </c>
      <c r="F61" s="95">
        <v>122629016</v>
      </c>
      <c r="G61" s="90" t="s">
        <v>256</v>
      </c>
      <c r="H61" s="91" t="s">
        <v>255</v>
      </c>
      <c r="I61" s="95" t="s">
        <v>25</v>
      </c>
      <c r="J61" s="92">
        <v>30</v>
      </c>
      <c r="K61" s="92">
        <v>30</v>
      </c>
      <c r="L61" s="93">
        <v>38.57</v>
      </c>
      <c r="M61" s="128"/>
      <c r="N61" s="14">
        <f t="shared" si="3"/>
        <v>0</v>
      </c>
      <c r="O61" s="18" t="str">
        <f t="shared" si="2"/>
        <v>OK</v>
      </c>
      <c r="P61" s="21">
        <v>0</v>
      </c>
      <c r="Q61" s="21">
        <v>0</v>
      </c>
      <c r="R61" s="21">
        <v>0</v>
      </c>
      <c r="S61" s="21">
        <v>0</v>
      </c>
      <c r="T61" s="21">
        <v>0</v>
      </c>
      <c r="U61" s="21">
        <v>0</v>
      </c>
      <c r="V61" s="21"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  <c r="AC61" s="21">
        <v>0</v>
      </c>
      <c r="AD61" s="21">
        <v>0</v>
      </c>
      <c r="AE61" s="21">
        <v>0</v>
      </c>
      <c r="AF61" s="21">
        <v>0</v>
      </c>
      <c r="AG61" s="21">
        <v>0</v>
      </c>
      <c r="AH61" s="25">
        <v>0</v>
      </c>
    </row>
    <row r="62" spans="1:34" ht="25.5" x14ac:dyDescent="0.25">
      <c r="A62" s="154"/>
      <c r="B62" s="154"/>
      <c r="C62" s="36">
        <v>213</v>
      </c>
      <c r="D62" s="89" t="s">
        <v>124</v>
      </c>
      <c r="E62" s="95">
        <v>5704</v>
      </c>
      <c r="F62" s="95">
        <v>122629016</v>
      </c>
      <c r="G62" s="90" t="s">
        <v>256</v>
      </c>
      <c r="H62" s="91" t="s">
        <v>255</v>
      </c>
      <c r="I62" s="95" t="s">
        <v>25</v>
      </c>
      <c r="J62" s="92">
        <v>30</v>
      </c>
      <c r="K62" s="92">
        <v>30</v>
      </c>
      <c r="L62" s="93">
        <v>10.79</v>
      </c>
      <c r="M62" s="128"/>
      <c r="N62" s="14">
        <f t="shared" si="3"/>
        <v>0</v>
      </c>
      <c r="O62" s="18" t="str">
        <f t="shared" si="2"/>
        <v>OK</v>
      </c>
      <c r="P62" s="21">
        <v>0</v>
      </c>
      <c r="Q62" s="21">
        <v>0</v>
      </c>
      <c r="R62" s="21">
        <v>0</v>
      </c>
      <c r="S62" s="21">
        <v>0</v>
      </c>
      <c r="T62" s="21">
        <v>0</v>
      </c>
      <c r="U62" s="21">
        <v>0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  <c r="AD62" s="21">
        <v>0</v>
      </c>
      <c r="AE62" s="21">
        <v>0</v>
      </c>
      <c r="AF62" s="21">
        <v>0</v>
      </c>
      <c r="AG62" s="21">
        <v>0</v>
      </c>
      <c r="AH62" s="25">
        <v>0</v>
      </c>
    </row>
    <row r="63" spans="1:34" ht="25.5" x14ac:dyDescent="0.25">
      <c r="A63" s="154"/>
      <c r="B63" s="154"/>
      <c r="C63" s="36">
        <v>214</v>
      </c>
      <c r="D63" s="89" t="s">
        <v>125</v>
      </c>
      <c r="E63" s="95">
        <v>5704</v>
      </c>
      <c r="F63" s="95">
        <v>122629016</v>
      </c>
      <c r="G63" s="90" t="s">
        <v>256</v>
      </c>
      <c r="H63" s="91" t="s">
        <v>255</v>
      </c>
      <c r="I63" s="95" t="s">
        <v>25</v>
      </c>
      <c r="J63" s="92">
        <v>30</v>
      </c>
      <c r="K63" s="92">
        <v>30</v>
      </c>
      <c r="L63" s="93">
        <v>10.3</v>
      </c>
      <c r="M63" s="128"/>
      <c r="N63" s="14">
        <f t="shared" si="3"/>
        <v>0</v>
      </c>
      <c r="O63" s="18" t="str">
        <f t="shared" si="2"/>
        <v>OK</v>
      </c>
      <c r="P63" s="21">
        <v>0</v>
      </c>
      <c r="Q63" s="21">
        <v>0</v>
      </c>
      <c r="R63" s="21">
        <v>0</v>
      </c>
      <c r="S63" s="21">
        <v>0</v>
      </c>
      <c r="T63" s="21">
        <v>0</v>
      </c>
      <c r="U63" s="21">
        <v>0</v>
      </c>
      <c r="V63" s="21"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1">
        <v>0</v>
      </c>
      <c r="AC63" s="21">
        <v>0</v>
      </c>
      <c r="AD63" s="21">
        <v>0</v>
      </c>
      <c r="AE63" s="21">
        <v>0</v>
      </c>
      <c r="AF63" s="21">
        <v>0</v>
      </c>
      <c r="AG63" s="21">
        <v>0</v>
      </c>
      <c r="AH63" s="25">
        <v>0</v>
      </c>
    </row>
    <row r="64" spans="1:34" ht="25.5" x14ac:dyDescent="0.25">
      <c r="A64" s="154"/>
      <c r="B64" s="154"/>
      <c r="C64" s="36">
        <v>215</v>
      </c>
      <c r="D64" s="89" t="s">
        <v>126</v>
      </c>
      <c r="E64" s="95">
        <v>5704</v>
      </c>
      <c r="F64" s="95">
        <v>122629016</v>
      </c>
      <c r="G64" s="90" t="s">
        <v>256</v>
      </c>
      <c r="H64" s="91" t="s">
        <v>255</v>
      </c>
      <c r="I64" s="95" t="s">
        <v>25</v>
      </c>
      <c r="J64" s="92">
        <v>30</v>
      </c>
      <c r="K64" s="92">
        <v>30</v>
      </c>
      <c r="L64" s="93">
        <v>34.700000000000003</v>
      </c>
      <c r="M64" s="128"/>
      <c r="N64" s="14">
        <f t="shared" si="3"/>
        <v>0</v>
      </c>
      <c r="O64" s="18" t="str">
        <f t="shared" si="2"/>
        <v>OK</v>
      </c>
      <c r="P64" s="21">
        <v>0</v>
      </c>
      <c r="Q64" s="21">
        <v>0</v>
      </c>
      <c r="R64" s="21">
        <v>0</v>
      </c>
      <c r="S64" s="21">
        <v>0</v>
      </c>
      <c r="T64" s="21">
        <v>0</v>
      </c>
      <c r="U64" s="21">
        <v>0</v>
      </c>
      <c r="V64" s="21">
        <v>0</v>
      </c>
      <c r="W64" s="21">
        <v>0</v>
      </c>
      <c r="X64" s="21">
        <v>0</v>
      </c>
      <c r="Y64" s="21">
        <v>0</v>
      </c>
      <c r="Z64" s="21">
        <v>0</v>
      </c>
      <c r="AA64" s="21">
        <v>0</v>
      </c>
      <c r="AB64" s="21">
        <v>0</v>
      </c>
      <c r="AC64" s="21">
        <v>0</v>
      </c>
      <c r="AD64" s="21">
        <v>0</v>
      </c>
      <c r="AE64" s="21">
        <v>0</v>
      </c>
      <c r="AF64" s="21">
        <v>0</v>
      </c>
      <c r="AG64" s="21">
        <v>0</v>
      </c>
      <c r="AH64" s="25">
        <v>0</v>
      </c>
    </row>
    <row r="65" spans="1:34" ht="25.5" x14ac:dyDescent="0.25">
      <c r="A65" s="154"/>
      <c r="B65" s="154"/>
      <c r="C65" s="36">
        <v>216</v>
      </c>
      <c r="D65" s="89" t="s">
        <v>190</v>
      </c>
      <c r="E65" s="95">
        <v>5704</v>
      </c>
      <c r="F65" s="95">
        <v>122629016</v>
      </c>
      <c r="G65" s="90" t="s">
        <v>256</v>
      </c>
      <c r="H65" s="91" t="s">
        <v>255</v>
      </c>
      <c r="I65" s="95" t="s">
        <v>25</v>
      </c>
      <c r="J65" s="92">
        <v>30</v>
      </c>
      <c r="K65" s="92">
        <v>30</v>
      </c>
      <c r="L65" s="93">
        <v>6.44</v>
      </c>
      <c r="M65" s="128"/>
      <c r="N65" s="14">
        <f t="shared" si="3"/>
        <v>0</v>
      </c>
      <c r="O65" s="18" t="str">
        <f t="shared" si="2"/>
        <v>OK</v>
      </c>
      <c r="P65" s="21">
        <v>0</v>
      </c>
      <c r="Q65" s="21">
        <v>0</v>
      </c>
      <c r="R65" s="21">
        <v>0</v>
      </c>
      <c r="S65" s="21">
        <v>0</v>
      </c>
      <c r="T65" s="21">
        <v>0</v>
      </c>
      <c r="U65" s="21">
        <v>0</v>
      </c>
      <c r="V65" s="21">
        <v>0</v>
      </c>
      <c r="W65" s="21">
        <v>0</v>
      </c>
      <c r="X65" s="21">
        <v>0</v>
      </c>
      <c r="Y65" s="21">
        <v>0</v>
      </c>
      <c r="Z65" s="21">
        <v>0</v>
      </c>
      <c r="AA65" s="21">
        <v>0</v>
      </c>
      <c r="AB65" s="21">
        <v>0</v>
      </c>
      <c r="AC65" s="21">
        <v>0</v>
      </c>
      <c r="AD65" s="21">
        <v>0</v>
      </c>
      <c r="AE65" s="21">
        <v>0</v>
      </c>
      <c r="AF65" s="21">
        <v>0</v>
      </c>
      <c r="AG65" s="21">
        <v>0</v>
      </c>
      <c r="AH65" s="25">
        <v>0</v>
      </c>
    </row>
    <row r="66" spans="1:34" ht="25.5" x14ac:dyDescent="0.25">
      <c r="A66" s="154"/>
      <c r="B66" s="154"/>
      <c r="C66" s="36">
        <v>217</v>
      </c>
      <c r="D66" s="89" t="s">
        <v>191</v>
      </c>
      <c r="E66" s="95">
        <v>5704</v>
      </c>
      <c r="F66" s="95">
        <v>122629016</v>
      </c>
      <c r="G66" s="90" t="s">
        <v>256</v>
      </c>
      <c r="H66" s="91" t="s">
        <v>255</v>
      </c>
      <c r="I66" s="95" t="s">
        <v>25</v>
      </c>
      <c r="J66" s="92">
        <v>30</v>
      </c>
      <c r="K66" s="92">
        <v>30</v>
      </c>
      <c r="L66" s="93">
        <v>8.57</v>
      </c>
      <c r="M66" s="128"/>
      <c r="N66" s="14">
        <f t="shared" si="3"/>
        <v>0</v>
      </c>
      <c r="O66" s="18" t="str">
        <f t="shared" si="2"/>
        <v>OK</v>
      </c>
      <c r="P66" s="21">
        <v>0</v>
      </c>
      <c r="Q66" s="21">
        <v>0</v>
      </c>
      <c r="R66" s="21">
        <v>0</v>
      </c>
      <c r="S66" s="21">
        <v>0</v>
      </c>
      <c r="T66" s="21">
        <v>0</v>
      </c>
      <c r="U66" s="21">
        <v>0</v>
      </c>
      <c r="V66" s="21">
        <v>0</v>
      </c>
      <c r="W66" s="21">
        <v>0</v>
      </c>
      <c r="X66" s="21">
        <v>0</v>
      </c>
      <c r="Y66" s="21">
        <v>0</v>
      </c>
      <c r="Z66" s="21">
        <v>0</v>
      </c>
      <c r="AA66" s="21">
        <v>0</v>
      </c>
      <c r="AB66" s="21">
        <v>0</v>
      </c>
      <c r="AC66" s="21">
        <v>0</v>
      </c>
      <c r="AD66" s="21">
        <v>0</v>
      </c>
      <c r="AE66" s="21">
        <v>0</v>
      </c>
      <c r="AF66" s="21">
        <v>0</v>
      </c>
      <c r="AG66" s="21">
        <v>0</v>
      </c>
      <c r="AH66" s="25">
        <v>0</v>
      </c>
    </row>
    <row r="67" spans="1:34" ht="25.5" x14ac:dyDescent="0.25">
      <c r="A67" s="154"/>
      <c r="B67" s="154"/>
      <c r="C67" s="36">
        <v>218</v>
      </c>
      <c r="D67" s="89" t="s">
        <v>192</v>
      </c>
      <c r="E67" s="95">
        <v>5704</v>
      </c>
      <c r="F67" s="95">
        <v>122629016</v>
      </c>
      <c r="G67" s="90" t="s">
        <v>256</v>
      </c>
      <c r="H67" s="91" t="s">
        <v>255</v>
      </c>
      <c r="I67" s="95" t="s">
        <v>25</v>
      </c>
      <c r="J67" s="92">
        <v>30</v>
      </c>
      <c r="K67" s="92">
        <v>30</v>
      </c>
      <c r="L67" s="93">
        <v>10.44</v>
      </c>
      <c r="M67" s="128"/>
      <c r="N67" s="14">
        <f t="shared" si="3"/>
        <v>0</v>
      </c>
      <c r="O67" s="18" t="str">
        <f t="shared" si="2"/>
        <v>OK</v>
      </c>
      <c r="P67" s="21">
        <v>0</v>
      </c>
      <c r="Q67" s="21">
        <v>0</v>
      </c>
      <c r="R67" s="21">
        <v>0</v>
      </c>
      <c r="S67" s="21">
        <v>0</v>
      </c>
      <c r="T67" s="21">
        <v>0</v>
      </c>
      <c r="U67" s="21">
        <v>0</v>
      </c>
      <c r="V67" s="21">
        <v>0</v>
      </c>
      <c r="W67" s="21">
        <v>0</v>
      </c>
      <c r="X67" s="21">
        <v>0</v>
      </c>
      <c r="Y67" s="21">
        <v>0</v>
      </c>
      <c r="Z67" s="21">
        <v>0</v>
      </c>
      <c r="AA67" s="21">
        <v>0</v>
      </c>
      <c r="AB67" s="21">
        <v>0</v>
      </c>
      <c r="AC67" s="21">
        <v>0</v>
      </c>
      <c r="AD67" s="21">
        <v>0</v>
      </c>
      <c r="AE67" s="21">
        <v>0</v>
      </c>
      <c r="AF67" s="21">
        <v>0</v>
      </c>
      <c r="AG67" s="21">
        <v>0</v>
      </c>
      <c r="AH67" s="25">
        <v>0</v>
      </c>
    </row>
    <row r="68" spans="1:34" ht="25.5" x14ac:dyDescent="0.25">
      <c r="A68" s="154"/>
      <c r="B68" s="154"/>
      <c r="C68" s="36">
        <v>219</v>
      </c>
      <c r="D68" s="89" t="s">
        <v>193</v>
      </c>
      <c r="E68" s="95">
        <v>5704</v>
      </c>
      <c r="F68" s="95">
        <v>122629016</v>
      </c>
      <c r="G68" s="90" t="s">
        <v>256</v>
      </c>
      <c r="H68" s="91" t="s">
        <v>255</v>
      </c>
      <c r="I68" s="95" t="s">
        <v>25</v>
      </c>
      <c r="J68" s="92">
        <v>30</v>
      </c>
      <c r="K68" s="92">
        <v>30</v>
      </c>
      <c r="L68" s="93">
        <v>7.32</v>
      </c>
      <c r="M68" s="128"/>
      <c r="N68" s="14">
        <f t="shared" si="3"/>
        <v>0</v>
      </c>
      <c r="O68" s="18" t="str">
        <f t="shared" si="2"/>
        <v>OK</v>
      </c>
      <c r="P68" s="21">
        <v>0</v>
      </c>
      <c r="Q68" s="21">
        <v>0</v>
      </c>
      <c r="R68" s="21">
        <v>0</v>
      </c>
      <c r="S68" s="21">
        <v>0</v>
      </c>
      <c r="T68" s="21">
        <v>0</v>
      </c>
      <c r="U68" s="21">
        <v>0</v>
      </c>
      <c r="V68" s="21">
        <v>0</v>
      </c>
      <c r="W68" s="21">
        <v>0</v>
      </c>
      <c r="X68" s="21">
        <v>0</v>
      </c>
      <c r="Y68" s="21">
        <v>0</v>
      </c>
      <c r="Z68" s="21">
        <v>0</v>
      </c>
      <c r="AA68" s="21">
        <v>0</v>
      </c>
      <c r="AB68" s="21">
        <v>0</v>
      </c>
      <c r="AC68" s="21">
        <v>0</v>
      </c>
      <c r="AD68" s="21">
        <v>0</v>
      </c>
      <c r="AE68" s="21">
        <v>0</v>
      </c>
      <c r="AF68" s="21">
        <v>0</v>
      </c>
      <c r="AG68" s="21">
        <v>0</v>
      </c>
      <c r="AH68" s="25">
        <v>0</v>
      </c>
    </row>
    <row r="69" spans="1:34" ht="25.5" x14ac:dyDescent="0.25">
      <c r="A69" s="154"/>
      <c r="B69" s="154"/>
      <c r="C69" s="36">
        <v>220</v>
      </c>
      <c r="D69" s="89" t="s">
        <v>127</v>
      </c>
      <c r="E69" s="95">
        <v>5704</v>
      </c>
      <c r="F69" s="95">
        <v>122629016</v>
      </c>
      <c r="G69" s="90" t="s">
        <v>256</v>
      </c>
      <c r="H69" s="91" t="s">
        <v>255</v>
      </c>
      <c r="I69" s="95" t="s">
        <v>25</v>
      </c>
      <c r="J69" s="92">
        <v>30</v>
      </c>
      <c r="K69" s="92">
        <v>30</v>
      </c>
      <c r="L69" s="93">
        <v>152.34</v>
      </c>
      <c r="M69" s="128"/>
      <c r="N69" s="14">
        <f t="shared" si="3"/>
        <v>0</v>
      </c>
      <c r="O69" s="18" t="str">
        <f t="shared" si="2"/>
        <v>OK</v>
      </c>
      <c r="P69" s="21">
        <v>0</v>
      </c>
      <c r="Q69" s="21">
        <v>0</v>
      </c>
      <c r="R69" s="21">
        <v>0</v>
      </c>
      <c r="S69" s="21">
        <v>0</v>
      </c>
      <c r="T69" s="21">
        <v>0</v>
      </c>
      <c r="U69" s="21">
        <v>0</v>
      </c>
      <c r="V69" s="21">
        <v>0</v>
      </c>
      <c r="W69" s="21">
        <v>0</v>
      </c>
      <c r="X69" s="21">
        <v>0</v>
      </c>
      <c r="Y69" s="21">
        <v>0</v>
      </c>
      <c r="Z69" s="21">
        <v>0</v>
      </c>
      <c r="AA69" s="21">
        <v>0</v>
      </c>
      <c r="AB69" s="21">
        <v>0</v>
      </c>
      <c r="AC69" s="21">
        <v>0</v>
      </c>
      <c r="AD69" s="21">
        <v>0</v>
      </c>
      <c r="AE69" s="21">
        <v>0</v>
      </c>
      <c r="AF69" s="21">
        <v>0</v>
      </c>
      <c r="AG69" s="21">
        <v>0</v>
      </c>
      <c r="AH69" s="25">
        <v>0</v>
      </c>
    </row>
    <row r="70" spans="1:34" ht="25.5" x14ac:dyDescent="0.25">
      <c r="A70" s="154"/>
      <c r="B70" s="154"/>
      <c r="C70" s="36">
        <v>221</v>
      </c>
      <c r="D70" s="89" t="s">
        <v>194</v>
      </c>
      <c r="E70" s="95">
        <v>5704</v>
      </c>
      <c r="F70" s="95">
        <v>122629016</v>
      </c>
      <c r="G70" s="90" t="s">
        <v>256</v>
      </c>
      <c r="H70" s="91" t="s">
        <v>255</v>
      </c>
      <c r="I70" s="95" t="s">
        <v>25</v>
      </c>
      <c r="J70" s="92">
        <v>30</v>
      </c>
      <c r="K70" s="92">
        <v>30</v>
      </c>
      <c r="L70" s="93">
        <v>10.1</v>
      </c>
      <c r="M70" s="128"/>
      <c r="N70" s="14">
        <f t="shared" si="3"/>
        <v>0</v>
      </c>
      <c r="O70" s="18" t="str">
        <f t="shared" si="2"/>
        <v>OK</v>
      </c>
      <c r="P70" s="21">
        <v>0</v>
      </c>
      <c r="Q70" s="21">
        <v>0</v>
      </c>
      <c r="R70" s="21">
        <v>0</v>
      </c>
      <c r="S70" s="21">
        <v>0</v>
      </c>
      <c r="T70" s="21">
        <v>0</v>
      </c>
      <c r="U70" s="21">
        <v>0</v>
      </c>
      <c r="V70" s="21">
        <v>0</v>
      </c>
      <c r="W70" s="21">
        <v>0</v>
      </c>
      <c r="X70" s="21">
        <v>0</v>
      </c>
      <c r="Y70" s="21">
        <v>0</v>
      </c>
      <c r="Z70" s="21">
        <v>0</v>
      </c>
      <c r="AA70" s="21">
        <v>0</v>
      </c>
      <c r="AB70" s="21">
        <v>0</v>
      </c>
      <c r="AC70" s="21">
        <v>0</v>
      </c>
      <c r="AD70" s="21">
        <v>0</v>
      </c>
      <c r="AE70" s="21">
        <v>0</v>
      </c>
      <c r="AF70" s="21">
        <v>0</v>
      </c>
      <c r="AG70" s="21">
        <v>0</v>
      </c>
      <c r="AH70" s="25">
        <v>0</v>
      </c>
    </row>
    <row r="71" spans="1:34" ht="25.5" x14ac:dyDescent="0.25">
      <c r="A71" s="154"/>
      <c r="B71" s="154"/>
      <c r="C71" s="36">
        <v>222</v>
      </c>
      <c r="D71" s="89" t="s">
        <v>195</v>
      </c>
      <c r="E71" s="95">
        <v>5704</v>
      </c>
      <c r="F71" s="95">
        <v>122629016</v>
      </c>
      <c r="G71" s="90" t="s">
        <v>256</v>
      </c>
      <c r="H71" s="91" t="s">
        <v>255</v>
      </c>
      <c r="I71" s="95" t="s">
        <v>25</v>
      </c>
      <c r="J71" s="92">
        <v>30</v>
      </c>
      <c r="K71" s="92">
        <v>30</v>
      </c>
      <c r="L71" s="93">
        <v>38.659999999999997</v>
      </c>
      <c r="M71" s="128"/>
      <c r="N71" s="14">
        <f t="shared" si="3"/>
        <v>0</v>
      </c>
      <c r="O71" s="18" t="str">
        <f t="shared" si="2"/>
        <v>OK</v>
      </c>
      <c r="P71" s="21">
        <v>0</v>
      </c>
      <c r="Q71" s="21">
        <v>0</v>
      </c>
      <c r="R71" s="21">
        <v>0</v>
      </c>
      <c r="S71" s="21">
        <v>0</v>
      </c>
      <c r="T71" s="21">
        <v>0</v>
      </c>
      <c r="U71" s="21">
        <v>0</v>
      </c>
      <c r="V71" s="21">
        <v>0</v>
      </c>
      <c r="W71" s="21">
        <v>0</v>
      </c>
      <c r="X71" s="21">
        <v>0</v>
      </c>
      <c r="Y71" s="21">
        <v>0</v>
      </c>
      <c r="Z71" s="21">
        <v>0</v>
      </c>
      <c r="AA71" s="21">
        <v>0</v>
      </c>
      <c r="AB71" s="21">
        <v>0</v>
      </c>
      <c r="AC71" s="21">
        <v>0</v>
      </c>
      <c r="AD71" s="21">
        <v>0</v>
      </c>
      <c r="AE71" s="21">
        <v>0</v>
      </c>
      <c r="AF71" s="21">
        <v>0</v>
      </c>
      <c r="AG71" s="21">
        <v>0</v>
      </c>
      <c r="AH71" s="25">
        <v>0</v>
      </c>
    </row>
    <row r="72" spans="1:34" ht="25.5" x14ac:dyDescent="0.25">
      <c r="A72" s="154"/>
      <c r="B72" s="154"/>
      <c r="C72" s="36">
        <v>223</v>
      </c>
      <c r="D72" s="89" t="s">
        <v>196</v>
      </c>
      <c r="E72" s="95">
        <v>5704</v>
      </c>
      <c r="F72" s="95">
        <v>122629016</v>
      </c>
      <c r="G72" s="90" t="s">
        <v>256</v>
      </c>
      <c r="H72" s="91" t="s">
        <v>255</v>
      </c>
      <c r="I72" s="95" t="s">
        <v>25</v>
      </c>
      <c r="J72" s="92">
        <v>30</v>
      </c>
      <c r="K72" s="92">
        <v>30</v>
      </c>
      <c r="L72" s="93">
        <v>38.659999999999997</v>
      </c>
      <c r="M72" s="128"/>
      <c r="N72" s="14">
        <f t="shared" si="3"/>
        <v>0</v>
      </c>
      <c r="O72" s="18" t="str">
        <f t="shared" si="2"/>
        <v>OK</v>
      </c>
      <c r="P72" s="21">
        <v>0</v>
      </c>
      <c r="Q72" s="21">
        <v>0</v>
      </c>
      <c r="R72" s="21">
        <v>0</v>
      </c>
      <c r="S72" s="21">
        <v>0</v>
      </c>
      <c r="T72" s="21">
        <v>0</v>
      </c>
      <c r="U72" s="21">
        <v>0</v>
      </c>
      <c r="V72" s="21">
        <v>0</v>
      </c>
      <c r="W72" s="21">
        <v>0</v>
      </c>
      <c r="X72" s="21">
        <v>0</v>
      </c>
      <c r="Y72" s="21">
        <v>0</v>
      </c>
      <c r="Z72" s="21">
        <v>0</v>
      </c>
      <c r="AA72" s="21">
        <v>0</v>
      </c>
      <c r="AB72" s="21">
        <v>0</v>
      </c>
      <c r="AC72" s="21">
        <v>0</v>
      </c>
      <c r="AD72" s="21">
        <v>0</v>
      </c>
      <c r="AE72" s="21">
        <v>0</v>
      </c>
      <c r="AF72" s="21">
        <v>0</v>
      </c>
      <c r="AG72" s="21">
        <v>0</v>
      </c>
      <c r="AH72" s="25">
        <v>0</v>
      </c>
    </row>
    <row r="73" spans="1:34" ht="25.5" x14ac:dyDescent="0.25">
      <c r="A73" s="154"/>
      <c r="B73" s="154"/>
      <c r="C73" s="36">
        <v>224</v>
      </c>
      <c r="D73" s="89" t="s">
        <v>128</v>
      </c>
      <c r="E73" s="95">
        <v>5704</v>
      </c>
      <c r="F73" s="95">
        <v>122629016</v>
      </c>
      <c r="G73" s="90" t="s">
        <v>256</v>
      </c>
      <c r="H73" s="91" t="s">
        <v>255</v>
      </c>
      <c r="I73" s="95" t="s">
        <v>25</v>
      </c>
      <c r="J73" s="92">
        <v>30</v>
      </c>
      <c r="K73" s="92">
        <v>30</v>
      </c>
      <c r="L73" s="93">
        <v>26.38</v>
      </c>
      <c r="M73" s="128">
        <v>5</v>
      </c>
      <c r="N73" s="14">
        <f t="shared" si="3"/>
        <v>5</v>
      </c>
      <c r="O73" s="18" t="str">
        <f t="shared" si="2"/>
        <v>OK</v>
      </c>
      <c r="P73" s="21">
        <v>0</v>
      </c>
      <c r="Q73" s="21">
        <v>0</v>
      </c>
      <c r="R73" s="21">
        <v>0</v>
      </c>
      <c r="S73" s="21">
        <v>0</v>
      </c>
      <c r="T73" s="21">
        <v>0</v>
      </c>
      <c r="U73" s="21">
        <v>0</v>
      </c>
      <c r="V73" s="21">
        <v>0</v>
      </c>
      <c r="W73" s="21">
        <v>0</v>
      </c>
      <c r="X73" s="21">
        <v>0</v>
      </c>
      <c r="Y73" s="21">
        <v>0</v>
      </c>
      <c r="Z73" s="21">
        <v>0</v>
      </c>
      <c r="AA73" s="21">
        <v>0</v>
      </c>
      <c r="AB73" s="21">
        <v>0</v>
      </c>
      <c r="AC73" s="21">
        <v>0</v>
      </c>
      <c r="AD73" s="21">
        <v>0</v>
      </c>
      <c r="AE73" s="21">
        <v>0</v>
      </c>
      <c r="AF73" s="21">
        <v>0</v>
      </c>
      <c r="AG73" s="21">
        <v>0</v>
      </c>
      <c r="AH73" s="25">
        <v>0</v>
      </c>
    </row>
    <row r="74" spans="1:34" ht="25.5" x14ac:dyDescent="0.25">
      <c r="A74" s="154"/>
      <c r="B74" s="154"/>
      <c r="C74" s="36">
        <v>225</v>
      </c>
      <c r="D74" s="89" t="s">
        <v>197</v>
      </c>
      <c r="E74" s="95">
        <v>5704</v>
      </c>
      <c r="F74" s="95">
        <v>122629016</v>
      </c>
      <c r="G74" s="90" t="s">
        <v>256</v>
      </c>
      <c r="H74" s="91" t="s">
        <v>255</v>
      </c>
      <c r="I74" s="95" t="s">
        <v>25</v>
      </c>
      <c r="J74" s="92">
        <v>30</v>
      </c>
      <c r="K74" s="92">
        <v>30</v>
      </c>
      <c r="L74" s="93">
        <v>48.23</v>
      </c>
      <c r="M74" s="128"/>
      <c r="N74" s="14">
        <f t="shared" si="3"/>
        <v>0</v>
      </c>
      <c r="O74" s="18" t="str">
        <f t="shared" si="2"/>
        <v>OK</v>
      </c>
      <c r="P74" s="21">
        <v>0</v>
      </c>
      <c r="Q74" s="21">
        <v>0</v>
      </c>
      <c r="R74" s="21">
        <v>0</v>
      </c>
      <c r="S74" s="21">
        <v>0</v>
      </c>
      <c r="T74" s="21">
        <v>0</v>
      </c>
      <c r="U74" s="21">
        <v>0</v>
      </c>
      <c r="V74" s="21">
        <v>0</v>
      </c>
      <c r="W74" s="21">
        <v>0</v>
      </c>
      <c r="X74" s="21">
        <v>0</v>
      </c>
      <c r="Y74" s="21">
        <v>0</v>
      </c>
      <c r="Z74" s="21">
        <v>0</v>
      </c>
      <c r="AA74" s="21">
        <v>0</v>
      </c>
      <c r="AB74" s="21">
        <v>0</v>
      </c>
      <c r="AC74" s="21">
        <v>0</v>
      </c>
      <c r="AD74" s="21">
        <v>0</v>
      </c>
      <c r="AE74" s="21">
        <v>0</v>
      </c>
      <c r="AF74" s="21">
        <v>0</v>
      </c>
      <c r="AG74" s="21">
        <v>0</v>
      </c>
      <c r="AH74" s="25">
        <v>0</v>
      </c>
    </row>
    <row r="75" spans="1:34" ht="25.5" x14ac:dyDescent="0.25">
      <c r="A75" s="154"/>
      <c r="B75" s="154"/>
      <c r="C75" s="36">
        <v>226</v>
      </c>
      <c r="D75" s="89" t="s">
        <v>129</v>
      </c>
      <c r="E75" s="95">
        <v>5704</v>
      </c>
      <c r="F75" s="95">
        <v>122629016</v>
      </c>
      <c r="G75" s="90" t="s">
        <v>256</v>
      </c>
      <c r="H75" s="91" t="s">
        <v>255</v>
      </c>
      <c r="I75" s="95" t="s">
        <v>25</v>
      </c>
      <c r="J75" s="92">
        <v>30</v>
      </c>
      <c r="K75" s="92">
        <v>30</v>
      </c>
      <c r="L75" s="93">
        <v>26.1</v>
      </c>
      <c r="M75" s="128">
        <v>5</v>
      </c>
      <c r="N75" s="14">
        <f t="shared" si="3"/>
        <v>5</v>
      </c>
      <c r="O75" s="18" t="str">
        <f t="shared" si="2"/>
        <v>OK</v>
      </c>
      <c r="P75" s="21">
        <v>0</v>
      </c>
      <c r="Q75" s="21">
        <v>0</v>
      </c>
      <c r="R75" s="21">
        <v>0</v>
      </c>
      <c r="S75" s="21">
        <v>0</v>
      </c>
      <c r="T75" s="21">
        <v>0</v>
      </c>
      <c r="U75" s="21">
        <v>0</v>
      </c>
      <c r="V75" s="21">
        <v>0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1">
        <v>0</v>
      </c>
      <c r="AC75" s="21">
        <v>0</v>
      </c>
      <c r="AD75" s="21">
        <v>0</v>
      </c>
      <c r="AE75" s="21">
        <v>0</v>
      </c>
      <c r="AF75" s="21">
        <v>0</v>
      </c>
      <c r="AG75" s="21">
        <v>0</v>
      </c>
      <c r="AH75" s="25">
        <v>0</v>
      </c>
    </row>
    <row r="76" spans="1:34" ht="25.5" x14ac:dyDescent="0.25">
      <c r="A76" s="154"/>
      <c r="B76" s="154"/>
      <c r="C76" s="36">
        <v>227</v>
      </c>
      <c r="D76" s="89" t="s">
        <v>130</v>
      </c>
      <c r="E76" s="95">
        <v>5704</v>
      </c>
      <c r="F76" s="95">
        <v>122629016</v>
      </c>
      <c r="G76" s="90" t="s">
        <v>256</v>
      </c>
      <c r="H76" s="91" t="s">
        <v>255</v>
      </c>
      <c r="I76" s="95" t="s">
        <v>25</v>
      </c>
      <c r="J76" s="92">
        <v>30</v>
      </c>
      <c r="K76" s="92">
        <v>30</v>
      </c>
      <c r="L76" s="93">
        <v>8.1199999999999992</v>
      </c>
      <c r="M76" s="128"/>
      <c r="N76" s="14">
        <f t="shared" ref="N76:N139" si="4">M76-(SUM(P76:AH76))</f>
        <v>0</v>
      </c>
      <c r="O76" s="18" t="str">
        <f t="shared" si="2"/>
        <v>OK</v>
      </c>
      <c r="P76" s="21">
        <v>0</v>
      </c>
      <c r="Q76" s="21">
        <v>0</v>
      </c>
      <c r="R76" s="21">
        <v>0</v>
      </c>
      <c r="S76" s="21">
        <v>0</v>
      </c>
      <c r="T76" s="21">
        <v>0</v>
      </c>
      <c r="U76" s="21">
        <v>0</v>
      </c>
      <c r="V76" s="21">
        <v>0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1">
        <v>0</v>
      </c>
      <c r="AC76" s="21">
        <v>0</v>
      </c>
      <c r="AD76" s="21">
        <v>0</v>
      </c>
      <c r="AE76" s="21">
        <v>0</v>
      </c>
      <c r="AF76" s="21">
        <v>0</v>
      </c>
      <c r="AG76" s="21">
        <v>0</v>
      </c>
      <c r="AH76" s="25">
        <v>0</v>
      </c>
    </row>
    <row r="77" spans="1:34" ht="25.5" x14ac:dyDescent="0.25">
      <c r="A77" s="154"/>
      <c r="B77" s="154"/>
      <c r="C77" s="36">
        <v>228</v>
      </c>
      <c r="D77" s="89" t="s">
        <v>198</v>
      </c>
      <c r="E77" s="95">
        <v>5704</v>
      </c>
      <c r="F77" s="95">
        <v>122629016</v>
      </c>
      <c r="G77" s="90" t="s">
        <v>256</v>
      </c>
      <c r="H77" s="91" t="s">
        <v>255</v>
      </c>
      <c r="I77" s="95" t="s">
        <v>25</v>
      </c>
      <c r="J77" s="92">
        <v>30</v>
      </c>
      <c r="K77" s="92">
        <v>30</v>
      </c>
      <c r="L77" s="93">
        <v>83.56</v>
      </c>
      <c r="M77" s="128"/>
      <c r="N77" s="14">
        <f t="shared" si="4"/>
        <v>0</v>
      </c>
      <c r="O77" s="18" t="str">
        <f t="shared" si="2"/>
        <v>OK</v>
      </c>
      <c r="P77" s="21">
        <v>0</v>
      </c>
      <c r="Q77" s="21">
        <v>0</v>
      </c>
      <c r="R77" s="21">
        <v>0</v>
      </c>
      <c r="S77" s="21">
        <v>0</v>
      </c>
      <c r="T77" s="21">
        <v>0</v>
      </c>
      <c r="U77" s="21">
        <v>0</v>
      </c>
      <c r="V77" s="21">
        <v>0</v>
      </c>
      <c r="W77" s="21">
        <v>0</v>
      </c>
      <c r="X77" s="21">
        <v>0</v>
      </c>
      <c r="Y77" s="21">
        <v>0</v>
      </c>
      <c r="Z77" s="21">
        <v>0</v>
      </c>
      <c r="AA77" s="21">
        <v>0</v>
      </c>
      <c r="AB77" s="21">
        <v>0</v>
      </c>
      <c r="AC77" s="21">
        <v>0</v>
      </c>
      <c r="AD77" s="21">
        <v>0</v>
      </c>
      <c r="AE77" s="21">
        <v>0</v>
      </c>
      <c r="AF77" s="21">
        <v>0</v>
      </c>
      <c r="AG77" s="21">
        <v>0</v>
      </c>
      <c r="AH77" s="25">
        <v>0</v>
      </c>
    </row>
    <row r="78" spans="1:34" ht="25.5" x14ac:dyDescent="0.25">
      <c r="A78" s="154"/>
      <c r="B78" s="154"/>
      <c r="C78" s="36">
        <v>229</v>
      </c>
      <c r="D78" s="89" t="s">
        <v>131</v>
      </c>
      <c r="E78" s="95">
        <v>5704</v>
      </c>
      <c r="F78" s="95">
        <v>122629016</v>
      </c>
      <c r="G78" s="90" t="s">
        <v>256</v>
      </c>
      <c r="H78" s="91" t="s">
        <v>255</v>
      </c>
      <c r="I78" s="95" t="s">
        <v>25</v>
      </c>
      <c r="J78" s="92">
        <v>30</v>
      </c>
      <c r="K78" s="92">
        <v>30</v>
      </c>
      <c r="L78" s="93">
        <v>26.1</v>
      </c>
      <c r="M78" s="128"/>
      <c r="N78" s="14">
        <f t="shared" si="4"/>
        <v>0</v>
      </c>
      <c r="O78" s="18" t="str">
        <f t="shared" si="2"/>
        <v>OK</v>
      </c>
      <c r="P78" s="21">
        <v>0</v>
      </c>
      <c r="Q78" s="21">
        <v>0</v>
      </c>
      <c r="R78" s="21">
        <v>0</v>
      </c>
      <c r="S78" s="21">
        <v>0</v>
      </c>
      <c r="T78" s="21">
        <v>0</v>
      </c>
      <c r="U78" s="21">
        <v>0</v>
      </c>
      <c r="V78" s="21">
        <v>0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>
        <v>0</v>
      </c>
      <c r="AC78" s="21">
        <v>0</v>
      </c>
      <c r="AD78" s="21">
        <v>0</v>
      </c>
      <c r="AE78" s="21">
        <v>0</v>
      </c>
      <c r="AF78" s="21">
        <v>0</v>
      </c>
      <c r="AG78" s="21">
        <v>0</v>
      </c>
      <c r="AH78" s="25">
        <v>0</v>
      </c>
    </row>
    <row r="79" spans="1:34" ht="25.5" x14ac:dyDescent="0.25">
      <c r="A79" s="154"/>
      <c r="B79" s="154"/>
      <c r="C79" s="36">
        <v>230</v>
      </c>
      <c r="D79" s="89" t="s">
        <v>132</v>
      </c>
      <c r="E79" s="95">
        <v>5704</v>
      </c>
      <c r="F79" s="95">
        <v>122629016</v>
      </c>
      <c r="G79" s="90" t="s">
        <v>256</v>
      </c>
      <c r="H79" s="91" t="s">
        <v>255</v>
      </c>
      <c r="I79" s="95" t="s">
        <v>25</v>
      </c>
      <c r="J79" s="92">
        <v>30</v>
      </c>
      <c r="K79" s="92">
        <v>30</v>
      </c>
      <c r="L79" s="93">
        <v>26.1</v>
      </c>
      <c r="M79" s="128"/>
      <c r="N79" s="14">
        <f t="shared" si="4"/>
        <v>0</v>
      </c>
      <c r="O79" s="18" t="str">
        <f t="shared" si="2"/>
        <v>OK</v>
      </c>
      <c r="P79" s="21">
        <v>0</v>
      </c>
      <c r="Q79" s="21">
        <v>0</v>
      </c>
      <c r="R79" s="21">
        <v>0</v>
      </c>
      <c r="S79" s="21">
        <v>0</v>
      </c>
      <c r="T79" s="21">
        <v>0</v>
      </c>
      <c r="U79" s="21">
        <v>0</v>
      </c>
      <c r="V79" s="21"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1">
        <v>0</v>
      </c>
      <c r="AC79" s="21">
        <v>0</v>
      </c>
      <c r="AD79" s="21">
        <v>0</v>
      </c>
      <c r="AE79" s="21">
        <v>0</v>
      </c>
      <c r="AF79" s="21">
        <v>0</v>
      </c>
      <c r="AG79" s="21">
        <v>0</v>
      </c>
      <c r="AH79" s="25">
        <v>0</v>
      </c>
    </row>
    <row r="80" spans="1:34" ht="25.5" x14ac:dyDescent="0.25">
      <c r="A80" s="154"/>
      <c r="B80" s="154"/>
      <c r="C80" s="36">
        <v>231</v>
      </c>
      <c r="D80" s="89" t="s">
        <v>133</v>
      </c>
      <c r="E80" s="95">
        <v>5704</v>
      </c>
      <c r="F80" s="95">
        <v>122629016</v>
      </c>
      <c r="G80" s="90" t="s">
        <v>256</v>
      </c>
      <c r="H80" s="91" t="s">
        <v>255</v>
      </c>
      <c r="I80" s="95" t="s">
        <v>25</v>
      </c>
      <c r="J80" s="92">
        <v>30</v>
      </c>
      <c r="K80" s="92">
        <v>30</v>
      </c>
      <c r="L80" s="93">
        <v>26.1</v>
      </c>
      <c r="M80" s="128">
        <v>2</v>
      </c>
      <c r="N80" s="14">
        <f t="shared" si="4"/>
        <v>2</v>
      </c>
      <c r="O80" s="18" t="str">
        <f t="shared" si="2"/>
        <v>OK</v>
      </c>
      <c r="P80" s="21">
        <v>0</v>
      </c>
      <c r="Q80" s="21">
        <v>0</v>
      </c>
      <c r="R80" s="21">
        <v>0</v>
      </c>
      <c r="S80" s="21">
        <v>0</v>
      </c>
      <c r="T80" s="21">
        <v>0</v>
      </c>
      <c r="U80" s="21">
        <v>0</v>
      </c>
      <c r="V80" s="21">
        <v>0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1">
        <v>0</v>
      </c>
      <c r="AC80" s="21">
        <v>0</v>
      </c>
      <c r="AD80" s="21">
        <v>0</v>
      </c>
      <c r="AE80" s="21">
        <v>0</v>
      </c>
      <c r="AF80" s="21">
        <v>0</v>
      </c>
      <c r="AG80" s="21">
        <v>0</v>
      </c>
      <c r="AH80" s="25">
        <v>0</v>
      </c>
    </row>
    <row r="81" spans="1:34" ht="25.5" x14ac:dyDescent="0.25">
      <c r="A81" s="154"/>
      <c r="B81" s="154"/>
      <c r="C81" s="36">
        <v>232</v>
      </c>
      <c r="D81" s="89" t="s">
        <v>199</v>
      </c>
      <c r="E81" s="95">
        <v>5704</v>
      </c>
      <c r="F81" s="95">
        <v>122629016</v>
      </c>
      <c r="G81" s="90" t="s">
        <v>256</v>
      </c>
      <c r="H81" s="91" t="s">
        <v>255</v>
      </c>
      <c r="I81" s="95" t="s">
        <v>25</v>
      </c>
      <c r="J81" s="92">
        <v>30</v>
      </c>
      <c r="K81" s="92">
        <v>30</v>
      </c>
      <c r="L81" s="93">
        <v>136.72999999999999</v>
      </c>
      <c r="M81" s="128"/>
      <c r="N81" s="14">
        <f t="shared" si="4"/>
        <v>0</v>
      </c>
      <c r="O81" s="18" t="str">
        <f t="shared" si="2"/>
        <v>OK</v>
      </c>
      <c r="P81" s="21">
        <v>0</v>
      </c>
      <c r="Q81" s="21">
        <v>0</v>
      </c>
      <c r="R81" s="21">
        <v>0</v>
      </c>
      <c r="S81" s="21">
        <v>0</v>
      </c>
      <c r="T81" s="21">
        <v>0</v>
      </c>
      <c r="U81" s="21">
        <v>0</v>
      </c>
      <c r="V81" s="21"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0</v>
      </c>
      <c r="AC81" s="21">
        <v>0</v>
      </c>
      <c r="AD81" s="21">
        <v>0</v>
      </c>
      <c r="AE81" s="21">
        <v>0</v>
      </c>
      <c r="AF81" s="21">
        <v>0</v>
      </c>
      <c r="AG81" s="21">
        <v>0</v>
      </c>
      <c r="AH81" s="25">
        <v>0</v>
      </c>
    </row>
    <row r="82" spans="1:34" ht="25.5" x14ac:dyDescent="0.25">
      <c r="A82" s="154"/>
      <c r="B82" s="154"/>
      <c r="C82" s="36">
        <v>233</v>
      </c>
      <c r="D82" s="89" t="s">
        <v>200</v>
      </c>
      <c r="E82" s="95">
        <v>5704</v>
      </c>
      <c r="F82" s="95">
        <v>122629016</v>
      </c>
      <c r="G82" s="90" t="s">
        <v>256</v>
      </c>
      <c r="H82" s="91" t="s">
        <v>255</v>
      </c>
      <c r="I82" s="95" t="s">
        <v>25</v>
      </c>
      <c r="J82" s="92">
        <v>30</v>
      </c>
      <c r="K82" s="92">
        <v>30</v>
      </c>
      <c r="L82" s="93">
        <v>48.23</v>
      </c>
      <c r="M82" s="128"/>
      <c r="N82" s="14">
        <f t="shared" si="4"/>
        <v>0</v>
      </c>
      <c r="O82" s="18" t="str">
        <f t="shared" si="2"/>
        <v>OK</v>
      </c>
      <c r="P82" s="21">
        <v>0</v>
      </c>
      <c r="Q82" s="21">
        <v>0</v>
      </c>
      <c r="R82" s="21">
        <v>0</v>
      </c>
      <c r="S82" s="21">
        <v>0</v>
      </c>
      <c r="T82" s="21">
        <v>0</v>
      </c>
      <c r="U82" s="21">
        <v>0</v>
      </c>
      <c r="V82" s="21">
        <v>0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1">
        <v>0</v>
      </c>
      <c r="AC82" s="21">
        <v>0</v>
      </c>
      <c r="AD82" s="21">
        <v>0</v>
      </c>
      <c r="AE82" s="21">
        <v>0</v>
      </c>
      <c r="AF82" s="21">
        <v>0</v>
      </c>
      <c r="AG82" s="21">
        <v>0</v>
      </c>
      <c r="AH82" s="25">
        <v>0</v>
      </c>
    </row>
    <row r="83" spans="1:34" ht="25.5" x14ac:dyDescent="0.25">
      <c r="A83" s="154"/>
      <c r="B83" s="154"/>
      <c r="C83" s="36">
        <v>234</v>
      </c>
      <c r="D83" s="94" t="s">
        <v>201</v>
      </c>
      <c r="E83" s="95">
        <v>5704</v>
      </c>
      <c r="F83" s="95">
        <v>122629016</v>
      </c>
      <c r="G83" s="90" t="s">
        <v>256</v>
      </c>
      <c r="H83" s="91" t="s">
        <v>255</v>
      </c>
      <c r="I83" s="95" t="s">
        <v>25</v>
      </c>
      <c r="J83" s="95">
        <v>30</v>
      </c>
      <c r="K83" s="95">
        <v>30</v>
      </c>
      <c r="L83" s="93">
        <v>8.56</v>
      </c>
      <c r="M83" s="128"/>
      <c r="N83" s="14">
        <f t="shared" si="4"/>
        <v>0</v>
      </c>
      <c r="O83" s="18" t="str">
        <f t="shared" si="2"/>
        <v>OK</v>
      </c>
      <c r="P83" s="21">
        <v>0</v>
      </c>
      <c r="Q83" s="21">
        <v>0</v>
      </c>
      <c r="R83" s="21">
        <v>0</v>
      </c>
      <c r="S83" s="21">
        <v>0</v>
      </c>
      <c r="T83" s="21">
        <v>0</v>
      </c>
      <c r="U83" s="21">
        <v>0</v>
      </c>
      <c r="V83" s="21">
        <v>0</v>
      </c>
      <c r="W83" s="21">
        <v>0</v>
      </c>
      <c r="X83" s="21">
        <v>0</v>
      </c>
      <c r="Y83" s="21">
        <v>0</v>
      </c>
      <c r="Z83" s="21">
        <v>0</v>
      </c>
      <c r="AA83" s="21">
        <v>0</v>
      </c>
      <c r="AB83" s="21">
        <v>0</v>
      </c>
      <c r="AC83" s="21">
        <v>0</v>
      </c>
      <c r="AD83" s="21">
        <v>0</v>
      </c>
      <c r="AE83" s="21">
        <v>0</v>
      </c>
      <c r="AF83" s="21">
        <v>0</v>
      </c>
      <c r="AG83" s="21">
        <v>0</v>
      </c>
      <c r="AH83" s="25">
        <v>0</v>
      </c>
    </row>
    <row r="84" spans="1:34" ht="25.5" x14ac:dyDescent="0.25">
      <c r="A84" s="154"/>
      <c r="B84" s="154"/>
      <c r="C84" s="36">
        <v>235</v>
      </c>
      <c r="D84" s="94" t="s">
        <v>202</v>
      </c>
      <c r="E84" s="95">
        <v>5704</v>
      </c>
      <c r="F84" s="95">
        <v>122629016</v>
      </c>
      <c r="G84" s="90" t="s">
        <v>256</v>
      </c>
      <c r="H84" s="91" t="s">
        <v>255</v>
      </c>
      <c r="I84" s="95" t="s">
        <v>25</v>
      </c>
      <c r="J84" s="95">
        <v>30</v>
      </c>
      <c r="K84" s="95">
        <v>30</v>
      </c>
      <c r="L84" s="93">
        <v>26.1</v>
      </c>
      <c r="M84" s="128"/>
      <c r="N84" s="14">
        <f t="shared" si="4"/>
        <v>0</v>
      </c>
      <c r="O84" s="18" t="str">
        <f t="shared" si="2"/>
        <v>OK</v>
      </c>
      <c r="P84" s="21">
        <v>0</v>
      </c>
      <c r="Q84" s="21">
        <v>0</v>
      </c>
      <c r="R84" s="21">
        <v>0</v>
      </c>
      <c r="S84" s="21">
        <v>0</v>
      </c>
      <c r="T84" s="21">
        <v>0</v>
      </c>
      <c r="U84" s="21">
        <v>0</v>
      </c>
      <c r="V84" s="21">
        <v>0</v>
      </c>
      <c r="W84" s="21">
        <v>0</v>
      </c>
      <c r="X84" s="21">
        <v>0</v>
      </c>
      <c r="Y84" s="21">
        <v>0</v>
      </c>
      <c r="Z84" s="21">
        <v>0</v>
      </c>
      <c r="AA84" s="21">
        <v>0</v>
      </c>
      <c r="AB84" s="21">
        <v>0</v>
      </c>
      <c r="AC84" s="21">
        <v>0</v>
      </c>
      <c r="AD84" s="21">
        <v>0</v>
      </c>
      <c r="AE84" s="21">
        <v>0</v>
      </c>
      <c r="AF84" s="21">
        <v>0</v>
      </c>
      <c r="AG84" s="21">
        <v>0</v>
      </c>
      <c r="AH84" s="25">
        <v>0</v>
      </c>
    </row>
    <row r="85" spans="1:34" ht="25.5" x14ac:dyDescent="0.25">
      <c r="A85" s="154"/>
      <c r="B85" s="154"/>
      <c r="C85" s="36">
        <v>236</v>
      </c>
      <c r="D85" s="94" t="s">
        <v>134</v>
      </c>
      <c r="E85" s="95">
        <v>5704</v>
      </c>
      <c r="F85" s="95">
        <v>122629016</v>
      </c>
      <c r="G85" s="90" t="s">
        <v>256</v>
      </c>
      <c r="H85" s="91" t="s">
        <v>255</v>
      </c>
      <c r="I85" s="95" t="s">
        <v>25</v>
      </c>
      <c r="J85" s="95">
        <v>30</v>
      </c>
      <c r="K85" s="95">
        <v>30</v>
      </c>
      <c r="L85" s="93">
        <v>26.1</v>
      </c>
      <c r="M85" s="128"/>
      <c r="N85" s="14">
        <f t="shared" si="4"/>
        <v>0</v>
      </c>
      <c r="O85" s="18" t="str">
        <f t="shared" si="2"/>
        <v>OK</v>
      </c>
      <c r="P85" s="21">
        <v>0</v>
      </c>
      <c r="Q85" s="21">
        <v>0</v>
      </c>
      <c r="R85" s="21">
        <v>0</v>
      </c>
      <c r="S85" s="21">
        <v>0</v>
      </c>
      <c r="T85" s="21">
        <v>0</v>
      </c>
      <c r="U85" s="21">
        <v>0</v>
      </c>
      <c r="V85" s="21">
        <v>0</v>
      </c>
      <c r="W85" s="21">
        <v>0</v>
      </c>
      <c r="X85" s="21">
        <v>0</v>
      </c>
      <c r="Y85" s="21">
        <v>0</v>
      </c>
      <c r="Z85" s="21">
        <v>0</v>
      </c>
      <c r="AA85" s="21">
        <v>0</v>
      </c>
      <c r="AB85" s="21">
        <v>0</v>
      </c>
      <c r="AC85" s="21">
        <v>0</v>
      </c>
      <c r="AD85" s="21">
        <v>0</v>
      </c>
      <c r="AE85" s="21">
        <v>0</v>
      </c>
      <c r="AF85" s="21">
        <v>0</v>
      </c>
      <c r="AG85" s="21">
        <v>0</v>
      </c>
      <c r="AH85" s="25">
        <v>0</v>
      </c>
    </row>
    <row r="86" spans="1:34" ht="25.5" x14ac:dyDescent="0.25">
      <c r="A86" s="154"/>
      <c r="B86" s="154"/>
      <c r="C86" s="36">
        <v>237</v>
      </c>
      <c r="D86" s="94" t="s">
        <v>135</v>
      </c>
      <c r="E86" s="95">
        <v>5704</v>
      </c>
      <c r="F86" s="95">
        <v>122629016</v>
      </c>
      <c r="G86" s="90" t="s">
        <v>256</v>
      </c>
      <c r="H86" s="91" t="s">
        <v>255</v>
      </c>
      <c r="I86" s="95" t="s">
        <v>25</v>
      </c>
      <c r="J86" s="95">
        <v>30</v>
      </c>
      <c r="K86" s="95">
        <v>30</v>
      </c>
      <c r="L86" s="93">
        <v>12.03</v>
      </c>
      <c r="M86" s="128">
        <v>30</v>
      </c>
      <c r="N86" s="14">
        <f t="shared" si="4"/>
        <v>13</v>
      </c>
      <c r="O86" s="18" t="str">
        <f t="shared" si="2"/>
        <v>OK</v>
      </c>
      <c r="P86" s="21">
        <v>0</v>
      </c>
      <c r="Q86" s="21">
        <v>17</v>
      </c>
      <c r="R86" s="139"/>
      <c r="S86" s="21">
        <v>0</v>
      </c>
      <c r="T86" s="21">
        <v>0</v>
      </c>
      <c r="U86" s="21">
        <v>0</v>
      </c>
      <c r="V86" s="21">
        <v>0</v>
      </c>
      <c r="W86" s="21">
        <v>0</v>
      </c>
      <c r="X86" s="21">
        <v>0</v>
      </c>
      <c r="Y86" s="21">
        <v>0</v>
      </c>
      <c r="Z86" s="21">
        <v>0</v>
      </c>
      <c r="AA86" s="21">
        <v>0</v>
      </c>
      <c r="AB86" s="21">
        <v>0</v>
      </c>
      <c r="AC86" s="21">
        <v>0</v>
      </c>
      <c r="AD86" s="21">
        <v>0</v>
      </c>
      <c r="AE86" s="21">
        <v>0</v>
      </c>
      <c r="AF86" s="21">
        <v>0</v>
      </c>
      <c r="AG86" s="21">
        <v>0</v>
      </c>
      <c r="AH86" s="25">
        <v>0</v>
      </c>
    </row>
    <row r="87" spans="1:34" ht="25.5" x14ac:dyDescent="0.25">
      <c r="A87" s="154"/>
      <c r="B87" s="154"/>
      <c r="C87" s="36">
        <v>238</v>
      </c>
      <c r="D87" s="94" t="s">
        <v>136</v>
      </c>
      <c r="E87" s="95">
        <v>5704</v>
      </c>
      <c r="F87" s="95">
        <v>122629016</v>
      </c>
      <c r="G87" s="90" t="s">
        <v>256</v>
      </c>
      <c r="H87" s="96" t="s">
        <v>255</v>
      </c>
      <c r="I87" s="95" t="s">
        <v>25</v>
      </c>
      <c r="J87" s="95">
        <v>30</v>
      </c>
      <c r="K87" s="95">
        <v>30</v>
      </c>
      <c r="L87" s="93">
        <v>25.03</v>
      </c>
      <c r="M87" s="128">
        <v>5</v>
      </c>
      <c r="N87" s="14">
        <f t="shared" si="4"/>
        <v>5</v>
      </c>
      <c r="O87" s="18" t="str">
        <f t="shared" si="2"/>
        <v>OK</v>
      </c>
      <c r="P87" s="21">
        <v>0</v>
      </c>
      <c r="Q87" s="21">
        <v>0</v>
      </c>
      <c r="R87" s="139"/>
      <c r="S87" s="21">
        <v>0</v>
      </c>
      <c r="T87" s="21">
        <v>0</v>
      </c>
      <c r="U87" s="21">
        <v>0</v>
      </c>
      <c r="V87" s="21">
        <v>0</v>
      </c>
      <c r="W87" s="21">
        <v>0</v>
      </c>
      <c r="X87" s="21">
        <v>0</v>
      </c>
      <c r="Y87" s="21">
        <v>0</v>
      </c>
      <c r="Z87" s="21">
        <v>0</v>
      </c>
      <c r="AA87" s="21">
        <v>0</v>
      </c>
      <c r="AB87" s="21">
        <v>0</v>
      </c>
      <c r="AC87" s="21">
        <v>0</v>
      </c>
      <c r="AD87" s="21">
        <v>0</v>
      </c>
      <c r="AE87" s="21">
        <v>0</v>
      </c>
      <c r="AF87" s="21">
        <v>0</v>
      </c>
      <c r="AG87" s="21">
        <v>0</v>
      </c>
      <c r="AH87" s="25">
        <v>0</v>
      </c>
    </row>
    <row r="88" spans="1:34" ht="25.5" x14ac:dyDescent="0.25">
      <c r="A88" s="154"/>
      <c r="B88" s="154"/>
      <c r="C88" s="36">
        <v>239</v>
      </c>
      <c r="D88" s="89" t="s">
        <v>137</v>
      </c>
      <c r="E88" s="95">
        <v>5704</v>
      </c>
      <c r="F88" s="95">
        <v>122629009</v>
      </c>
      <c r="G88" s="90" t="s">
        <v>256</v>
      </c>
      <c r="H88" s="91" t="s">
        <v>255</v>
      </c>
      <c r="I88" s="95" t="s">
        <v>25</v>
      </c>
      <c r="J88" s="92">
        <v>30</v>
      </c>
      <c r="K88" s="92">
        <v>30</v>
      </c>
      <c r="L88" s="93">
        <v>51.18</v>
      </c>
      <c r="M88" s="128"/>
      <c r="N88" s="14">
        <f t="shared" si="4"/>
        <v>0</v>
      </c>
      <c r="O88" s="18" t="str">
        <f t="shared" si="2"/>
        <v>OK</v>
      </c>
      <c r="P88" s="21">
        <v>0</v>
      </c>
      <c r="Q88" s="21">
        <v>0</v>
      </c>
      <c r="R88" s="139"/>
      <c r="S88" s="21">
        <v>0</v>
      </c>
      <c r="T88" s="21">
        <v>0</v>
      </c>
      <c r="U88" s="21">
        <v>0</v>
      </c>
      <c r="V88" s="21">
        <v>0</v>
      </c>
      <c r="W88" s="21">
        <v>0</v>
      </c>
      <c r="X88" s="21">
        <v>0</v>
      </c>
      <c r="Y88" s="21">
        <v>0</v>
      </c>
      <c r="Z88" s="21">
        <v>0</v>
      </c>
      <c r="AA88" s="21">
        <v>0</v>
      </c>
      <c r="AB88" s="21">
        <v>0</v>
      </c>
      <c r="AC88" s="21">
        <v>0</v>
      </c>
      <c r="AD88" s="21">
        <v>0</v>
      </c>
      <c r="AE88" s="21">
        <v>0</v>
      </c>
      <c r="AF88" s="21">
        <v>0</v>
      </c>
      <c r="AG88" s="21">
        <v>0</v>
      </c>
      <c r="AH88" s="25">
        <v>0</v>
      </c>
    </row>
    <row r="89" spans="1:34" ht="25.5" x14ac:dyDescent="0.25">
      <c r="A89" s="154"/>
      <c r="B89" s="154"/>
      <c r="C89" s="36">
        <v>240</v>
      </c>
      <c r="D89" s="89" t="s">
        <v>138</v>
      </c>
      <c r="E89" s="95">
        <v>5704</v>
      </c>
      <c r="F89" s="95">
        <v>122629009</v>
      </c>
      <c r="G89" s="90" t="s">
        <v>256</v>
      </c>
      <c r="H89" s="91" t="s">
        <v>255</v>
      </c>
      <c r="I89" s="95" t="s">
        <v>25</v>
      </c>
      <c r="J89" s="92">
        <v>30</v>
      </c>
      <c r="K89" s="92">
        <v>30</v>
      </c>
      <c r="L89" s="93">
        <v>15.37</v>
      </c>
      <c r="M89" s="128">
        <v>5</v>
      </c>
      <c r="N89" s="14">
        <f t="shared" si="4"/>
        <v>5</v>
      </c>
      <c r="O89" s="18" t="str">
        <f t="shared" si="2"/>
        <v>OK</v>
      </c>
      <c r="P89" s="21">
        <v>0</v>
      </c>
      <c r="Q89" s="21">
        <v>0</v>
      </c>
      <c r="R89" s="139"/>
      <c r="S89" s="21">
        <v>0</v>
      </c>
      <c r="T89" s="21">
        <v>0</v>
      </c>
      <c r="U89" s="21">
        <v>0</v>
      </c>
      <c r="V89" s="21">
        <v>0</v>
      </c>
      <c r="W89" s="21">
        <v>0</v>
      </c>
      <c r="X89" s="21">
        <v>0</v>
      </c>
      <c r="Y89" s="21">
        <v>0</v>
      </c>
      <c r="Z89" s="21">
        <v>0</v>
      </c>
      <c r="AA89" s="21">
        <v>0</v>
      </c>
      <c r="AB89" s="21">
        <v>0</v>
      </c>
      <c r="AC89" s="21">
        <v>0</v>
      </c>
      <c r="AD89" s="21">
        <v>0</v>
      </c>
      <c r="AE89" s="21">
        <v>0</v>
      </c>
      <c r="AF89" s="21">
        <v>0</v>
      </c>
      <c r="AG89" s="21">
        <v>0</v>
      </c>
      <c r="AH89" s="25">
        <v>0</v>
      </c>
    </row>
    <row r="90" spans="1:34" ht="25.5" x14ac:dyDescent="0.25">
      <c r="A90" s="154"/>
      <c r="B90" s="154"/>
      <c r="C90" s="36">
        <v>241</v>
      </c>
      <c r="D90" s="89" t="s">
        <v>139</v>
      </c>
      <c r="E90" s="95">
        <v>5704</v>
      </c>
      <c r="F90" s="95">
        <v>122629009</v>
      </c>
      <c r="G90" s="90" t="s">
        <v>256</v>
      </c>
      <c r="H90" s="91" t="s">
        <v>255</v>
      </c>
      <c r="I90" s="95" t="s">
        <v>25</v>
      </c>
      <c r="J90" s="92">
        <v>30</v>
      </c>
      <c r="K90" s="92">
        <v>30</v>
      </c>
      <c r="L90" s="93">
        <v>3.77</v>
      </c>
      <c r="M90" s="128">
        <v>5</v>
      </c>
      <c r="N90" s="14">
        <f t="shared" si="4"/>
        <v>4</v>
      </c>
      <c r="O90" s="18" t="str">
        <f t="shared" si="2"/>
        <v>OK</v>
      </c>
      <c r="P90" s="21">
        <v>0</v>
      </c>
      <c r="Q90" s="21">
        <v>1</v>
      </c>
      <c r="R90" s="139"/>
      <c r="S90" s="21">
        <v>0</v>
      </c>
      <c r="T90" s="21">
        <v>0</v>
      </c>
      <c r="U90" s="21">
        <v>0</v>
      </c>
      <c r="V90" s="21">
        <v>0</v>
      </c>
      <c r="W90" s="21">
        <v>0</v>
      </c>
      <c r="X90" s="21">
        <v>0</v>
      </c>
      <c r="Y90" s="21">
        <v>0</v>
      </c>
      <c r="Z90" s="21">
        <v>0</v>
      </c>
      <c r="AA90" s="21">
        <v>0</v>
      </c>
      <c r="AB90" s="21">
        <v>0</v>
      </c>
      <c r="AC90" s="21">
        <v>0</v>
      </c>
      <c r="AD90" s="21">
        <v>0</v>
      </c>
      <c r="AE90" s="21">
        <v>0</v>
      </c>
      <c r="AF90" s="21">
        <v>0</v>
      </c>
      <c r="AG90" s="21">
        <v>0</v>
      </c>
      <c r="AH90" s="25">
        <v>0</v>
      </c>
    </row>
    <row r="91" spans="1:34" ht="25.5" x14ac:dyDescent="0.25">
      <c r="A91" s="154"/>
      <c r="B91" s="154"/>
      <c r="C91" s="36">
        <v>242</v>
      </c>
      <c r="D91" s="89" t="s">
        <v>140</v>
      </c>
      <c r="E91" s="95">
        <v>5704</v>
      </c>
      <c r="F91" s="95">
        <v>122629009</v>
      </c>
      <c r="G91" s="90" t="s">
        <v>256</v>
      </c>
      <c r="H91" s="91" t="s">
        <v>255</v>
      </c>
      <c r="I91" s="95" t="s">
        <v>25</v>
      </c>
      <c r="J91" s="92">
        <v>30</v>
      </c>
      <c r="K91" s="92">
        <v>30</v>
      </c>
      <c r="L91" s="93">
        <v>58</v>
      </c>
      <c r="M91" s="128"/>
      <c r="N91" s="14">
        <f t="shared" si="4"/>
        <v>0</v>
      </c>
      <c r="O91" s="18" t="str">
        <f t="shared" si="2"/>
        <v>OK</v>
      </c>
      <c r="P91" s="21">
        <v>0</v>
      </c>
      <c r="Q91" s="21">
        <v>0</v>
      </c>
      <c r="R91" s="21">
        <v>0</v>
      </c>
      <c r="S91" s="21">
        <v>0</v>
      </c>
      <c r="T91" s="21">
        <v>0</v>
      </c>
      <c r="U91" s="21">
        <v>0</v>
      </c>
      <c r="V91" s="21">
        <v>0</v>
      </c>
      <c r="W91" s="21">
        <v>0</v>
      </c>
      <c r="X91" s="21">
        <v>0</v>
      </c>
      <c r="Y91" s="21">
        <v>0</v>
      </c>
      <c r="Z91" s="21">
        <v>0</v>
      </c>
      <c r="AA91" s="21">
        <v>0</v>
      </c>
      <c r="AB91" s="21">
        <v>0</v>
      </c>
      <c r="AC91" s="21">
        <v>0</v>
      </c>
      <c r="AD91" s="21">
        <v>0</v>
      </c>
      <c r="AE91" s="21">
        <v>0</v>
      </c>
      <c r="AF91" s="21">
        <v>0</v>
      </c>
      <c r="AG91" s="21">
        <v>0</v>
      </c>
      <c r="AH91" s="25">
        <v>0</v>
      </c>
    </row>
    <row r="92" spans="1:34" ht="25.5" x14ac:dyDescent="0.25">
      <c r="A92" s="154"/>
      <c r="B92" s="154"/>
      <c r="C92" s="36">
        <v>243</v>
      </c>
      <c r="D92" s="94" t="s">
        <v>142</v>
      </c>
      <c r="E92" s="95">
        <v>5704</v>
      </c>
      <c r="F92" s="95">
        <v>122629007</v>
      </c>
      <c r="G92" s="90" t="s">
        <v>256</v>
      </c>
      <c r="H92" s="91" t="s">
        <v>255</v>
      </c>
      <c r="I92" s="95" t="s">
        <v>25</v>
      </c>
      <c r="J92" s="95">
        <v>30</v>
      </c>
      <c r="K92" s="95">
        <v>30</v>
      </c>
      <c r="L92" s="93">
        <v>9.57</v>
      </c>
      <c r="M92" s="128"/>
      <c r="N92" s="14">
        <f t="shared" si="4"/>
        <v>0</v>
      </c>
      <c r="O92" s="18" t="str">
        <f t="shared" si="2"/>
        <v>OK</v>
      </c>
      <c r="P92" s="21">
        <v>0</v>
      </c>
      <c r="Q92" s="21">
        <v>0</v>
      </c>
      <c r="R92" s="21">
        <v>0</v>
      </c>
      <c r="S92" s="21">
        <v>0</v>
      </c>
      <c r="T92" s="21">
        <v>0</v>
      </c>
      <c r="U92" s="21">
        <v>0</v>
      </c>
      <c r="V92" s="21">
        <v>0</v>
      </c>
      <c r="W92" s="21">
        <v>0</v>
      </c>
      <c r="X92" s="21">
        <v>0</v>
      </c>
      <c r="Y92" s="21">
        <v>0</v>
      </c>
      <c r="Z92" s="21">
        <v>0</v>
      </c>
      <c r="AA92" s="21">
        <v>0</v>
      </c>
      <c r="AB92" s="21">
        <v>0</v>
      </c>
      <c r="AC92" s="21">
        <v>0</v>
      </c>
      <c r="AD92" s="21">
        <v>0</v>
      </c>
      <c r="AE92" s="21">
        <v>0</v>
      </c>
      <c r="AF92" s="21">
        <v>0</v>
      </c>
      <c r="AG92" s="21">
        <v>0</v>
      </c>
      <c r="AH92" s="25">
        <v>0</v>
      </c>
    </row>
    <row r="93" spans="1:34" ht="25.5" x14ac:dyDescent="0.25">
      <c r="A93" s="154"/>
      <c r="B93" s="154"/>
      <c r="C93" s="36">
        <v>244</v>
      </c>
      <c r="D93" s="89" t="s">
        <v>143</v>
      </c>
      <c r="E93" s="95">
        <v>5704</v>
      </c>
      <c r="F93" s="95">
        <v>122629007</v>
      </c>
      <c r="G93" s="90" t="s">
        <v>256</v>
      </c>
      <c r="H93" s="91" t="s">
        <v>255</v>
      </c>
      <c r="I93" s="95" t="s">
        <v>25</v>
      </c>
      <c r="J93" s="92">
        <v>30</v>
      </c>
      <c r="K93" s="92">
        <v>30</v>
      </c>
      <c r="L93" s="93">
        <v>6.44</v>
      </c>
      <c r="M93" s="128">
        <v>8</v>
      </c>
      <c r="N93" s="14">
        <f t="shared" si="4"/>
        <v>8</v>
      </c>
      <c r="O93" s="18" t="str">
        <f t="shared" si="2"/>
        <v>OK</v>
      </c>
      <c r="P93" s="21">
        <v>0</v>
      </c>
      <c r="Q93" s="21">
        <v>0</v>
      </c>
      <c r="R93" s="21">
        <v>0</v>
      </c>
      <c r="S93" s="21">
        <v>0</v>
      </c>
      <c r="T93" s="21">
        <v>0</v>
      </c>
      <c r="U93" s="21">
        <v>0</v>
      </c>
      <c r="V93" s="21">
        <v>0</v>
      </c>
      <c r="W93" s="21">
        <v>0</v>
      </c>
      <c r="X93" s="21">
        <v>0</v>
      </c>
      <c r="Y93" s="21">
        <v>0</v>
      </c>
      <c r="Z93" s="21">
        <v>0</v>
      </c>
      <c r="AA93" s="21">
        <v>0</v>
      </c>
      <c r="AB93" s="21">
        <v>0</v>
      </c>
      <c r="AC93" s="21">
        <v>0</v>
      </c>
      <c r="AD93" s="21">
        <v>0</v>
      </c>
      <c r="AE93" s="21">
        <v>0</v>
      </c>
      <c r="AF93" s="21">
        <v>0</v>
      </c>
      <c r="AG93" s="21">
        <v>0</v>
      </c>
      <c r="AH93" s="25">
        <v>0</v>
      </c>
    </row>
    <row r="94" spans="1:34" ht="25.5" x14ac:dyDescent="0.25">
      <c r="A94" s="154"/>
      <c r="B94" s="154"/>
      <c r="C94" s="36">
        <v>245</v>
      </c>
      <c r="D94" s="94" t="s">
        <v>144</v>
      </c>
      <c r="E94" s="95">
        <v>5704</v>
      </c>
      <c r="F94" s="95">
        <v>122629007</v>
      </c>
      <c r="G94" s="90" t="s">
        <v>256</v>
      </c>
      <c r="H94" s="91" t="s">
        <v>255</v>
      </c>
      <c r="I94" s="95" t="s">
        <v>25</v>
      </c>
      <c r="J94" s="95">
        <v>30</v>
      </c>
      <c r="K94" s="95">
        <v>30</v>
      </c>
      <c r="L94" s="93">
        <v>101.45</v>
      </c>
      <c r="M94" s="128"/>
      <c r="N94" s="14">
        <f t="shared" si="4"/>
        <v>0</v>
      </c>
      <c r="O94" s="18" t="str">
        <f t="shared" si="2"/>
        <v>OK</v>
      </c>
      <c r="P94" s="21">
        <v>0</v>
      </c>
      <c r="Q94" s="21">
        <v>0</v>
      </c>
      <c r="R94" s="21">
        <v>0</v>
      </c>
      <c r="S94" s="21">
        <v>0</v>
      </c>
      <c r="T94" s="21">
        <v>0</v>
      </c>
      <c r="U94" s="21">
        <v>0</v>
      </c>
      <c r="V94" s="21">
        <v>0</v>
      </c>
      <c r="W94" s="21">
        <v>0</v>
      </c>
      <c r="X94" s="21">
        <v>0</v>
      </c>
      <c r="Y94" s="21">
        <v>0</v>
      </c>
      <c r="Z94" s="21">
        <v>0</v>
      </c>
      <c r="AA94" s="21">
        <v>0</v>
      </c>
      <c r="AB94" s="21">
        <v>0</v>
      </c>
      <c r="AC94" s="21">
        <v>0</v>
      </c>
      <c r="AD94" s="21">
        <v>0</v>
      </c>
      <c r="AE94" s="21">
        <v>0</v>
      </c>
      <c r="AF94" s="21">
        <v>0</v>
      </c>
      <c r="AG94" s="21">
        <v>0</v>
      </c>
      <c r="AH94" s="25">
        <v>0</v>
      </c>
    </row>
    <row r="95" spans="1:34" ht="25.5" x14ac:dyDescent="0.25">
      <c r="A95" s="154"/>
      <c r="B95" s="154"/>
      <c r="C95" s="36">
        <v>246</v>
      </c>
      <c r="D95" s="89" t="s">
        <v>145</v>
      </c>
      <c r="E95" s="95">
        <v>5704</v>
      </c>
      <c r="F95" s="95">
        <v>122629007</v>
      </c>
      <c r="G95" s="90" t="s">
        <v>256</v>
      </c>
      <c r="H95" s="91" t="s">
        <v>255</v>
      </c>
      <c r="I95" s="95" t="s">
        <v>25</v>
      </c>
      <c r="J95" s="92">
        <v>30</v>
      </c>
      <c r="K95" s="92">
        <v>30</v>
      </c>
      <c r="L95" s="93">
        <v>4.9000000000000004</v>
      </c>
      <c r="M95" s="128">
        <v>30</v>
      </c>
      <c r="N95" s="14">
        <f t="shared" si="4"/>
        <v>30</v>
      </c>
      <c r="O95" s="18" t="str">
        <f t="shared" si="2"/>
        <v>OK</v>
      </c>
      <c r="P95" s="21">
        <v>0</v>
      </c>
      <c r="Q95" s="21">
        <v>0</v>
      </c>
      <c r="R95" s="21">
        <v>0</v>
      </c>
      <c r="S95" s="21">
        <v>0</v>
      </c>
      <c r="T95" s="21">
        <v>0</v>
      </c>
      <c r="U95" s="21">
        <v>0</v>
      </c>
      <c r="V95" s="21">
        <v>0</v>
      </c>
      <c r="W95" s="21">
        <v>0</v>
      </c>
      <c r="X95" s="21">
        <v>0</v>
      </c>
      <c r="Y95" s="21">
        <v>0</v>
      </c>
      <c r="Z95" s="21">
        <v>0</v>
      </c>
      <c r="AA95" s="21">
        <v>0</v>
      </c>
      <c r="AB95" s="21">
        <v>0</v>
      </c>
      <c r="AC95" s="21">
        <v>0</v>
      </c>
      <c r="AD95" s="21">
        <v>0</v>
      </c>
      <c r="AE95" s="21">
        <v>0</v>
      </c>
      <c r="AF95" s="21">
        <v>0</v>
      </c>
      <c r="AG95" s="21">
        <v>0</v>
      </c>
      <c r="AH95" s="25">
        <v>0</v>
      </c>
    </row>
    <row r="96" spans="1:34" x14ac:dyDescent="0.25">
      <c r="A96" s="154"/>
      <c r="B96" s="154"/>
      <c r="C96" s="36">
        <v>247</v>
      </c>
      <c r="D96" s="89" t="s">
        <v>146</v>
      </c>
      <c r="E96" s="95">
        <v>5704</v>
      </c>
      <c r="F96" s="95">
        <v>122629007</v>
      </c>
      <c r="G96" s="90" t="s">
        <v>256</v>
      </c>
      <c r="H96" s="91" t="s">
        <v>255</v>
      </c>
      <c r="I96" s="95" t="s">
        <v>25</v>
      </c>
      <c r="J96" s="92">
        <v>30</v>
      </c>
      <c r="K96" s="92">
        <v>30</v>
      </c>
      <c r="L96" s="93">
        <v>15.9</v>
      </c>
      <c r="M96" s="128"/>
      <c r="N96" s="14">
        <f t="shared" si="4"/>
        <v>0</v>
      </c>
      <c r="O96" s="18" t="str">
        <f t="shared" si="2"/>
        <v>OK</v>
      </c>
      <c r="P96" s="21">
        <v>0</v>
      </c>
      <c r="Q96" s="21">
        <v>0</v>
      </c>
      <c r="R96" s="21">
        <v>0</v>
      </c>
      <c r="S96" s="21">
        <v>0</v>
      </c>
      <c r="T96" s="21">
        <v>0</v>
      </c>
      <c r="U96" s="21">
        <v>0</v>
      </c>
      <c r="V96" s="21">
        <v>0</v>
      </c>
      <c r="W96" s="21">
        <v>0</v>
      </c>
      <c r="X96" s="21">
        <v>0</v>
      </c>
      <c r="Y96" s="21">
        <v>0</v>
      </c>
      <c r="Z96" s="21">
        <v>0</v>
      </c>
      <c r="AA96" s="21">
        <v>0</v>
      </c>
      <c r="AB96" s="21">
        <v>0</v>
      </c>
      <c r="AC96" s="21">
        <v>0</v>
      </c>
      <c r="AD96" s="21">
        <v>0</v>
      </c>
      <c r="AE96" s="21">
        <v>0</v>
      </c>
      <c r="AF96" s="21">
        <v>0</v>
      </c>
      <c r="AG96" s="21">
        <v>0</v>
      </c>
      <c r="AH96" s="25">
        <v>0</v>
      </c>
    </row>
    <row r="97" spans="1:34" x14ac:dyDescent="0.25">
      <c r="A97" s="154"/>
      <c r="B97" s="154"/>
      <c r="C97" s="36">
        <v>248</v>
      </c>
      <c r="D97" s="89" t="s">
        <v>147</v>
      </c>
      <c r="E97" s="95">
        <v>5704</v>
      </c>
      <c r="F97" s="95">
        <v>122629007</v>
      </c>
      <c r="G97" s="90" t="s">
        <v>256</v>
      </c>
      <c r="H97" s="91" t="s">
        <v>255</v>
      </c>
      <c r="I97" s="95" t="s">
        <v>25</v>
      </c>
      <c r="J97" s="92">
        <v>30</v>
      </c>
      <c r="K97" s="92">
        <v>30</v>
      </c>
      <c r="L97" s="93">
        <v>67.61</v>
      </c>
      <c r="M97" s="128"/>
      <c r="N97" s="14">
        <f t="shared" si="4"/>
        <v>0</v>
      </c>
      <c r="O97" s="18" t="str">
        <f t="shared" si="2"/>
        <v>OK</v>
      </c>
      <c r="P97" s="21">
        <v>0</v>
      </c>
      <c r="Q97" s="21">
        <v>0</v>
      </c>
      <c r="R97" s="21">
        <v>0</v>
      </c>
      <c r="S97" s="21">
        <v>0</v>
      </c>
      <c r="T97" s="21">
        <v>0</v>
      </c>
      <c r="U97" s="21">
        <v>0</v>
      </c>
      <c r="V97" s="21">
        <v>0</v>
      </c>
      <c r="W97" s="21">
        <v>0</v>
      </c>
      <c r="X97" s="21">
        <v>0</v>
      </c>
      <c r="Y97" s="21">
        <v>0</v>
      </c>
      <c r="Z97" s="21">
        <v>0</v>
      </c>
      <c r="AA97" s="21">
        <v>0</v>
      </c>
      <c r="AB97" s="21">
        <v>0</v>
      </c>
      <c r="AC97" s="21">
        <v>0</v>
      </c>
      <c r="AD97" s="21">
        <v>0</v>
      </c>
      <c r="AE97" s="21">
        <v>0</v>
      </c>
      <c r="AF97" s="21">
        <v>0</v>
      </c>
      <c r="AG97" s="21">
        <v>0</v>
      </c>
      <c r="AH97" s="25">
        <v>0</v>
      </c>
    </row>
    <row r="98" spans="1:34" x14ac:dyDescent="0.25">
      <c r="A98" s="154"/>
      <c r="B98" s="154"/>
      <c r="C98" s="36">
        <v>249</v>
      </c>
      <c r="D98" s="89" t="s">
        <v>148</v>
      </c>
      <c r="E98" s="95">
        <v>5704</v>
      </c>
      <c r="F98" s="95">
        <v>122629007</v>
      </c>
      <c r="G98" s="90" t="s">
        <v>256</v>
      </c>
      <c r="H98" s="91" t="s">
        <v>255</v>
      </c>
      <c r="I98" s="95" t="s">
        <v>25</v>
      </c>
      <c r="J98" s="92">
        <v>30</v>
      </c>
      <c r="K98" s="92">
        <v>30</v>
      </c>
      <c r="L98" s="93">
        <v>15.41</v>
      </c>
      <c r="M98" s="128"/>
      <c r="N98" s="14">
        <f t="shared" si="4"/>
        <v>0</v>
      </c>
      <c r="O98" s="18" t="str">
        <f t="shared" si="2"/>
        <v>OK</v>
      </c>
      <c r="P98" s="21">
        <v>0</v>
      </c>
      <c r="Q98" s="21">
        <v>0</v>
      </c>
      <c r="R98" s="21">
        <v>0</v>
      </c>
      <c r="S98" s="21">
        <v>0</v>
      </c>
      <c r="T98" s="21">
        <v>0</v>
      </c>
      <c r="U98" s="21">
        <v>0</v>
      </c>
      <c r="V98" s="21">
        <v>0</v>
      </c>
      <c r="W98" s="21">
        <v>0</v>
      </c>
      <c r="X98" s="21">
        <v>0</v>
      </c>
      <c r="Y98" s="21">
        <v>0</v>
      </c>
      <c r="Z98" s="21">
        <v>0</v>
      </c>
      <c r="AA98" s="21">
        <v>0</v>
      </c>
      <c r="AB98" s="21">
        <v>0</v>
      </c>
      <c r="AC98" s="21">
        <v>0</v>
      </c>
      <c r="AD98" s="21">
        <v>0</v>
      </c>
      <c r="AE98" s="21">
        <v>0</v>
      </c>
      <c r="AF98" s="21">
        <v>0</v>
      </c>
      <c r="AG98" s="21">
        <v>0</v>
      </c>
      <c r="AH98" s="25">
        <v>0</v>
      </c>
    </row>
    <row r="99" spans="1:34" ht="25.5" x14ac:dyDescent="0.25">
      <c r="A99" s="154"/>
      <c r="B99" s="154"/>
      <c r="C99" s="36">
        <v>250</v>
      </c>
      <c r="D99" s="89" t="s">
        <v>149</v>
      </c>
      <c r="E99" s="95">
        <v>5704</v>
      </c>
      <c r="F99" s="95">
        <v>122629007</v>
      </c>
      <c r="G99" s="90" t="s">
        <v>256</v>
      </c>
      <c r="H99" s="91" t="s">
        <v>255</v>
      </c>
      <c r="I99" s="95" t="s">
        <v>25</v>
      </c>
      <c r="J99" s="92">
        <v>30</v>
      </c>
      <c r="K99" s="92">
        <v>30</v>
      </c>
      <c r="L99" s="93">
        <v>26.1</v>
      </c>
      <c r="M99" s="128"/>
      <c r="N99" s="14">
        <f t="shared" si="4"/>
        <v>0</v>
      </c>
      <c r="O99" s="18" t="str">
        <f t="shared" si="2"/>
        <v>OK</v>
      </c>
      <c r="P99" s="21">
        <v>0</v>
      </c>
      <c r="Q99" s="21">
        <v>0</v>
      </c>
      <c r="R99" s="21">
        <v>0</v>
      </c>
      <c r="S99" s="21">
        <v>0</v>
      </c>
      <c r="T99" s="21">
        <v>0</v>
      </c>
      <c r="U99" s="21">
        <v>0</v>
      </c>
      <c r="V99" s="21">
        <v>0</v>
      </c>
      <c r="W99" s="21">
        <v>0</v>
      </c>
      <c r="X99" s="21">
        <v>0</v>
      </c>
      <c r="Y99" s="21">
        <v>0</v>
      </c>
      <c r="Z99" s="21">
        <v>0</v>
      </c>
      <c r="AA99" s="21">
        <v>0</v>
      </c>
      <c r="AB99" s="21">
        <v>0</v>
      </c>
      <c r="AC99" s="21">
        <v>0</v>
      </c>
      <c r="AD99" s="21">
        <v>0</v>
      </c>
      <c r="AE99" s="21">
        <v>0</v>
      </c>
      <c r="AF99" s="21">
        <v>0</v>
      </c>
      <c r="AG99" s="21">
        <v>0</v>
      </c>
      <c r="AH99" s="25">
        <v>0</v>
      </c>
    </row>
    <row r="100" spans="1:34" ht="25.5" x14ac:dyDescent="0.25">
      <c r="A100" s="154"/>
      <c r="B100" s="154"/>
      <c r="C100" s="36">
        <v>251</v>
      </c>
      <c r="D100" s="94" t="s">
        <v>150</v>
      </c>
      <c r="E100" s="95">
        <v>5704</v>
      </c>
      <c r="F100" s="95">
        <v>122629007</v>
      </c>
      <c r="G100" s="90" t="s">
        <v>256</v>
      </c>
      <c r="H100" s="91" t="s">
        <v>255</v>
      </c>
      <c r="I100" s="95" t="s">
        <v>25</v>
      </c>
      <c r="J100" s="95">
        <v>30</v>
      </c>
      <c r="K100" s="95">
        <v>30</v>
      </c>
      <c r="L100" s="93">
        <v>3.95</v>
      </c>
      <c r="M100" s="128"/>
      <c r="N100" s="14">
        <f t="shared" si="4"/>
        <v>0</v>
      </c>
      <c r="O100" s="18" t="str">
        <f t="shared" si="2"/>
        <v>OK</v>
      </c>
      <c r="P100" s="21">
        <v>0</v>
      </c>
      <c r="Q100" s="21">
        <v>0</v>
      </c>
      <c r="R100" s="21">
        <v>0</v>
      </c>
      <c r="S100" s="21">
        <v>0</v>
      </c>
      <c r="T100" s="21">
        <v>0</v>
      </c>
      <c r="U100" s="21">
        <v>0</v>
      </c>
      <c r="V100" s="21">
        <v>0</v>
      </c>
      <c r="W100" s="21">
        <v>0</v>
      </c>
      <c r="X100" s="21">
        <v>0</v>
      </c>
      <c r="Y100" s="21">
        <v>0</v>
      </c>
      <c r="Z100" s="21">
        <v>0</v>
      </c>
      <c r="AA100" s="21">
        <v>0</v>
      </c>
      <c r="AB100" s="21">
        <v>0</v>
      </c>
      <c r="AC100" s="21">
        <v>0</v>
      </c>
      <c r="AD100" s="21">
        <v>0</v>
      </c>
      <c r="AE100" s="21">
        <v>0</v>
      </c>
      <c r="AF100" s="21">
        <v>0</v>
      </c>
      <c r="AG100" s="21">
        <v>0</v>
      </c>
      <c r="AH100" s="25">
        <v>0</v>
      </c>
    </row>
    <row r="101" spans="1:34" ht="25.5" x14ac:dyDescent="0.25">
      <c r="A101" s="154"/>
      <c r="B101" s="154"/>
      <c r="C101" s="36">
        <v>252</v>
      </c>
      <c r="D101" s="94" t="s">
        <v>151</v>
      </c>
      <c r="E101" s="95">
        <v>5704</v>
      </c>
      <c r="F101" s="95">
        <v>122629007</v>
      </c>
      <c r="G101" s="90" t="s">
        <v>256</v>
      </c>
      <c r="H101" s="91" t="s">
        <v>255</v>
      </c>
      <c r="I101" s="95" t="s">
        <v>25</v>
      </c>
      <c r="J101" s="95">
        <v>30</v>
      </c>
      <c r="K101" s="95">
        <v>30</v>
      </c>
      <c r="L101" s="93">
        <v>3.95</v>
      </c>
      <c r="M101" s="128"/>
      <c r="N101" s="14">
        <f t="shared" si="4"/>
        <v>0</v>
      </c>
      <c r="O101" s="18" t="str">
        <f t="shared" si="2"/>
        <v>OK</v>
      </c>
      <c r="P101" s="21">
        <v>0</v>
      </c>
      <c r="Q101" s="21">
        <v>0</v>
      </c>
      <c r="R101" s="21">
        <v>0</v>
      </c>
      <c r="S101" s="21">
        <v>0</v>
      </c>
      <c r="T101" s="21">
        <v>0</v>
      </c>
      <c r="U101" s="21">
        <v>0</v>
      </c>
      <c r="V101" s="21">
        <v>0</v>
      </c>
      <c r="W101" s="21">
        <v>0</v>
      </c>
      <c r="X101" s="21">
        <v>0</v>
      </c>
      <c r="Y101" s="21">
        <v>0</v>
      </c>
      <c r="Z101" s="21">
        <v>0</v>
      </c>
      <c r="AA101" s="21">
        <v>0</v>
      </c>
      <c r="AB101" s="21">
        <v>0</v>
      </c>
      <c r="AC101" s="21">
        <v>0</v>
      </c>
      <c r="AD101" s="21">
        <v>0</v>
      </c>
      <c r="AE101" s="21">
        <v>0</v>
      </c>
      <c r="AF101" s="21">
        <v>0</v>
      </c>
      <c r="AG101" s="21">
        <v>0</v>
      </c>
      <c r="AH101" s="25">
        <v>0</v>
      </c>
    </row>
    <row r="102" spans="1:34" x14ac:dyDescent="0.25">
      <c r="A102" s="154"/>
      <c r="B102" s="154"/>
      <c r="C102" s="36">
        <v>253</v>
      </c>
      <c r="D102" s="89" t="s">
        <v>203</v>
      </c>
      <c r="E102" s="95">
        <v>5704</v>
      </c>
      <c r="F102" s="95">
        <v>122629007</v>
      </c>
      <c r="G102" s="90" t="s">
        <v>256</v>
      </c>
      <c r="H102" s="91" t="s">
        <v>255</v>
      </c>
      <c r="I102" s="95" t="s">
        <v>25</v>
      </c>
      <c r="J102" s="92">
        <v>30</v>
      </c>
      <c r="K102" s="92">
        <v>30</v>
      </c>
      <c r="L102" s="93">
        <v>48.33</v>
      </c>
      <c r="M102" s="128"/>
      <c r="N102" s="14">
        <f t="shared" si="4"/>
        <v>0</v>
      </c>
      <c r="O102" s="18" t="str">
        <f t="shared" si="2"/>
        <v>OK</v>
      </c>
      <c r="P102" s="21">
        <v>0</v>
      </c>
      <c r="Q102" s="21">
        <v>0</v>
      </c>
      <c r="R102" s="21">
        <v>0</v>
      </c>
      <c r="S102" s="21">
        <v>0</v>
      </c>
      <c r="T102" s="21">
        <v>0</v>
      </c>
      <c r="U102" s="21">
        <v>0</v>
      </c>
      <c r="V102" s="21">
        <v>0</v>
      </c>
      <c r="W102" s="21">
        <v>0</v>
      </c>
      <c r="X102" s="21">
        <v>0</v>
      </c>
      <c r="Y102" s="21">
        <v>0</v>
      </c>
      <c r="Z102" s="21">
        <v>0</v>
      </c>
      <c r="AA102" s="21">
        <v>0</v>
      </c>
      <c r="AB102" s="21">
        <v>0</v>
      </c>
      <c r="AC102" s="21">
        <v>0</v>
      </c>
      <c r="AD102" s="21">
        <v>0</v>
      </c>
      <c r="AE102" s="21">
        <v>0</v>
      </c>
      <c r="AF102" s="21">
        <v>0</v>
      </c>
      <c r="AG102" s="21">
        <v>0</v>
      </c>
      <c r="AH102" s="25">
        <v>0</v>
      </c>
    </row>
    <row r="103" spans="1:34" ht="25.5" x14ac:dyDescent="0.25">
      <c r="A103" s="154"/>
      <c r="B103" s="154"/>
      <c r="C103" s="36">
        <v>254</v>
      </c>
      <c r="D103" s="89" t="s">
        <v>204</v>
      </c>
      <c r="E103" s="95">
        <v>5704</v>
      </c>
      <c r="F103" s="95">
        <v>122629007</v>
      </c>
      <c r="G103" s="90" t="s">
        <v>256</v>
      </c>
      <c r="H103" s="91" t="s">
        <v>255</v>
      </c>
      <c r="I103" s="95" t="s">
        <v>25</v>
      </c>
      <c r="J103" s="92">
        <v>30</v>
      </c>
      <c r="K103" s="92">
        <v>30</v>
      </c>
      <c r="L103" s="93">
        <v>43.4</v>
      </c>
      <c r="M103" s="128"/>
      <c r="N103" s="14">
        <f t="shared" si="4"/>
        <v>0</v>
      </c>
      <c r="O103" s="18" t="str">
        <f t="shared" si="2"/>
        <v>OK</v>
      </c>
      <c r="P103" s="21">
        <v>0</v>
      </c>
      <c r="Q103" s="21">
        <v>0</v>
      </c>
      <c r="R103" s="21">
        <v>0</v>
      </c>
      <c r="S103" s="21">
        <v>0</v>
      </c>
      <c r="T103" s="21">
        <v>0</v>
      </c>
      <c r="U103" s="21">
        <v>0</v>
      </c>
      <c r="V103" s="21">
        <v>0</v>
      </c>
      <c r="W103" s="21">
        <v>0</v>
      </c>
      <c r="X103" s="21">
        <v>0</v>
      </c>
      <c r="Y103" s="21">
        <v>0</v>
      </c>
      <c r="Z103" s="21">
        <v>0</v>
      </c>
      <c r="AA103" s="21">
        <v>0</v>
      </c>
      <c r="AB103" s="21">
        <v>0</v>
      </c>
      <c r="AC103" s="21">
        <v>0</v>
      </c>
      <c r="AD103" s="21">
        <v>0</v>
      </c>
      <c r="AE103" s="21">
        <v>0</v>
      </c>
      <c r="AF103" s="21">
        <v>0</v>
      </c>
      <c r="AG103" s="21">
        <v>0</v>
      </c>
      <c r="AH103" s="25">
        <v>0</v>
      </c>
    </row>
    <row r="104" spans="1:34" ht="25.5" x14ac:dyDescent="0.25">
      <c r="A104" s="154"/>
      <c r="B104" s="154"/>
      <c r="C104" s="36">
        <v>255</v>
      </c>
      <c r="D104" s="89" t="s">
        <v>205</v>
      </c>
      <c r="E104" s="95">
        <v>5704</v>
      </c>
      <c r="F104" s="95">
        <v>122629007</v>
      </c>
      <c r="G104" s="90" t="s">
        <v>256</v>
      </c>
      <c r="H104" s="91" t="s">
        <v>255</v>
      </c>
      <c r="I104" s="95" t="s">
        <v>25</v>
      </c>
      <c r="J104" s="92">
        <v>30</v>
      </c>
      <c r="K104" s="92">
        <v>30</v>
      </c>
      <c r="L104" s="93">
        <v>57.9</v>
      </c>
      <c r="M104" s="128"/>
      <c r="N104" s="14">
        <f t="shared" si="4"/>
        <v>0</v>
      </c>
      <c r="O104" s="18" t="str">
        <f t="shared" si="2"/>
        <v>OK</v>
      </c>
      <c r="P104" s="21">
        <v>0</v>
      </c>
      <c r="Q104" s="21">
        <v>0</v>
      </c>
      <c r="R104" s="21">
        <v>0</v>
      </c>
      <c r="S104" s="21">
        <v>0</v>
      </c>
      <c r="T104" s="21">
        <v>0</v>
      </c>
      <c r="U104" s="21">
        <v>0</v>
      </c>
      <c r="V104" s="21">
        <v>0</v>
      </c>
      <c r="W104" s="21">
        <v>0</v>
      </c>
      <c r="X104" s="21">
        <v>0</v>
      </c>
      <c r="Y104" s="21">
        <v>0</v>
      </c>
      <c r="Z104" s="21">
        <v>0</v>
      </c>
      <c r="AA104" s="21">
        <v>0</v>
      </c>
      <c r="AB104" s="21">
        <v>0</v>
      </c>
      <c r="AC104" s="21">
        <v>0</v>
      </c>
      <c r="AD104" s="21">
        <v>0</v>
      </c>
      <c r="AE104" s="21">
        <v>0</v>
      </c>
      <c r="AF104" s="21">
        <v>0</v>
      </c>
      <c r="AG104" s="21">
        <v>0</v>
      </c>
      <c r="AH104" s="25">
        <v>0</v>
      </c>
    </row>
    <row r="105" spans="1:34" x14ac:dyDescent="0.25">
      <c r="A105" s="154"/>
      <c r="B105" s="154"/>
      <c r="C105" s="36">
        <v>256</v>
      </c>
      <c r="D105" s="89" t="s">
        <v>206</v>
      </c>
      <c r="E105" s="95">
        <v>2503</v>
      </c>
      <c r="F105" s="95">
        <v>504220663</v>
      </c>
      <c r="G105" s="90" t="s">
        <v>256</v>
      </c>
      <c r="H105" s="91" t="s">
        <v>250</v>
      </c>
      <c r="I105" s="95" t="s">
        <v>24</v>
      </c>
      <c r="J105" s="92">
        <v>30</v>
      </c>
      <c r="K105" s="92">
        <v>30</v>
      </c>
      <c r="L105" s="93">
        <v>33.83</v>
      </c>
      <c r="M105" s="128"/>
      <c r="N105" s="14">
        <f t="shared" si="4"/>
        <v>0</v>
      </c>
      <c r="O105" s="18" t="str">
        <f t="shared" si="2"/>
        <v>OK</v>
      </c>
      <c r="P105" s="21">
        <v>0</v>
      </c>
      <c r="Q105" s="21">
        <v>0</v>
      </c>
      <c r="R105" s="21">
        <v>0</v>
      </c>
      <c r="S105" s="21">
        <v>0</v>
      </c>
      <c r="T105" s="21">
        <v>0</v>
      </c>
      <c r="U105" s="21">
        <v>0</v>
      </c>
      <c r="V105" s="21">
        <v>0</v>
      </c>
      <c r="W105" s="21">
        <v>0</v>
      </c>
      <c r="X105" s="21">
        <v>0</v>
      </c>
      <c r="Y105" s="21">
        <v>0</v>
      </c>
      <c r="Z105" s="21">
        <v>0</v>
      </c>
      <c r="AA105" s="21">
        <v>0</v>
      </c>
      <c r="AB105" s="21">
        <v>0</v>
      </c>
      <c r="AC105" s="21">
        <v>0</v>
      </c>
      <c r="AD105" s="21">
        <v>0</v>
      </c>
      <c r="AE105" s="21">
        <v>0</v>
      </c>
      <c r="AF105" s="21">
        <v>0</v>
      </c>
      <c r="AG105" s="21">
        <v>0</v>
      </c>
      <c r="AH105" s="25">
        <v>0</v>
      </c>
    </row>
    <row r="106" spans="1:34" x14ac:dyDescent="0.25">
      <c r="A106" s="154"/>
      <c r="B106" s="154"/>
      <c r="C106" s="36">
        <v>257</v>
      </c>
      <c r="D106" s="89" t="s">
        <v>207</v>
      </c>
      <c r="E106" s="95">
        <v>4906</v>
      </c>
      <c r="F106" s="95">
        <v>504220742</v>
      </c>
      <c r="G106" s="90" t="s">
        <v>256</v>
      </c>
      <c r="H106" s="91" t="s">
        <v>262</v>
      </c>
      <c r="I106" s="95" t="s">
        <v>24</v>
      </c>
      <c r="J106" s="92">
        <v>30</v>
      </c>
      <c r="K106" s="92">
        <v>30</v>
      </c>
      <c r="L106" s="93">
        <v>5442.43</v>
      </c>
      <c r="M106" s="128"/>
      <c r="N106" s="14">
        <f t="shared" si="4"/>
        <v>0</v>
      </c>
      <c r="O106" s="18" t="str">
        <f t="shared" si="2"/>
        <v>OK</v>
      </c>
      <c r="P106" s="21">
        <v>0</v>
      </c>
      <c r="Q106" s="21">
        <v>0</v>
      </c>
      <c r="R106" s="21">
        <v>0</v>
      </c>
      <c r="S106" s="21">
        <v>0</v>
      </c>
      <c r="T106" s="21">
        <v>0</v>
      </c>
      <c r="U106" s="21">
        <v>0</v>
      </c>
      <c r="V106" s="21">
        <v>0</v>
      </c>
      <c r="W106" s="21">
        <v>0</v>
      </c>
      <c r="X106" s="21">
        <v>0</v>
      </c>
      <c r="Y106" s="21">
        <v>0</v>
      </c>
      <c r="Z106" s="21">
        <v>0</v>
      </c>
      <c r="AA106" s="21">
        <v>0</v>
      </c>
      <c r="AB106" s="21">
        <v>0</v>
      </c>
      <c r="AC106" s="21">
        <v>0</v>
      </c>
      <c r="AD106" s="21">
        <v>0</v>
      </c>
      <c r="AE106" s="21">
        <v>0</v>
      </c>
      <c r="AF106" s="21">
        <v>0</v>
      </c>
      <c r="AG106" s="21">
        <v>0</v>
      </c>
      <c r="AH106" s="25">
        <v>0</v>
      </c>
    </row>
    <row r="107" spans="1:34" x14ac:dyDescent="0.25">
      <c r="A107" s="154"/>
      <c r="B107" s="154"/>
      <c r="C107" s="36">
        <v>258</v>
      </c>
      <c r="D107" s="94" t="s">
        <v>208</v>
      </c>
      <c r="E107" s="95">
        <v>5704</v>
      </c>
      <c r="F107" s="95">
        <v>122629007</v>
      </c>
      <c r="G107" s="90" t="s">
        <v>267</v>
      </c>
      <c r="H107" s="91" t="s">
        <v>250</v>
      </c>
      <c r="I107" s="95" t="s">
        <v>24</v>
      </c>
      <c r="J107" s="95">
        <v>30</v>
      </c>
      <c r="K107" s="95">
        <v>30</v>
      </c>
      <c r="L107" s="93">
        <v>150.80000000000001</v>
      </c>
      <c r="M107" s="128"/>
      <c r="N107" s="14">
        <f t="shared" si="4"/>
        <v>0</v>
      </c>
      <c r="O107" s="18" t="str">
        <f t="shared" si="2"/>
        <v>OK</v>
      </c>
      <c r="P107" s="21">
        <v>0</v>
      </c>
      <c r="Q107" s="21">
        <v>0</v>
      </c>
      <c r="R107" s="21">
        <v>0</v>
      </c>
      <c r="S107" s="21">
        <v>0</v>
      </c>
      <c r="T107" s="21">
        <v>0</v>
      </c>
      <c r="U107" s="21">
        <v>0</v>
      </c>
      <c r="V107" s="21">
        <v>0</v>
      </c>
      <c r="W107" s="21">
        <v>0</v>
      </c>
      <c r="X107" s="21">
        <v>0</v>
      </c>
      <c r="Y107" s="21">
        <v>0</v>
      </c>
      <c r="Z107" s="21">
        <v>0</v>
      </c>
      <c r="AA107" s="21">
        <v>0</v>
      </c>
      <c r="AB107" s="21">
        <v>0</v>
      </c>
      <c r="AC107" s="21">
        <v>0</v>
      </c>
      <c r="AD107" s="21">
        <v>0</v>
      </c>
      <c r="AE107" s="21">
        <v>0</v>
      </c>
      <c r="AF107" s="21">
        <v>0</v>
      </c>
      <c r="AG107" s="21">
        <v>0</v>
      </c>
      <c r="AH107" s="25">
        <v>0</v>
      </c>
    </row>
    <row r="108" spans="1:34" x14ac:dyDescent="0.25">
      <c r="A108" s="154"/>
      <c r="B108" s="154"/>
      <c r="C108" s="36">
        <v>259</v>
      </c>
      <c r="D108" s="89" t="s">
        <v>209</v>
      </c>
      <c r="E108" s="95">
        <v>2503</v>
      </c>
      <c r="F108" s="95">
        <v>504220668</v>
      </c>
      <c r="G108" s="90" t="s">
        <v>268</v>
      </c>
      <c r="H108" s="91" t="s">
        <v>250</v>
      </c>
      <c r="I108" s="95" t="s">
        <v>24</v>
      </c>
      <c r="J108" s="92">
        <v>30</v>
      </c>
      <c r="K108" s="92">
        <v>30</v>
      </c>
      <c r="L108" s="93">
        <v>19.329999999999998</v>
      </c>
      <c r="M108" s="128"/>
      <c r="N108" s="14">
        <f t="shared" si="4"/>
        <v>0</v>
      </c>
      <c r="O108" s="18" t="str">
        <f t="shared" si="2"/>
        <v>OK</v>
      </c>
      <c r="P108" s="21">
        <v>0</v>
      </c>
      <c r="Q108" s="21">
        <v>0</v>
      </c>
      <c r="R108" s="21">
        <v>0</v>
      </c>
      <c r="S108" s="21">
        <v>0</v>
      </c>
      <c r="T108" s="21">
        <v>0</v>
      </c>
      <c r="U108" s="21">
        <v>0</v>
      </c>
      <c r="V108" s="21">
        <v>0</v>
      </c>
      <c r="W108" s="21">
        <v>0</v>
      </c>
      <c r="X108" s="21">
        <v>0</v>
      </c>
      <c r="Y108" s="21">
        <v>0</v>
      </c>
      <c r="Z108" s="21">
        <v>0</v>
      </c>
      <c r="AA108" s="21">
        <v>0</v>
      </c>
      <c r="AB108" s="21">
        <v>0</v>
      </c>
      <c r="AC108" s="21">
        <v>0</v>
      </c>
      <c r="AD108" s="21">
        <v>0</v>
      </c>
      <c r="AE108" s="21">
        <v>0</v>
      </c>
      <c r="AF108" s="21">
        <v>0</v>
      </c>
      <c r="AG108" s="21">
        <v>0</v>
      </c>
      <c r="AH108" s="25">
        <v>0</v>
      </c>
    </row>
    <row r="109" spans="1:34" ht="25.5" x14ac:dyDescent="0.25">
      <c r="A109" s="154"/>
      <c r="B109" s="154"/>
      <c r="C109" s="36">
        <v>260</v>
      </c>
      <c r="D109" s="89" t="s">
        <v>210</v>
      </c>
      <c r="E109" s="95">
        <v>2503</v>
      </c>
      <c r="F109" s="95">
        <v>504220669</v>
      </c>
      <c r="G109" s="90" t="s">
        <v>268</v>
      </c>
      <c r="H109" s="91" t="s">
        <v>250</v>
      </c>
      <c r="I109" s="95" t="s">
        <v>24</v>
      </c>
      <c r="J109" s="92">
        <v>30</v>
      </c>
      <c r="K109" s="92">
        <v>30</v>
      </c>
      <c r="L109" s="93">
        <v>39.01</v>
      </c>
      <c r="M109" s="128"/>
      <c r="N109" s="14">
        <f t="shared" si="4"/>
        <v>0</v>
      </c>
      <c r="O109" s="18" t="str">
        <f t="shared" si="2"/>
        <v>OK</v>
      </c>
      <c r="P109" s="21">
        <v>0</v>
      </c>
      <c r="Q109" s="21">
        <v>0</v>
      </c>
      <c r="R109" s="21">
        <v>0</v>
      </c>
      <c r="S109" s="21">
        <v>0</v>
      </c>
      <c r="T109" s="21">
        <v>0</v>
      </c>
      <c r="U109" s="21">
        <v>0</v>
      </c>
      <c r="V109" s="21">
        <v>0</v>
      </c>
      <c r="W109" s="21">
        <v>0</v>
      </c>
      <c r="X109" s="21">
        <v>0</v>
      </c>
      <c r="Y109" s="21">
        <v>0</v>
      </c>
      <c r="Z109" s="21">
        <v>0</v>
      </c>
      <c r="AA109" s="21">
        <v>0</v>
      </c>
      <c r="AB109" s="21">
        <v>0</v>
      </c>
      <c r="AC109" s="21">
        <v>0</v>
      </c>
      <c r="AD109" s="21">
        <v>0</v>
      </c>
      <c r="AE109" s="21">
        <v>0</v>
      </c>
      <c r="AF109" s="21">
        <v>0</v>
      </c>
      <c r="AG109" s="21">
        <v>0</v>
      </c>
      <c r="AH109" s="25">
        <v>0</v>
      </c>
    </row>
    <row r="110" spans="1:34" ht="25.5" x14ac:dyDescent="0.25">
      <c r="A110" s="154"/>
      <c r="B110" s="154"/>
      <c r="C110" s="36">
        <v>261</v>
      </c>
      <c r="D110" s="89" t="s">
        <v>211</v>
      </c>
      <c r="E110" s="95">
        <v>2503</v>
      </c>
      <c r="F110" s="95">
        <v>504220670</v>
      </c>
      <c r="G110" s="90" t="s">
        <v>268</v>
      </c>
      <c r="H110" s="91" t="s">
        <v>250</v>
      </c>
      <c r="I110" s="95" t="s">
        <v>24</v>
      </c>
      <c r="J110" s="92">
        <v>30</v>
      </c>
      <c r="K110" s="92">
        <v>30</v>
      </c>
      <c r="L110" s="93">
        <v>31.41</v>
      </c>
      <c r="M110" s="128"/>
      <c r="N110" s="14">
        <f t="shared" si="4"/>
        <v>0</v>
      </c>
      <c r="O110" s="18" t="str">
        <f t="shared" si="2"/>
        <v>OK</v>
      </c>
      <c r="P110" s="21">
        <v>0</v>
      </c>
      <c r="Q110" s="21">
        <v>0</v>
      </c>
      <c r="R110" s="21">
        <v>0</v>
      </c>
      <c r="S110" s="21">
        <v>0</v>
      </c>
      <c r="T110" s="21">
        <v>0</v>
      </c>
      <c r="U110" s="21">
        <v>0</v>
      </c>
      <c r="V110" s="21">
        <v>0</v>
      </c>
      <c r="W110" s="21">
        <v>0</v>
      </c>
      <c r="X110" s="21">
        <v>0</v>
      </c>
      <c r="Y110" s="21">
        <v>0</v>
      </c>
      <c r="Z110" s="21">
        <v>0</v>
      </c>
      <c r="AA110" s="21">
        <v>0</v>
      </c>
      <c r="AB110" s="21">
        <v>0</v>
      </c>
      <c r="AC110" s="21">
        <v>0</v>
      </c>
      <c r="AD110" s="21">
        <v>0</v>
      </c>
      <c r="AE110" s="21">
        <v>0</v>
      </c>
      <c r="AF110" s="21">
        <v>0</v>
      </c>
      <c r="AG110" s="21">
        <v>0</v>
      </c>
      <c r="AH110" s="25">
        <v>0</v>
      </c>
    </row>
    <row r="111" spans="1:34" x14ac:dyDescent="0.25">
      <c r="A111" s="154"/>
      <c r="B111" s="154"/>
      <c r="C111" s="36">
        <v>262</v>
      </c>
      <c r="D111" s="94" t="s">
        <v>212</v>
      </c>
      <c r="E111" s="95">
        <v>2503</v>
      </c>
      <c r="F111" s="95">
        <v>504220671</v>
      </c>
      <c r="G111" s="90" t="s">
        <v>268</v>
      </c>
      <c r="H111" s="91" t="s">
        <v>250</v>
      </c>
      <c r="I111" s="95" t="s">
        <v>24</v>
      </c>
      <c r="J111" s="95">
        <v>30</v>
      </c>
      <c r="K111" s="95">
        <v>30</v>
      </c>
      <c r="L111" s="93">
        <v>101.93</v>
      </c>
      <c r="M111" s="128"/>
      <c r="N111" s="14">
        <f t="shared" si="4"/>
        <v>0</v>
      </c>
      <c r="O111" s="18" t="str">
        <f t="shared" si="2"/>
        <v>OK</v>
      </c>
      <c r="P111" s="21">
        <v>0</v>
      </c>
      <c r="Q111" s="21">
        <v>0</v>
      </c>
      <c r="R111" s="21">
        <v>0</v>
      </c>
      <c r="S111" s="21">
        <v>0</v>
      </c>
      <c r="T111" s="21">
        <v>0</v>
      </c>
      <c r="U111" s="21">
        <v>0</v>
      </c>
      <c r="V111" s="21">
        <v>0</v>
      </c>
      <c r="W111" s="21">
        <v>0</v>
      </c>
      <c r="X111" s="21">
        <v>0</v>
      </c>
      <c r="Y111" s="21">
        <v>0</v>
      </c>
      <c r="Z111" s="21">
        <v>0</v>
      </c>
      <c r="AA111" s="21">
        <v>0</v>
      </c>
      <c r="AB111" s="21">
        <v>0</v>
      </c>
      <c r="AC111" s="21">
        <v>0</v>
      </c>
      <c r="AD111" s="21">
        <v>0</v>
      </c>
      <c r="AE111" s="21">
        <v>0</v>
      </c>
      <c r="AF111" s="21">
        <v>0</v>
      </c>
      <c r="AG111" s="21">
        <v>0</v>
      </c>
      <c r="AH111" s="25">
        <v>0</v>
      </c>
    </row>
    <row r="112" spans="1:34" ht="25.5" x14ac:dyDescent="0.25">
      <c r="A112" s="154"/>
      <c r="B112" s="154"/>
      <c r="C112" s="36">
        <v>263</v>
      </c>
      <c r="D112" s="94" t="s">
        <v>213</v>
      </c>
      <c r="E112" s="95">
        <v>2503</v>
      </c>
      <c r="F112" s="95">
        <v>504220672</v>
      </c>
      <c r="G112" s="90" t="s">
        <v>268</v>
      </c>
      <c r="H112" s="91" t="s">
        <v>250</v>
      </c>
      <c r="I112" s="95" t="s">
        <v>24</v>
      </c>
      <c r="J112" s="95">
        <v>30</v>
      </c>
      <c r="K112" s="95">
        <v>30</v>
      </c>
      <c r="L112" s="93">
        <v>94.68</v>
      </c>
      <c r="M112" s="128"/>
      <c r="N112" s="14">
        <f t="shared" si="4"/>
        <v>0</v>
      </c>
      <c r="O112" s="18" t="str">
        <f t="shared" si="2"/>
        <v>OK</v>
      </c>
      <c r="P112" s="21">
        <v>0</v>
      </c>
      <c r="Q112" s="21">
        <v>0</v>
      </c>
      <c r="R112" s="21">
        <v>0</v>
      </c>
      <c r="S112" s="21">
        <v>0</v>
      </c>
      <c r="T112" s="21">
        <v>0</v>
      </c>
      <c r="U112" s="21">
        <v>0</v>
      </c>
      <c r="V112" s="21">
        <v>0</v>
      </c>
      <c r="W112" s="21">
        <v>0</v>
      </c>
      <c r="X112" s="21">
        <v>0</v>
      </c>
      <c r="Y112" s="21">
        <v>0</v>
      </c>
      <c r="Z112" s="21">
        <v>0</v>
      </c>
      <c r="AA112" s="21">
        <v>0</v>
      </c>
      <c r="AB112" s="21">
        <v>0</v>
      </c>
      <c r="AC112" s="21">
        <v>0</v>
      </c>
      <c r="AD112" s="21">
        <v>0</v>
      </c>
      <c r="AE112" s="21">
        <v>0</v>
      </c>
      <c r="AF112" s="21">
        <v>0</v>
      </c>
      <c r="AG112" s="21">
        <v>0</v>
      </c>
      <c r="AH112" s="25">
        <v>0</v>
      </c>
    </row>
    <row r="113" spans="1:34" x14ac:dyDescent="0.25">
      <c r="A113" s="154"/>
      <c r="B113" s="154"/>
      <c r="C113" s="36">
        <v>264</v>
      </c>
      <c r="D113" s="89" t="s">
        <v>214</v>
      </c>
      <c r="E113" s="95">
        <v>2503</v>
      </c>
      <c r="F113" s="95">
        <v>504220673</v>
      </c>
      <c r="G113" s="90" t="s">
        <v>268</v>
      </c>
      <c r="H113" s="91" t="s">
        <v>250</v>
      </c>
      <c r="I113" s="95" t="s">
        <v>24</v>
      </c>
      <c r="J113" s="92">
        <v>30</v>
      </c>
      <c r="K113" s="92">
        <v>30</v>
      </c>
      <c r="L113" s="93">
        <v>133.30000000000001</v>
      </c>
      <c r="M113" s="128"/>
      <c r="N113" s="14">
        <f t="shared" si="4"/>
        <v>0</v>
      </c>
      <c r="O113" s="18" t="str">
        <f t="shared" si="2"/>
        <v>OK</v>
      </c>
      <c r="P113" s="21">
        <v>0</v>
      </c>
      <c r="Q113" s="21">
        <v>0</v>
      </c>
      <c r="R113" s="21">
        <v>0</v>
      </c>
      <c r="S113" s="21">
        <v>0</v>
      </c>
      <c r="T113" s="21">
        <v>0</v>
      </c>
      <c r="U113" s="21">
        <v>0</v>
      </c>
      <c r="V113" s="21">
        <v>0</v>
      </c>
      <c r="W113" s="21">
        <v>0</v>
      </c>
      <c r="X113" s="21">
        <v>0</v>
      </c>
      <c r="Y113" s="21">
        <v>0</v>
      </c>
      <c r="Z113" s="21">
        <v>0</v>
      </c>
      <c r="AA113" s="21">
        <v>0</v>
      </c>
      <c r="AB113" s="21">
        <v>0</v>
      </c>
      <c r="AC113" s="21">
        <v>0</v>
      </c>
      <c r="AD113" s="21">
        <v>0</v>
      </c>
      <c r="AE113" s="21">
        <v>0</v>
      </c>
      <c r="AF113" s="21">
        <v>0</v>
      </c>
      <c r="AG113" s="21">
        <v>0</v>
      </c>
      <c r="AH113" s="25">
        <v>0</v>
      </c>
    </row>
    <row r="114" spans="1:34" x14ac:dyDescent="0.25">
      <c r="A114" s="154"/>
      <c r="B114" s="154"/>
      <c r="C114" s="36">
        <v>265</v>
      </c>
      <c r="D114" s="89" t="s">
        <v>215</v>
      </c>
      <c r="E114" s="95">
        <v>2503</v>
      </c>
      <c r="F114" s="95">
        <v>504220674</v>
      </c>
      <c r="G114" s="90" t="s">
        <v>268</v>
      </c>
      <c r="H114" s="91" t="s">
        <v>250</v>
      </c>
      <c r="I114" s="95" t="s">
        <v>24</v>
      </c>
      <c r="J114" s="92">
        <v>30</v>
      </c>
      <c r="K114" s="92">
        <v>30</v>
      </c>
      <c r="L114" s="93">
        <v>145</v>
      </c>
      <c r="M114" s="128"/>
      <c r="N114" s="14">
        <f t="shared" si="4"/>
        <v>0</v>
      </c>
      <c r="O114" s="18" t="str">
        <f t="shared" si="2"/>
        <v>OK</v>
      </c>
      <c r="P114" s="21">
        <v>0</v>
      </c>
      <c r="Q114" s="21">
        <v>0</v>
      </c>
      <c r="R114" s="21">
        <v>0</v>
      </c>
      <c r="S114" s="21">
        <v>0</v>
      </c>
      <c r="T114" s="21">
        <v>0</v>
      </c>
      <c r="U114" s="21">
        <v>0</v>
      </c>
      <c r="V114" s="21">
        <v>0</v>
      </c>
      <c r="W114" s="21">
        <v>0</v>
      </c>
      <c r="X114" s="21">
        <v>0</v>
      </c>
      <c r="Y114" s="21">
        <v>0</v>
      </c>
      <c r="Z114" s="21">
        <v>0</v>
      </c>
      <c r="AA114" s="21">
        <v>0</v>
      </c>
      <c r="AB114" s="21">
        <v>0</v>
      </c>
      <c r="AC114" s="21">
        <v>0</v>
      </c>
      <c r="AD114" s="21">
        <v>0</v>
      </c>
      <c r="AE114" s="21">
        <v>0</v>
      </c>
      <c r="AF114" s="21">
        <v>0</v>
      </c>
      <c r="AG114" s="21">
        <v>0</v>
      </c>
      <c r="AH114" s="25">
        <v>0</v>
      </c>
    </row>
    <row r="115" spans="1:34" x14ac:dyDescent="0.25">
      <c r="A115" s="154"/>
      <c r="B115" s="154"/>
      <c r="C115" s="36">
        <v>266</v>
      </c>
      <c r="D115" s="89" t="s">
        <v>216</v>
      </c>
      <c r="E115" s="95">
        <v>2503</v>
      </c>
      <c r="F115" s="95">
        <v>504220675</v>
      </c>
      <c r="G115" s="90" t="s">
        <v>268</v>
      </c>
      <c r="H115" s="91" t="s">
        <v>250</v>
      </c>
      <c r="I115" s="95" t="s">
        <v>24</v>
      </c>
      <c r="J115" s="92">
        <v>30</v>
      </c>
      <c r="K115" s="92">
        <v>30</v>
      </c>
      <c r="L115" s="93">
        <v>105.8</v>
      </c>
      <c r="M115" s="128"/>
      <c r="N115" s="14">
        <f t="shared" si="4"/>
        <v>0</v>
      </c>
      <c r="O115" s="18" t="str">
        <f t="shared" si="2"/>
        <v>OK</v>
      </c>
      <c r="P115" s="21">
        <v>0</v>
      </c>
      <c r="Q115" s="21">
        <v>0</v>
      </c>
      <c r="R115" s="21">
        <v>0</v>
      </c>
      <c r="S115" s="21">
        <v>0</v>
      </c>
      <c r="T115" s="21">
        <v>0</v>
      </c>
      <c r="U115" s="21">
        <v>0</v>
      </c>
      <c r="V115" s="21">
        <v>0</v>
      </c>
      <c r="W115" s="21">
        <v>0</v>
      </c>
      <c r="X115" s="21">
        <v>0</v>
      </c>
      <c r="Y115" s="21">
        <v>0</v>
      </c>
      <c r="Z115" s="21">
        <v>0</v>
      </c>
      <c r="AA115" s="21">
        <v>0</v>
      </c>
      <c r="AB115" s="21">
        <v>0</v>
      </c>
      <c r="AC115" s="21">
        <v>0</v>
      </c>
      <c r="AD115" s="21">
        <v>0</v>
      </c>
      <c r="AE115" s="21">
        <v>0</v>
      </c>
      <c r="AF115" s="21">
        <v>0</v>
      </c>
      <c r="AG115" s="21">
        <v>0</v>
      </c>
      <c r="AH115" s="25">
        <v>0</v>
      </c>
    </row>
    <row r="116" spans="1:34" x14ac:dyDescent="0.25">
      <c r="A116" s="154"/>
      <c r="B116" s="154"/>
      <c r="C116" s="36">
        <v>267</v>
      </c>
      <c r="D116" s="89" t="s">
        <v>217</v>
      </c>
      <c r="E116" s="95">
        <v>2503</v>
      </c>
      <c r="F116" s="95">
        <v>504220676</v>
      </c>
      <c r="G116" s="90" t="s">
        <v>268</v>
      </c>
      <c r="H116" s="91" t="s">
        <v>250</v>
      </c>
      <c r="I116" s="95" t="s">
        <v>24</v>
      </c>
      <c r="J116" s="92">
        <v>30</v>
      </c>
      <c r="K116" s="92">
        <v>30</v>
      </c>
      <c r="L116" s="93">
        <v>128.03</v>
      </c>
      <c r="M116" s="128"/>
      <c r="N116" s="14">
        <f t="shared" si="4"/>
        <v>0</v>
      </c>
      <c r="O116" s="18" t="str">
        <f t="shared" si="2"/>
        <v>OK</v>
      </c>
      <c r="P116" s="21">
        <v>0</v>
      </c>
      <c r="Q116" s="21">
        <v>0</v>
      </c>
      <c r="R116" s="21">
        <v>0</v>
      </c>
      <c r="S116" s="21">
        <v>0</v>
      </c>
      <c r="T116" s="21">
        <v>0</v>
      </c>
      <c r="U116" s="21">
        <v>0</v>
      </c>
      <c r="V116" s="21">
        <v>0</v>
      </c>
      <c r="W116" s="21">
        <v>0</v>
      </c>
      <c r="X116" s="21">
        <v>0</v>
      </c>
      <c r="Y116" s="21">
        <v>0</v>
      </c>
      <c r="Z116" s="21">
        <v>0</v>
      </c>
      <c r="AA116" s="21">
        <v>0</v>
      </c>
      <c r="AB116" s="21">
        <v>0</v>
      </c>
      <c r="AC116" s="21">
        <v>0</v>
      </c>
      <c r="AD116" s="21">
        <v>0</v>
      </c>
      <c r="AE116" s="21">
        <v>0</v>
      </c>
      <c r="AF116" s="21">
        <v>0</v>
      </c>
      <c r="AG116" s="21">
        <v>0</v>
      </c>
      <c r="AH116" s="25">
        <v>0</v>
      </c>
    </row>
    <row r="117" spans="1:34" x14ac:dyDescent="0.25">
      <c r="A117" s="154"/>
      <c r="B117" s="154"/>
      <c r="C117" s="36">
        <v>268</v>
      </c>
      <c r="D117" s="89" t="s">
        <v>218</v>
      </c>
      <c r="E117" s="95">
        <v>2503</v>
      </c>
      <c r="F117" s="95">
        <v>504220677</v>
      </c>
      <c r="G117" s="90" t="s">
        <v>268</v>
      </c>
      <c r="H117" s="91" t="s">
        <v>250</v>
      </c>
      <c r="I117" s="95" t="s">
        <v>24</v>
      </c>
      <c r="J117" s="92">
        <v>30</v>
      </c>
      <c r="K117" s="92">
        <v>30</v>
      </c>
      <c r="L117" s="93">
        <v>16.2</v>
      </c>
      <c r="M117" s="128"/>
      <c r="N117" s="14">
        <f t="shared" si="4"/>
        <v>0</v>
      </c>
      <c r="O117" s="18" t="str">
        <f t="shared" si="2"/>
        <v>OK</v>
      </c>
      <c r="P117" s="21">
        <v>0</v>
      </c>
      <c r="Q117" s="21">
        <v>0</v>
      </c>
      <c r="R117" s="21">
        <v>0</v>
      </c>
      <c r="S117" s="21">
        <v>0</v>
      </c>
      <c r="T117" s="21">
        <v>0</v>
      </c>
      <c r="U117" s="21">
        <v>0</v>
      </c>
      <c r="V117" s="21">
        <v>0</v>
      </c>
      <c r="W117" s="21">
        <v>0</v>
      </c>
      <c r="X117" s="21">
        <v>0</v>
      </c>
      <c r="Y117" s="21">
        <v>0</v>
      </c>
      <c r="Z117" s="21">
        <v>0</v>
      </c>
      <c r="AA117" s="21">
        <v>0</v>
      </c>
      <c r="AB117" s="21">
        <v>0</v>
      </c>
      <c r="AC117" s="21">
        <v>0</v>
      </c>
      <c r="AD117" s="21">
        <v>0</v>
      </c>
      <c r="AE117" s="21">
        <v>0</v>
      </c>
      <c r="AF117" s="21">
        <v>0</v>
      </c>
      <c r="AG117" s="21">
        <v>0</v>
      </c>
      <c r="AH117" s="25">
        <v>0</v>
      </c>
    </row>
    <row r="118" spans="1:34" x14ac:dyDescent="0.25">
      <c r="A118" s="154"/>
      <c r="B118" s="154"/>
      <c r="C118" s="36">
        <v>269</v>
      </c>
      <c r="D118" s="89" t="s">
        <v>219</v>
      </c>
      <c r="E118" s="95">
        <v>2503</v>
      </c>
      <c r="F118" s="95">
        <v>504220678</v>
      </c>
      <c r="G118" s="90" t="s">
        <v>268</v>
      </c>
      <c r="H118" s="91" t="s">
        <v>250</v>
      </c>
      <c r="I118" s="95" t="s">
        <v>24</v>
      </c>
      <c r="J118" s="92">
        <v>30</v>
      </c>
      <c r="K118" s="92">
        <v>30</v>
      </c>
      <c r="L118" s="93">
        <v>15.3</v>
      </c>
      <c r="M118" s="128"/>
      <c r="N118" s="14">
        <f t="shared" si="4"/>
        <v>0</v>
      </c>
      <c r="O118" s="18" t="str">
        <f t="shared" si="2"/>
        <v>OK</v>
      </c>
      <c r="P118" s="21">
        <v>0</v>
      </c>
      <c r="Q118" s="21">
        <v>0</v>
      </c>
      <c r="R118" s="21">
        <v>0</v>
      </c>
      <c r="S118" s="21">
        <v>0</v>
      </c>
      <c r="T118" s="21">
        <v>0</v>
      </c>
      <c r="U118" s="21">
        <v>0</v>
      </c>
      <c r="V118" s="21">
        <v>0</v>
      </c>
      <c r="W118" s="21">
        <v>0</v>
      </c>
      <c r="X118" s="21">
        <v>0</v>
      </c>
      <c r="Y118" s="21">
        <v>0</v>
      </c>
      <c r="Z118" s="21">
        <v>0</v>
      </c>
      <c r="AA118" s="21">
        <v>0</v>
      </c>
      <c r="AB118" s="21">
        <v>0</v>
      </c>
      <c r="AC118" s="21">
        <v>0</v>
      </c>
      <c r="AD118" s="21">
        <v>0</v>
      </c>
      <c r="AE118" s="21">
        <v>0</v>
      </c>
      <c r="AF118" s="21">
        <v>0</v>
      </c>
      <c r="AG118" s="21">
        <v>0</v>
      </c>
      <c r="AH118" s="25">
        <v>0</v>
      </c>
    </row>
    <row r="119" spans="1:34" x14ac:dyDescent="0.25">
      <c r="A119" s="154"/>
      <c r="B119" s="154"/>
      <c r="C119" s="36">
        <v>270</v>
      </c>
      <c r="D119" s="94" t="s">
        <v>220</v>
      </c>
      <c r="E119" s="95">
        <v>2503</v>
      </c>
      <c r="F119" s="95">
        <v>504220679</v>
      </c>
      <c r="G119" s="90" t="s">
        <v>268</v>
      </c>
      <c r="H119" s="91" t="s">
        <v>250</v>
      </c>
      <c r="I119" s="95" t="s">
        <v>24</v>
      </c>
      <c r="J119" s="95">
        <v>30</v>
      </c>
      <c r="K119" s="95">
        <v>30</v>
      </c>
      <c r="L119" s="93">
        <v>19.329999999999998</v>
      </c>
      <c r="M119" s="128"/>
      <c r="N119" s="14">
        <f t="shared" si="4"/>
        <v>0</v>
      </c>
      <c r="O119" s="18" t="str">
        <f t="shared" si="2"/>
        <v>OK</v>
      </c>
      <c r="P119" s="21">
        <v>0</v>
      </c>
      <c r="Q119" s="21">
        <v>0</v>
      </c>
      <c r="R119" s="21">
        <v>0</v>
      </c>
      <c r="S119" s="21">
        <v>0</v>
      </c>
      <c r="T119" s="21">
        <v>0</v>
      </c>
      <c r="U119" s="21">
        <v>0</v>
      </c>
      <c r="V119" s="21">
        <v>0</v>
      </c>
      <c r="W119" s="21">
        <v>0</v>
      </c>
      <c r="X119" s="21">
        <v>0</v>
      </c>
      <c r="Y119" s="21">
        <v>0</v>
      </c>
      <c r="Z119" s="21">
        <v>0</v>
      </c>
      <c r="AA119" s="21">
        <v>0</v>
      </c>
      <c r="AB119" s="21">
        <v>0</v>
      </c>
      <c r="AC119" s="21">
        <v>0</v>
      </c>
      <c r="AD119" s="21">
        <v>0</v>
      </c>
      <c r="AE119" s="21">
        <v>0</v>
      </c>
      <c r="AF119" s="21">
        <v>0</v>
      </c>
      <c r="AG119" s="21">
        <v>0</v>
      </c>
      <c r="AH119" s="25">
        <v>0</v>
      </c>
    </row>
    <row r="120" spans="1:34" x14ac:dyDescent="0.25">
      <c r="A120" s="154"/>
      <c r="B120" s="154"/>
      <c r="C120" s="36">
        <v>271</v>
      </c>
      <c r="D120" s="89" t="s">
        <v>221</v>
      </c>
      <c r="E120" s="95">
        <v>2503</v>
      </c>
      <c r="F120" s="95">
        <v>504220680</v>
      </c>
      <c r="G120" s="90" t="s">
        <v>268</v>
      </c>
      <c r="H120" s="91" t="s">
        <v>250</v>
      </c>
      <c r="I120" s="95" t="s">
        <v>24</v>
      </c>
      <c r="J120" s="92">
        <v>30</v>
      </c>
      <c r="K120" s="92">
        <v>30</v>
      </c>
      <c r="L120" s="93">
        <v>26.42</v>
      </c>
      <c r="M120" s="128"/>
      <c r="N120" s="14">
        <f t="shared" si="4"/>
        <v>0</v>
      </c>
      <c r="O120" s="18" t="str">
        <f t="shared" si="2"/>
        <v>OK</v>
      </c>
      <c r="P120" s="21">
        <v>0</v>
      </c>
      <c r="Q120" s="21">
        <v>0</v>
      </c>
      <c r="R120" s="21">
        <v>0</v>
      </c>
      <c r="S120" s="21">
        <v>0</v>
      </c>
      <c r="T120" s="21">
        <v>0</v>
      </c>
      <c r="U120" s="21">
        <v>0</v>
      </c>
      <c r="V120" s="21">
        <v>0</v>
      </c>
      <c r="W120" s="21">
        <v>0</v>
      </c>
      <c r="X120" s="21">
        <v>0</v>
      </c>
      <c r="Y120" s="21">
        <v>0</v>
      </c>
      <c r="Z120" s="21">
        <v>0</v>
      </c>
      <c r="AA120" s="21">
        <v>0</v>
      </c>
      <c r="AB120" s="21">
        <v>0</v>
      </c>
      <c r="AC120" s="21">
        <v>0</v>
      </c>
      <c r="AD120" s="21">
        <v>0</v>
      </c>
      <c r="AE120" s="21">
        <v>0</v>
      </c>
      <c r="AF120" s="21">
        <v>0</v>
      </c>
      <c r="AG120" s="21">
        <v>0</v>
      </c>
      <c r="AH120" s="25">
        <v>0</v>
      </c>
    </row>
    <row r="121" spans="1:34" x14ac:dyDescent="0.25">
      <c r="A121" s="154"/>
      <c r="B121" s="154"/>
      <c r="C121" s="36">
        <v>272</v>
      </c>
      <c r="D121" s="94" t="s">
        <v>222</v>
      </c>
      <c r="E121" s="95">
        <v>2503</v>
      </c>
      <c r="F121" s="95">
        <v>504220681</v>
      </c>
      <c r="G121" s="90" t="s">
        <v>268</v>
      </c>
      <c r="H121" s="91" t="s">
        <v>250</v>
      </c>
      <c r="I121" s="95" t="s">
        <v>24</v>
      </c>
      <c r="J121" s="95">
        <v>30</v>
      </c>
      <c r="K121" s="95">
        <v>30</v>
      </c>
      <c r="L121" s="93">
        <v>27.33</v>
      </c>
      <c r="M121" s="128"/>
      <c r="N121" s="14">
        <f t="shared" si="4"/>
        <v>0</v>
      </c>
      <c r="O121" s="18" t="str">
        <f t="shared" si="2"/>
        <v>OK</v>
      </c>
      <c r="P121" s="21">
        <v>0</v>
      </c>
      <c r="Q121" s="21">
        <v>0</v>
      </c>
      <c r="R121" s="21">
        <v>0</v>
      </c>
      <c r="S121" s="21">
        <v>0</v>
      </c>
      <c r="T121" s="21">
        <v>0</v>
      </c>
      <c r="U121" s="21">
        <v>0</v>
      </c>
      <c r="V121" s="21">
        <v>0</v>
      </c>
      <c r="W121" s="21">
        <v>0</v>
      </c>
      <c r="X121" s="21">
        <v>0</v>
      </c>
      <c r="Y121" s="21">
        <v>0</v>
      </c>
      <c r="Z121" s="21">
        <v>0</v>
      </c>
      <c r="AA121" s="21">
        <v>0</v>
      </c>
      <c r="AB121" s="21">
        <v>0</v>
      </c>
      <c r="AC121" s="21">
        <v>0</v>
      </c>
      <c r="AD121" s="21">
        <v>0</v>
      </c>
      <c r="AE121" s="21">
        <v>0</v>
      </c>
      <c r="AF121" s="21">
        <v>0</v>
      </c>
      <c r="AG121" s="21">
        <v>0</v>
      </c>
      <c r="AH121" s="25">
        <v>0</v>
      </c>
    </row>
    <row r="122" spans="1:34" x14ac:dyDescent="0.25">
      <c r="A122" s="154"/>
      <c r="B122" s="154"/>
      <c r="C122" s="36">
        <v>273</v>
      </c>
      <c r="D122" s="89" t="s">
        <v>223</v>
      </c>
      <c r="E122" s="95">
        <v>2503</v>
      </c>
      <c r="F122" s="95">
        <v>504220682</v>
      </c>
      <c r="G122" s="90" t="s">
        <v>268</v>
      </c>
      <c r="H122" s="91" t="s">
        <v>250</v>
      </c>
      <c r="I122" s="95" t="s">
        <v>24</v>
      </c>
      <c r="J122" s="92">
        <v>30</v>
      </c>
      <c r="K122" s="92">
        <v>30</v>
      </c>
      <c r="L122" s="93">
        <v>30.71</v>
      </c>
      <c r="M122" s="128"/>
      <c r="N122" s="14">
        <f t="shared" si="4"/>
        <v>0</v>
      </c>
      <c r="O122" s="18" t="str">
        <f t="shared" si="2"/>
        <v>OK</v>
      </c>
      <c r="P122" s="21">
        <v>0</v>
      </c>
      <c r="Q122" s="21">
        <v>0</v>
      </c>
      <c r="R122" s="21">
        <v>0</v>
      </c>
      <c r="S122" s="21">
        <v>0</v>
      </c>
      <c r="T122" s="21">
        <v>0</v>
      </c>
      <c r="U122" s="21">
        <v>0</v>
      </c>
      <c r="V122" s="21">
        <v>0</v>
      </c>
      <c r="W122" s="21">
        <v>0</v>
      </c>
      <c r="X122" s="21">
        <v>0</v>
      </c>
      <c r="Y122" s="21">
        <v>0</v>
      </c>
      <c r="Z122" s="21">
        <v>0</v>
      </c>
      <c r="AA122" s="21">
        <v>0</v>
      </c>
      <c r="AB122" s="21">
        <v>0</v>
      </c>
      <c r="AC122" s="21">
        <v>0</v>
      </c>
      <c r="AD122" s="21">
        <v>0</v>
      </c>
      <c r="AE122" s="21">
        <v>0</v>
      </c>
      <c r="AF122" s="21">
        <v>0</v>
      </c>
      <c r="AG122" s="21">
        <v>0</v>
      </c>
      <c r="AH122" s="25">
        <v>0</v>
      </c>
    </row>
    <row r="123" spans="1:34" x14ac:dyDescent="0.25">
      <c r="A123" s="154"/>
      <c r="B123" s="154"/>
      <c r="C123" s="36">
        <v>274</v>
      </c>
      <c r="D123" s="89" t="s">
        <v>224</v>
      </c>
      <c r="E123" s="95">
        <v>2503</v>
      </c>
      <c r="F123" s="95">
        <v>504220683</v>
      </c>
      <c r="G123" s="90" t="s">
        <v>268</v>
      </c>
      <c r="H123" s="91" t="s">
        <v>250</v>
      </c>
      <c r="I123" s="95" t="s">
        <v>24</v>
      </c>
      <c r="J123" s="92">
        <v>30</v>
      </c>
      <c r="K123" s="92">
        <v>30</v>
      </c>
      <c r="L123" s="93">
        <v>20.62</v>
      </c>
      <c r="M123" s="128"/>
      <c r="N123" s="14">
        <f t="shared" si="4"/>
        <v>0</v>
      </c>
      <c r="O123" s="18" t="str">
        <f t="shared" si="2"/>
        <v>OK</v>
      </c>
      <c r="P123" s="21">
        <v>0</v>
      </c>
      <c r="Q123" s="21">
        <v>0</v>
      </c>
      <c r="R123" s="21">
        <v>0</v>
      </c>
      <c r="S123" s="21">
        <v>0</v>
      </c>
      <c r="T123" s="21">
        <v>0</v>
      </c>
      <c r="U123" s="21">
        <v>0</v>
      </c>
      <c r="V123" s="21">
        <v>0</v>
      </c>
      <c r="W123" s="21">
        <v>0</v>
      </c>
      <c r="X123" s="21">
        <v>0</v>
      </c>
      <c r="Y123" s="21">
        <v>0</v>
      </c>
      <c r="Z123" s="21">
        <v>0</v>
      </c>
      <c r="AA123" s="21">
        <v>0</v>
      </c>
      <c r="AB123" s="21">
        <v>0</v>
      </c>
      <c r="AC123" s="21">
        <v>0</v>
      </c>
      <c r="AD123" s="21">
        <v>0</v>
      </c>
      <c r="AE123" s="21">
        <v>0</v>
      </c>
      <c r="AF123" s="21">
        <v>0</v>
      </c>
      <c r="AG123" s="21">
        <v>0</v>
      </c>
      <c r="AH123" s="25">
        <v>0</v>
      </c>
    </row>
    <row r="124" spans="1:34" x14ac:dyDescent="0.25">
      <c r="A124" s="154"/>
      <c r="B124" s="154"/>
      <c r="C124" s="36">
        <v>275</v>
      </c>
      <c r="D124" s="89" t="s">
        <v>225</v>
      </c>
      <c r="E124" s="95">
        <v>2503</v>
      </c>
      <c r="F124" s="95">
        <v>504220684</v>
      </c>
      <c r="G124" s="90" t="s">
        <v>268</v>
      </c>
      <c r="H124" s="91" t="s">
        <v>250</v>
      </c>
      <c r="I124" s="95" t="s">
        <v>24</v>
      </c>
      <c r="J124" s="92">
        <v>30</v>
      </c>
      <c r="K124" s="92">
        <v>30</v>
      </c>
      <c r="L124" s="93">
        <v>31.41</v>
      </c>
      <c r="M124" s="128"/>
      <c r="N124" s="14">
        <f t="shared" si="4"/>
        <v>0</v>
      </c>
      <c r="O124" s="18" t="str">
        <f t="shared" si="2"/>
        <v>OK</v>
      </c>
      <c r="P124" s="21">
        <v>0</v>
      </c>
      <c r="Q124" s="21">
        <v>0</v>
      </c>
      <c r="R124" s="21">
        <v>0</v>
      </c>
      <c r="S124" s="21">
        <v>0</v>
      </c>
      <c r="T124" s="21">
        <v>0</v>
      </c>
      <c r="U124" s="21">
        <v>0</v>
      </c>
      <c r="V124" s="21">
        <v>0</v>
      </c>
      <c r="W124" s="21">
        <v>0</v>
      </c>
      <c r="X124" s="21">
        <v>0</v>
      </c>
      <c r="Y124" s="21">
        <v>0</v>
      </c>
      <c r="Z124" s="21">
        <v>0</v>
      </c>
      <c r="AA124" s="21">
        <v>0</v>
      </c>
      <c r="AB124" s="21">
        <v>0</v>
      </c>
      <c r="AC124" s="21">
        <v>0</v>
      </c>
      <c r="AD124" s="21">
        <v>0</v>
      </c>
      <c r="AE124" s="21">
        <v>0</v>
      </c>
      <c r="AF124" s="21">
        <v>0</v>
      </c>
      <c r="AG124" s="21">
        <v>0</v>
      </c>
      <c r="AH124" s="25">
        <v>0</v>
      </c>
    </row>
    <row r="125" spans="1:34" x14ac:dyDescent="0.25">
      <c r="A125" s="154"/>
      <c r="B125" s="154"/>
      <c r="C125" s="36">
        <v>276</v>
      </c>
      <c r="D125" s="89" t="s">
        <v>226</v>
      </c>
      <c r="E125" s="95">
        <v>2503</v>
      </c>
      <c r="F125" s="95">
        <v>504220685</v>
      </c>
      <c r="G125" s="90" t="s">
        <v>268</v>
      </c>
      <c r="H125" s="91" t="s">
        <v>250</v>
      </c>
      <c r="I125" s="95" t="s">
        <v>24</v>
      </c>
      <c r="J125" s="92">
        <v>30</v>
      </c>
      <c r="K125" s="92">
        <v>30</v>
      </c>
      <c r="L125" s="93">
        <v>26.1</v>
      </c>
      <c r="M125" s="128"/>
      <c r="N125" s="14">
        <f t="shared" si="4"/>
        <v>0</v>
      </c>
      <c r="O125" s="18" t="str">
        <f t="shared" si="2"/>
        <v>OK</v>
      </c>
      <c r="P125" s="21">
        <v>0</v>
      </c>
      <c r="Q125" s="21">
        <v>0</v>
      </c>
      <c r="R125" s="21">
        <v>0</v>
      </c>
      <c r="S125" s="21">
        <v>0</v>
      </c>
      <c r="T125" s="21">
        <v>0</v>
      </c>
      <c r="U125" s="21">
        <v>0</v>
      </c>
      <c r="V125" s="21">
        <v>0</v>
      </c>
      <c r="W125" s="21">
        <v>0</v>
      </c>
      <c r="X125" s="21">
        <v>0</v>
      </c>
      <c r="Y125" s="21">
        <v>0</v>
      </c>
      <c r="Z125" s="21">
        <v>0</v>
      </c>
      <c r="AA125" s="21">
        <v>0</v>
      </c>
      <c r="AB125" s="21">
        <v>0</v>
      </c>
      <c r="AC125" s="21">
        <v>0</v>
      </c>
      <c r="AD125" s="21">
        <v>0</v>
      </c>
      <c r="AE125" s="21">
        <v>0</v>
      </c>
      <c r="AF125" s="21">
        <v>0</v>
      </c>
      <c r="AG125" s="21">
        <v>0</v>
      </c>
      <c r="AH125" s="25">
        <v>0</v>
      </c>
    </row>
    <row r="126" spans="1:34" x14ac:dyDescent="0.25">
      <c r="A126" s="154"/>
      <c r="B126" s="154"/>
      <c r="C126" s="36">
        <v>277</v>
      </c>
      <c r="D126" s="89" t="s">
        <v>227</v>
      </c>
      <c r="E126" s="95">
        <v>4601</v>
      </c>
      <c r="F126" s="95">
        <v>504220686</v>
      </c>
      <c r="G126" s="90" t="s">
        <v>268</v>
      </c>
      <c r="H126" s="91" t="s">
        <v>250</v>
      </c>
      <c r="I126" s="95" t="s">
        <v>24</v>
      </c>
      <c r="J126" s="92">
        <v>30</v>
      </c>
      <c r="K126" s="92">
        <v>30</v>
      </c>
      <c r="L126" s="93">
        <v>19.809999999999999</v>
      </c>
      <c r="M126" s="128"/>
      <c r="N126" s="14">
        <f t="shared" si="4"/>
        <v>0</v>
      </c>
      <c r="O126" s="18" t="str">
        <f t="shared" si="2"/>
        <v>OK</v>
      </c>
      <c r="P126" s="21">
        <v>0</v>
      </c>
      <c r="Q126" s="21">
        <v>0</v>
      </c>
      <c r="R126" s="21">
        <v>0</v>
      </c>
      <c r="S126" s="21">
        <v>0</v>
      </c>
      <c r="T126" s="21">
        <v>0</v>
      </c>
      <c r="U126" s="21">
        <v>0</v>
      </c>
      <c r="V126" s="21">
        <v>0</v>
      </c>
      <c r="W126" s="21">
        <v>0</v>
      </c>
      <c r="X126" s="21">
        <v>0</v>
      </c>
      <c r="Y126" s="21">
        <v>0</v>
      </c>
      <c r="Z126" s="21">
        <v>0</v>
      </c>
      <c r="AA126" s="21">
        <v>0</v>
      </c>
      <c r="AB126" s="21">
        <v>0</v>
      </c>
      <c r="AC126" s="21">
        <v>0</v>
      </c>
      <c r="AD126" s="21">
        <v>0</v>
      </c>
      <c r="AE126" s="21">
        <v>0</v>
      </c>
      <c r="AF126" s="21">
        <v>0</v>
      </c>
      <c r="AG126" s="21">
        <v>0</v>
      </c>
      <c r="AH126" s="25">
        <v>0</v>
      </c>
    </row>
    <row r="127" spans="1:34" x14ac:dyDescent="0.25">
      <c r="A127" s="154"/>
      <c r="B127" s="154"/>
      <c r="C127" s="36">
        <v>278</v>
      </c>
      <c r="D127" s="89" t="s">
        <v>228</v>
      </c>
      <c r="E127" s="95">
        <v>4601</v>
      </c>
      <c r="F127" s="95">
        <v>504220687</v>
      </c>
      <c r="G127" s="90" t="s">
        <v>268</v>
      </c>
      <c r="H127" s="91" t="s">
        <v>250</v>
      </c>
      <c r="I127" s="95" t="s">
        <v>24</v>
      </c>
      <c r="J127" s="92">
        <v>30</v>
      </c>
      <c r="K127" s="92">
        <v>30</v>
      </c>
      <c r="L127" s="93">
        <v>19.78</v>
      </c>
      <c r="M127" s="128"/>
      <c r="N127" s="14">
        <f t="shared" si="4"/>
        <v>0</v>
      </c>
      <c r="O127" s="18" t="str">
        <f t="shared" si="2"/>
        <v>OK</v>
      </c>
      <c r="P127" s="21">
        <v>0</v>
      </c>
      <c r="Q127" s="21">
        <v>0</v>
      </c>
      <c r="R127" s="21">
        <v>0</v>
      </c>
      <c r="S127" s="21">
        <v>0</v>
      </c>
      <c r="T127" s="21">
        <v>0</v>
      </c>
      <c r="U127" s="21">
        <v>0</v>
      </c>
      <c r="V127" s="21">
        <v>0</v>
      </c>
      <c r="W127" s="21">
        <v>0</v>
      </c>
      <c r="X127" s="21">
        <v>0</v>
      </c>
      <c r="Y127" s="21">
        <v>0</v>
      </c>
      <c r="Z127" s="21">
        <v>0</v>
      </c>
      <c r="AA127" s="21">
        <v>0</v>
      </c>
      <c r="AB127" s="21">
        <v>0</v>
      </c>
      <c r="AC127" s="21">
        <v>0</v>
      </c>
      <c r="AD127" s="21">
        <v>0</v>
      </c>
      <c r="AE127" s="21">
        <v>0</v>
      </c>
      <c r="AF127" s="21">
        <v>0</v>
      </c>
      <c r="AG127" s="21">
        <v>0</v>
      </c>
      <c r="AH127" s="25">
        <v>0</v>
      </c>
    </row>
    <row r="128" spans="1:34" x14ac:dyDescent="0.25">
      <c r="A128" s="154"/>
      <c r="B128" s="154"/>
      <c r="C128" s="36">
        <v>279</v>
      </c>
      <c r="D128" s="94" t="s">
        <v>152</v>
      </c>
      <c r="E128" s="95">
        <v>5806</v>
      </c>
      <c r="F128" s="95">
        <v>28800081</v>
      </c>
      <c r="G128" s="90" t="s">
        <v>267</v>
      </c>
      <c r="H128" s="91" t="s">
        <v>250</v>
      </c>
      <c r="I128" s="95" t="s">
        <v>24</v>
      </c>
      <c r="J128" s="95">
        <v>30</v>
      </c>
      <c r="K128" s="95">
        <v>30</v>
      </c>
      <c r="L128" s="93">
        <v>31.5</v>
      </c>
      <c r="M128" s="128"/>
      <c r="N128" s="14">
        <f t="shared" si="4"/>
        <v>0</v>
      </c>
      <c r="O128" s="18" t="str">
        <f t="shared" si="2"/>
        <v>OK</v>
      </c>
      <c r="P128" s="21">
        <v>0</v>
      </c>
      <c r="Q128" s="21">
        <v>0</v>
      </c>
      <c r="R128" s="21">
        <v>0</v>
      </c>
      <c r="S128" s="21">
        <v>0</v>
      </c>
      <c r="T128" s="21">
        <v>0</v>
      </c>
      <c r="U128" s="21">
        <v>0</v>
      </c>
      <c r="V128" s="21">
        <v>0</v>
      </c>
      <c r="W128" s="21">
        <v>0</v>
      </c>
      <c r="X128" s="21">
        <v>0</v>
      </c>
      <c r="Y128" s="21">
        <v>0</v>
      </c>
      <c r="Z128" s="21">
        <v>0</v>
      </c>
      <c r="AA128" s="21">
        <v>0</v>
      </c>
      <c r="AB128" s="21">
        <v>0</v>
      </c>
      <c r="AC128" s="21">
        <v>0</v>
      </c>
      <c r="AD128" s="21">
        <v>0</v>
      </c>
      <c r="AE128" s="21">
        <v>0</v>
      </c>
      <c r="AF128" s="21">
        <v>0</v>
      </c>
      <c r="AG128" s="21">
        <v>0</v>
      </c>
      <c r="AH128" s="25">
        <v>0</v>
      </c>
    </row>
    <row r="129" spans="1:34" ht="25.5" x14ac:dyDescent="0.25">
      <c r="A129" s="154"/>
      <c r="B129" s="154"/>
      <c r="C129" s="36">
        <v>280</v>
      </c>
      <c r="D129" s="94" t="s">
        <v>229</v>
      </c>
      <c r="E129" s="95">
        <v>5806</v>
      </c>
      <c r="F129" s="95">
        <v>28800081</v>
      </c>
      <c r="G129" s="90" t="s">
        <v>268</v>
      </c>
      <c r="H129" s="96" t="s">
        <v>296</v>
      </c>
      <c r="I129" s="95" t="s">
        <v>24</v>
      </c>
      <c r="J129" s="95">
        <v>30</v>
      </c>
      <c r="K129" s="95">
        <v>30</v>
      </c>
      <c r="L129" s="93">
        <v>354.52</v>
      </c>
      <c r="M129" s="128"/>
      <c r="N129" s="14">
        <f t="shared" si="4"/>
        <v>0</v>
      </c>
      <c r="O129" s="18" t="str">
        <f t="shared" si="2"/>
        <v>OK</v>
      </c>
      <c r="P129" s="21">
        <v>0</v>
      </c>
      <c r="Q129" s="21">
        <v>0</v>
      </c>
      <c r="R129" s="21">
        <v>0</v>
      </c>
      <c r="S129" s="21">
        <v>0</v>
      </c>
      <c r="T129" s="21">
        <v>0</v>
      </c>
      <c r="U129" s="21">
        <v>0</v>
      </c>
      <c r="V129" s="21">
        <v>0</v>
      </c>
      <c r="W129" s="21">
        <v>0</v>
      </c>
      <c r="X129" s="21">
        <v>0</v>
      </c>
      <c r="Y129" s="21">
        <v>0</v>
      </c>
      <c r="Z129" s="21">
        <v>0</v>
      </c>
      <c r="AA129" s="21">
        <v>0</v>
      </c>
      <c r="AB129" s="21">
        <v>0</v>
      </c>
      <c r="AC129" s="21">
        <v>0</v>
      </c>
      <c r="AD129" s="21">
        <v>0</v>
      </c>
      <c r="AE129" s="21">
        <v>0</v>
      </c>
      <c r="AF129" s="21">
        <v>0</v>
      </c>
      <c r="AG129" s="21">
        <v>0</v>
      </c>
      <c r="AH129" s="25">
        <v>0</v>
      </c>
    </row>
    <row r="130" spans="1:34" ht="25.5" x14ac:dyDescent="0.25">
      <c r="A130" s="154"/>
      <c r="B130" s="154"/>
      <c r="C130" s="36">
        <v>281</v>
      </c>
      <c r="D130" s="94" t="s">
        <v>230</v>
      </c>
      <c r="E130" s="95">
        <v>5806</v>
      </c>
      <c r="F130" s="95">
        <v>28800081</v>
      </c>
      <c r="G130" s="90" t="s">
        <v>268</v>
      </c>
      <c r="H130" s="91" t="s">
        <v>263</v>
      </c>
      <c r="I130" s="95" t="s">
        <v>24</v>
      </c>
      <c r="J130" s="95">
        <v>30</v>
      </c>
      <c r="K130" s="95">
        <v>30</v>
      </c>
      <c r="L130" s="93">
        <v>16.14</v>
      </c>
      <c r="M130" s="128"/>
      <c r="N130" s="14">
        <f t="shared" si="4"/>
        <v>0</v>
      </c>
      <c r="O130" s="18" t="str">
        <f t="shared" si="2"/>
        <v>OK</v>
      </c>
      <c r="P130" s="21">
        <v>0</v>
      </c>
      <c r="Q130" s="21">
        <v>0</v>
      </c>
      <c r="R130" s="21">
        <v>0</v>
      </c>
      <c r="S130" s="21">
        <v>0</v>
      </c>
      <c r="T130" s="21">
        <v>0</v>
      </c>
      <c r="U130" s="21">
        <v>0</v>
      </c>
      <c r="V130" s="21">
        <v>0</v>
      </c>
      <c r="W130" s="21">
        <v>0</v>
      </c>
      <c r="X130" s="21">
        <v>0</v>
      </c>
      <c r="Y130" s="21">
        <v>0</v>
      </c>
      <c r="Z130" s="21">
        <v>0</v>
      </c>
      <c r="AA130" s="21">
        <v>0</v>
      </c>
      <c r="AB130" s="21">
        <v>0</v>
      </c>
      <c r="AC130" s="21">
        <v>0</v>
      </c>
      <c r="AD130" s="21">
        <v>0</v>
      </c>
      <c r="AE130" s="21">
        <v>0</v>
      </c>
      <c r="AF130" s="21">
        <v>0</v>
      </c>
      <c r="AG130" s="21">
        <v>0</v>
      </c>
      <c r="AH130" s="25">
        <v>0</v>
      </c>
    </row>
    <row r="131" spans="1:34" x14ac:dyDescent="0.25">
      <c r="A131" s="154"/>
      <c r="B131" s="154"/>
      <c r="C131" s="36">
        <v>282</v>
      </c>
      <c r="D131" s="94" t="s">
        <v>231</v>
      </c>
      <c r="E131" s="95">
        <v>5806</v>
      </c>
      <c r="F131" s="95">
        <v>28800081</v>
      </c>
      <c r="G131" s="90" t="s">
        <v>268</v>
      </c>
      <c r="H131" s="91" t="s">
        <v>250</v>
      </c>
      <c r="I131" s="95" t="s">
        <v>24</v>
      </c>
      <c r="J131" s="95">
        <v>30</v>
      </c>
      <c r="K131" s="95">
        <v>30</v>
      </c>
      <c r="L131" s="93">
        <v>113.05</v>
      </c>
      <c r="M131" s="128"/>
      <c r="N131" s="14">
        <f t="shared" si="4"/>
        <v>0</v>
      </c>
      <c r="O131" s="18" t="str">
        <f t="shared" si="2"/>
        <v>OK</v>
      </c>
      <c r="P131" s="21">
        <v>0</v>
      </c>
      <c r="Q131" s="21">
        <v>0</v>
      </c>
      <c r="R131" s="21">
        <v>0</v>
      </c>
      <c r="S131" s="21">
        <v>0</v>
      </c>
      <c r="T131" s="21">
        <v>0</v>
      </c>
      <c r="U131" s="21">
        <v>0</v>
      </c>
      <c r="V131" s="21">
        <v>0</v>
      </c>
      <c r="W131" s="21">
        <v>0</v>
      </c>
      <c r="X131" s="21">
        <v>0</v>
      </c>
      <c r="Y131" s="21">
        <v>0</v>
      </c>
      <c r="Z131" s="21">
        <v>0</v>
      </c>
      <c r="AA131" s="21">
        <v>0</v>
      </c>
      <c r="AB131" s="21">
        <v>0</v>
      </c>
      <c r="AC131" s="21">
        <v>0</v>
      </c>
      <c r="AD131" s="21">
        <v>0</v>
      </c>
      <c r="AE131" s="21">
        <v>0</v>
      </c>
      <c r="AF131" s="21">
        <v>0</v>
      </c>
      <c r="AG131" s="21">
        <v>0</v>
      </c>
      <c r="AH131" s="25">
        <v>0</v>
      </c>
    </row>
    <row r="132" spans="1:34" x14ac:dyDescent="0.25">
      <c r="A132" s="154"/>
      <c r="B132" s="154"/>
      <c r="C132" s="36">
        <v>283</v>
      </c>
      <c r="D132" s="89" t="s">
        <v>232</v>
      </c>
      <c r="E132" s="95">
        <v>5806</v>
      </c>
      <c r="F132" s="95">
        <v>28800081</v>
      </c>
      <c r="G132" s="90" t="s">
        <v>268</v>
      </c>
      <c r="H132" s="91" t="s">
        <v>250</v>
      </c>
      <c r="I132" s="95" t="s">
        <v>24</v>
      </c>
      <c r="J132" s="92">
        <v>30</v>
      </c>
      <c r="K132" s="92">
        <v>30</v>
      </c>
      <c r="L132" s="93">
        <v>20.100000000000001</v>
      </c>
      <c r="M132" s="128"/>
      <c r="N132" s="14">
        <f t="shared" si="4"/>
        <v>0</v>
      </c>
      <c r="O132" s="18" t="str">
        <f t="shared" si="2"/>
        <v>OK</v>
      </c>
      <c r="P132" s="21">
        <v>0</v>
      </c>
      <c r="Q132" s="21">
        <v>0</v>
      </c>
      <c r="R132" s="21">
        <v>0</v>
      </c>
      <c r="S132" s="21">
        <v>0</v>
      </c>
      <c r="T132" s="21">
        <v>0</v>
      </c>
      <c r="U132" s="21">
        <v>0</v>
      </c>
      <c r="V132" s="21">
        <v>0</v>
      </c>
      <c r="W132" s="21">
        <v>0</v>
      </c>
      <c r="X132" s="21">
        <v>0</v>
      </c>
      <c r="Y132" s="21">
        <v>0</v>
      </c>
      <c r="Z132" s="21">
        <v>0</v>
      </c>
      <c r="AA132" s="21">
        <v>0</v>
      </c>
      <c r="AB132" s="21">
        <v>0</v>
      </c>
      <c r="AC132" s="21">
        <v>0</v>
      </c>
      <c r="AD132" s="21">
        <v>0</v>
      </c>
      <c r="AE132" s="21">
        <v>0</v>
      </c>
      <c r="AF132" s="21">
        <v>0</v>
      </c>
      <c r="AG132" s="21">
        <v>0</v>
      </c>
      <c r="AH132" s="25">
        <v>0</v>
      </c>
    </row>
    <row r="133" spans="1:34" ht="25.5" x14ac:dyDescent="0.25">
      <c r="A133" s="154"/>
      <c r="B133" s="154"/>
      <c r="C133" s="36">
        <v>284</v>
      </c>
      <c r="D133" s="94" t="s">
        <v>233</v>
      </c>
      <c r="E133" s="95">
        <v>5806</v>
      </c>
      <c r="F133" s="95">
        <v>28800064</v>
      </c>
      <c r="G133" s="90" t="s">
        <v>268</v>
      </c>
      <c r="H133" s="91" t="s">
        <v>251</v>
      </c>
      <c r="I133" s="95" t="s">
        <v>24</v>
      </c>
      <c r="J133" s="95">
        <v>30</v>
      </c>
      <c r="K133" s="95">
        <v>30</v>
      </c>
      <c r="L133" s="93">
        <v>33.39</v>
      </c>
      <c r="M133" s="128">
        <v>1</v>
      </c>
      <c r="N133" s="14">
        <f t="shared" si="4"/>
        <v>1</v>
      </c>
      <c r="O133" s="18" t="str">
        <f t="shared" si="2"/>
        <v>OK</v>
      </c>
      <c r="P133" s="21">
        <v>0</v>
      </c>
      <c r="Q133" s="21">
        <v>0</v>
      </c>
      <c r="R133" s="21">
        <v>0</v>
      </c>
      <c r="S133" s="21">
        <v>0</v>
      </c>
      <c r="T133" s="21">
        <v>0</v>
      </c>
      <c r="U133" s="21">
        <v>0</v>
      </c>
      <c r="V133" s="21">
        <v>0</v>
      </c>
      <c r="W133" s="21">
        <v>0</v>
      </c>
      <c r="X133" s="21">
        <v>0</v>
      </c>
      <c r="Y133" s="21">
        <v>0</v>
      </c>
      <c r="Z133" s="21">
        <v>0</v>
      </c>
      <c r="AA133" s="21">
        <v>0</v>
      </c>
      <c r="AB133" s="21">
        <v>0</v>
      </c>
      <c r="AC133" s="21">
        <v>0</v>
      </c>
      <c r="AD133" s="21">
        <v>0</v>
      </c>
      <c r="AE133" s="21">
        <v>0</v>
      </c>
      <c r="AF133" s="21">
        <v>0</v>
      </c>
      <c r="AG133" s="21">
        <v>0</v>
      </c>
      <c r="AH133" s="25">
        <v>0</v>
      </c>
    </row>
    <row r="134" spans="1:34" ht="25.5" x14ac:dyDescent="0.25">
      <c r="A134" s="154"/>
      <c r="B134" s="154"/>
      <c r="C134" s="36">
        <v>285</v>
      </c>
      <c r="D134" s="94" t="s">
        <v>234</v>
      </c>
      <c r="E134" s="95">
        <v>5806</v>
      </c>
      <c r="F134" s="95">
        <v>28800064</v>
      </c>
      <c r="G134" s="90" t="s">
        <v>268</v>
      </c>
      <c r="H134" s="91" t="s">
        <v>251</v>
      </c>
      <c r="I134" s="95" t="s">
        <v>24</v>
      </c>
      <c r="J134" s="95">
        <v>30</v>
      </c>
      <c r="K134" s="95">
        <v>30</v>
      </c>
      <c r="L134" s="93">
        <v>68.19</v>
      </c>
      <c r="M134" s="128">
        <v>1</v>
      </c>
      <c r="N134" s="14">
        <f t="shared" si="4"/>
        <v>0</v>
      </c>
      <c r="O134" s="18" t="str">
        <f t="shared" si="2"/>
        <v>OK</v>
      </c>
      <c r="P134" s="21">
        <v>1</v>
      </c>
      <c r="Q134" s="21">
        <v>0</v>
      </c>
      <c r="R134" s="21">
        <v>0</v>
      </c>
      <c r="S134" s="21">
        <v>0</v>
      </c>
      <c r="T134" s="21">
        <v>0</v>
      </c>
      <c r="U134" s="21">
        <v>0</v>
      </c>
      <c r="V134" s="21">
        <v>0</v>
      </c>
      <c r="W134" s="21">
        <v>0</v>
      </c>
      <c r="X134" s="21">
        <v>0</v>
      </c>
      <c r="Y134" s="21">
        <v>0</v>
      </c>
      <c r="Z134" s="21">
        <v>0</v>
      </c>
      <c r="AA134" s="21">
        <v>0</v>
      </c>
      <c r="AB134" s="21">
        <v>0</v>
      </c>
      <c r="AC134" s="21">
        <v>0</v>
      </c>
      <c r="AD134" s="21">
        <v>0</v>
      </c>
      <c r="AE134" s="21">
        <v>0</v>
      </c>
      <c r="AF134" s="21">
        <v>0</v>
      </c>
      <c r="AG134" s="21">
        <v>0</v>
      </c>
      <c r="AH134" s="25">
        <v>0</v>
      </c>
    </row>
    <row r="135" spans="1:34" ht="25.5" x14ac:dyDescent="0.25">
      <c r="A135" s="154"/>
      <c r="B135" s="154"/>
      <c r="C135" s="36">
        <v>286</v>
      </c>
      <c r="D135" s="94" t="s">
        <v>153</v>
      </c>
      <c r="E135" s="95">
        <v>5806</v>
      </c>
      <c r="F135" s="95">
        <v>28800064</v>
      </c>
      <c r="G135" s="90" t="s">
        <v>268</v>
      </c>
      <c r="H135" s="91" t="s">
        <v>251</v>
      </c>
      <c r="I135" s="95" t="s">
        <v>24</v>
      </c>
      <c r="J135" s="95">
        <v>30</v>
      </c>
      <c r="K135" s="95">
        <v>30</v>
      </c>
      <c r="L135" s="93">
        <v>123.25</v>
      </c>
      <c r="M135" s="128"/>
      <c r="N135" s="14">
        <f t="shared" si="4"/>
        <v>0</v>
      </c>
      <c r="O135" s="18" t="str">
        <f t="shared" si="2"/>
        <v>OK</v>
      </c>
      <c r="P135" s="21">
        <v>0</v>
      </c>
      <c r="Q135" s="21">
        <v>0</v>
      </c>
      <c r="R135" s="21">
        <v>0</v>
      </c>
      <c r="S135" s="21">
        <v>0</v>
      </c>
      <c r="T135" s="21">
        <v>0</v>
      </c>
      <c r="U135" s="21">
        <v>0</v>
      </c>
      <c r="V135" s="21">
        <v>0</v>
      </c>
      <c r="W135" s="21">
        <v>0</v>
      </c>
      <c r="X135" s="21">
        <v>0</v>
      </c>
      <c r="Y135" s="21">
        <v>0</v>
      </c>
      <c r="Z135" s="21">
        <v>0</v>
      </c>
      <c r="AA135" s="21">
        <v>0</v>
      </c>
      <c r="AB135" s="21">
        <v>0</v>
      </c>
      <c r="AC135" s="21">
        <v>0</v>
      </c>
      <c r="AD135" s="21">
        <v>0</v>
      </c>
      <c r="AE135" s="21">
        <v>0</v>
      </c>
      <c r="AF135" s="21">
        <v>0</v>
      </c>
      <c r="AG135" s="21">
        <v>0</v>
      </c>
      <c r="AH135" s="25">
        <v>0</v>
      </c>
    </row>
    <row r="136" spans="1:34" ht="25.5" x14ac:dyDescent="0.25">
      <c r="A136" s="154"/>
      <c r="B136" s="154"/>
      <c r="C136" s="36">
        <v>287</v>
      </c>
      <c r="D136" s="94" t="s">
        <v>154</v>
      </c>
      <c r="E136" s="95">
        <v>5806</v>
      </c>
      <c r="F136" s="95">
        <v>28800064</v>
      </c>
      <c r="G136" s="90" t="s">
        <v>268</v>
      </c>
      <c r="H136" s="91" t="s">
        <v>251</v>
      </c>
      <c r="I136" s="95" t="s">
        <v>24</v>
      </c>
      <c r="J136" s="95">
        <v>30</v>
      </c>
      <c r="K136" s="95">
        <v>30</v>
      </c>
      <c r="L136" s="93">
        <v>152.13</v>
      </c>
      <c r="M136" s="128"/>
      <c r="N136" s="14">
        <f t="shared" si="4"/>
        <v>0</v>
      </c>
      <c r="O136" s="18" t="str">
        <f t="shared" si="2"/>
        <v>OK</v>
      </c>
      <c r="P136" s="21">
        <v>0</v>
      </c>
      <c r="Q136" s="21">
        <v>0</v>
      </c>
      <c r="R136" s="21">
        <v>0</v>
      </c>
      <c r="S136" s="21">
        <v>0</v>
      </c>
      <c r="T136" s="21">
        <v>0</v>
      </c>
      <c r="U136" s="21">
        <v>0</v>
      </c>
      <c r="V136" s="21">
        <v>0</v>
      </c>
      <c r="W136" s="21">
        <v>0</v>
      </c>
      <c r="X136" s="21">
        <v>0</v>
      </c>
      <c r="Y136" s="21">
        <v>0</v>
      </c>
      <c r="Z136" s="21">
        <v>0</v>
      </c>
      <c r="AA136" s="21">
        <v>0</v>
      </c>
      <c r="AB136" s="21">
        <v>0</v>
      </c>
      <c r="AC136" s="21">
        <v>0</v>
      </c>
      <c r="AD136" s="21">
        <v>0</v>
      </c>
      <c r="AE136" s="21">
        <v>0</v>
      </c>
      <c r="AF136" s="21">
        <v>0</v>
      </c>
      <c r="AG136" s="21">
        <v>0</v>
      </c>
      <c r="AH136" s="25">
        <v>0</v>
      </c>
    </row>
    <row r="137" spans="1:34" ht="25.5" x14ac:dyDescent="0.25">
      <c r="A137" s="154"/>
      <c r="B137" s="154"/>
      <c r="C137" s="36">
        <v>288</v>
      </c>
      <c r="D137" s="94" t="s">
        <v>155</v>
      </c>
      <c r="E137" s="95">
        <v>5705</v>
      </c>
      <c r="F137" s="95">
        <v>29866090</v>
      </c>
      <c r="G137" s="90" t="s">
        <v>268</v>
      </c>
      <c r="H137" s="91" t="s">
        <v>243</v>
      </c>
      <c r="I137" s="95" t="s">
        <v>24</v>
      </c>
      <c r="J137" s="95">
        <v>30</v>
      </c>
      <c r="K137" s="95">
        <v>30</v>
      </c>
      <c r="L137" s="93">
        <v>72.98</v>
      </c>
      <c r="M137" s="128"/>
      <c r="N137" s="14">
        <f t="shared" si="4"/>
        <v>0</v>
      </c>
      <c r="O137" s="18" t="str">
        <f t="shared" si="2"/>
        <v>OK</v>
      </c>
      <c r="P137" s="21">
        <v>0</v>
      </c>
      <c r="Q137" s="21">
        <v>0</v>
      </c>
      <c r="R137" s="21">
        <v>0</v>
      </c>
      <c r="S137" s="21">
        <v>0</v>
      </c>
      <c r="T137" s="21">
        <v>0</v>
      </c>
      <c r="U137" s="21">
        <v>0</v>
      </c>
      <c r="V137" s="21">
        <v>0</v>
      </c>
      <c r="W137" s="21">
        <v>0</v>
      </c>
      <c r="X137" s="21">
        <v>0</v>
      </c>
      <c r="Y137" s="21">
        <v>0</v>
      </c>
      <c r="Z137" s="21">
        <v>0</v>
      </c>
      <c r="AA137" s="21">
        <v>0</v>
      </c>
      <c r="AB137" s="21">
        <v>0</v>
      </c>
      <c r="AC137" s="21">
        <v>0</v>
      </c>
      <c r="AD137" s="21">
        <v>0</v>
      </c>
      <c r="AE137" s="21">
        <v>0</v>
      </c>
      <c r="AF137" s="21">
        <v>0</v>
      </c>
      <c r="AG137" s="21">
        <v>0</v>
      </c>
      <c r="AH137" s="25">
        <v>0</v>
      </c>
    </row>
    <row r="138" spans="1:34" ht="25.5" x14ac:dyDescent="0.25">
      <c r="A138" s="154"/>
      <c r="B138" s="154"/>
      <c r="C138" s="36">
        <v>289</v>
      </c>
      <c r="D138" s="94" t="s">
        <v>235</v>
      </c>
      <c r="E138" s="95">
        <v>5705</v>
      </c>
      <c r="F138" s="95">
        <v>29866090</v>
      </c>
      <c r="G138" s="90" t="s">
        <v>268</v>
      </c>
      <c r="H138" s="91" t="s">
        <v>243</v>
      </c>
      <c r="I138" s="95" t="s">
        <v>24</v>
      </c>
      <c r="J138" s="95">
        <v>30</v>
      </c>
      <c r="K138" s="95">
        <v>30</v>
      </c>
      <c r="L138" s="93">
        <v>252.56</v>
      </c>
      <c r="M138" s="128"/>
      <c r="N138" s="14">
        <f t="shared" si="4"/>
        <v>0</v>
      </c>
      <c r="O138" s="18" t="str">
        <f t="shared" si="2"/>
        <v>OK</v>
      </c>
      <c r="P138" s="21">
        <v>0</v>
      </c>
      <c r="Q138" s="21">
        <v>0</v>
      </c>
      <c r="R138" s="21">
        <v>0</v>
      </c>
      <c r="S138" s="21">
        <v>0</v>
      </c>
      <c r="T138" s="21">
        <v>0</v>
      </c>
      <c r="U138" s="21">
        <v>0</v>
      </c>
      <c r="V138" s="21">
        <v>0</v>
      </c>
      <c r="W138" s="21">
        <v>0</v>
      </c>
      <c r="X138" s="21">
        <v>0</v>
      </c>
      <c r="Y138" s="21">
        <v>0</v>
      </c>
      <c r="Z138" s="21">
        <v>0</v>
      </c>
      <c r="AA138" s="21">
        <v>0</v>
      </c>
      <c r="AB138" s="21">
        <v>0</v>
      </c>
      <c r="AC138" s="21">
        <v>0</v>
      </c>
      <c r="AD138" s="21">
        <v>0</v>
      </c>
      <c r="AE138" s="21">
        <v>0</v>
      </c>
      <c r="AF138" s="21">
        <v>0</v>
      </c>
      <c r="AG138" s="21">
        <v>0</v>
      </c>
      <c r="AH138" s="25">
        <v>0</v>
      </c>
    </row>
    <row r="139" spans="1:34" x14ac:dyDescent="0.25">
      <c r="A139" s="154"/>
      <c r="B139" s="154"/>
      <c r="C139" s="36">
        <v>290</v>
      </c>
      <c r="D139" s="94" t="s">
        <v>158</v>
      </c>
      <c r="E139" s="95">
        <v>5705</v>
      </c>
      <c r="F139" s="95">
        <v>504220740</v>
      </c>
      <c r="G139" s="90" t="s">
        <v>268</v>
      </c>
      <c r="H139" s="91" t="s">
        <v>264</v>
      </c>
      <c r="I139" s="95" t="s">
        <v>24</v>
      </c>
      <c r="J139" s="95">
        <v>30</v>
      </c>
      <c r="K139" s="95">
        <v>30</v>
      </c>
      <c r="L139" s="93">
        <v>2.8</v>
      </c>
      <c r="M139" s="128"/>
      <c r="N139" s="14">
        <f t="shared" si="4"/>
        <v>0</v>
      </c>
      <c r="O139" s="18" t="str">
        <f t="shared" si="2"/>
        <v>OK</v>
      </c>
      <c r="P139" s="21">
        <v>0</v>
      </c>
      <c r="Q139" s="21">
        <v>0</v>
      </c>
      <c r="R139" s="21">
        <v>0</v>
      </c>
      <c r="S139" s="21">
        <v>0</v>
      </c>
      <c r="T139" s="21">
        <v>0</v>
      </c>
      <c r="U139" s="21">
        <v>0</v>
      </c>
      <c r="V139" s="21">
        <v>0</v>
      </c>
      <c r="W139" s="21">
        <v>0</v>
      </c>
      <c r="X139" s="21">
        <v>0</v>
      </c>
      <c r="Y139" s="21">
        <v>0</v>
      </c>
      <c r="Z139" s="21">
        <v>0</v>
      </c>
      <c r="AA139" s="21">
        <v>0</v>
      </c>
      <c r="AB139" s="21">
        <v>0</v>
      </c>
      <c r="AC139" s="21">
        <v>0</v>
      </c>
      <c r="AD139" s="21">
        <v>0</v>
      </c>
      <c r="AE139" s="21">
        <v>0</v>
      </c>
      <c r="AF139" s="21">
        <v>0</v>
      </c>
      <c r="AG139" s="21">
        <v>0</v>
      </c>
      <c r="AH139" s="25">
        <v>0</v>
      </c>
    </row>
    <row r="140" spans="1:34" ht="25.5" x14ac:dyDescent="0.25">
      <c r="A140" s="154"/>
      <c r="B140" s="154"/>
      <c r="C140" s="36">
        <v>291</v>
      </c>
      <c r="D140" s="94" t="s">
        <v>159</v>
      </c>
      <c r="E140" s="95">
        <v>2801</v>
      </c>
      <c r="F140" s="95">
        <v>504220662</v>
      </c>
      <c r="G140" s="90" t="s">
        <v>268</v>
      </c>
      <c r="H140" s="91" t="s">
        <v>251</v>
      </c>
      <c r="I140" s="95" t="s">
        <v>24</v>
      </c>
      <c r="J140" s="95"/>
      <c r="K140" s="95"/>
      <c r="L140" s="93">
        <v>87.38</v>
      </c>
      <c r="M140" s="128"/>
      <c r="N140" s="14">
        <f t="shared" ref="N140:N144" si="5">M140-(SUM(P140:AH140))</f>
        <v>0</v>
      </c>
      <c r="O140" s="18" t="str">
        <f t="shared" si="2"/>
        <v>OK</v>
      </c>
      <c r="P140" s="21">
        <v>0</v>
      </c>
      <c r="Q140" s="21">
        <v>0</v>
      </c>
      <c r="R140" s="21">
        <v>0</v>
      </c>
      <c r="S140" s="21">
        <v>0</v>
      </c>
      <c r="T140" s="21">
        <v>0</v>
      </c>
      <c r="U140" s="21">
        <v>0</v>
      </c>
      <c r="V140" s="21">
        <v>0</v>
      </c>
      <c r="W140" s="21">
        <v>0</v>
      </c>
      <c r="X140" s="21">
        <v>0</v>
      </c>
      <c r="Y140" s="21">
        <v>0</v>
      </c>
      <c r="Z140" s="21">
        <v>0</v>
      </c>
      <c r="AA140" s="21">
        <v>0</v>
      </c>
      <c r="AB140" s="21">
        <v>0</v>
      </c>
      <c r="AC140" s="21">
        <v>0</v>
      </c>
      <c r="AD140" s="21">
        <v>0</v>
      </c>
      <c r="AE140" s="21">
        <v>0</v>
      </c>
      <c r="AF140" s="21">
        <v>0</v>
      </c>
      <c r="AG140" s="21">
        <v>0</v>
      </c>
      <c r="AH140" s="25">
        <v>0</v>
      </c>
    </row>
    <row r="141" spans="1:34" ht="25.5" x14ac:dyDescent="0.25">
      <c r="A141" s="154"/>
      <c r="B141" s="154"/>
      <c r="C141" s="36">
        <v>292</v>
      </c>
      <c r="D141" s="94" t="s">
        <v>236</v>
      </c>
      <c r="E141" s="95">
        <v>4906</v>
      </c>
      <c r="F141" s="95">
        <v>504220667</v>
      </c>
      <c r="G141" s="90" t="s">
        <v>268</v>
      </c>
      <c r="H141" s="91" t="s">
        <v>249</v>
      </c>
      <c r="I141" s="95" t="s">
        <v>24</v>
      </c>
      <c r="J141" s="95">
        <v>30</v>
      </c>
      <c r="K141" s="95">
        <v>30</v>
      </c>
      <c r="L141" s="93">
        <v>687.68</v>
      </c>
      <c r="M141" s="128"/>
      <c r="N141" s="14">
        <f t="shared" si="5"/>
        <v>0</v>
      </c>
      <c r="O141" s="18" t="str">
        <f t="shared" si="2"/>
        <v>OK</v>
      </c>
      <c r="P141" s="21">
        <v>0</v>
      </c>
      <c r="Q141" s="21">
        <v>0</v>
      </c>
      <c r="R141" s="21">
        <v>0</v>
      </c>
      <c r="S141" s="21">
        <v>0</v>
      </c>
      <c r="T141" s="21">
        <v>0</v>
      </c>
      <c r="U141" s="21">
        <v>0</v>
      </c>
      <c r="V141" s="21">
        <v>0</v>
      </c>
      <c r="W141" s="21">
        <v>0</v>
      </c>
      <c r="X141" s="21">
        <v>0</v>
      </c>
      <c r="Y141" s="21">
        <v>0</v>
      </c>
      <c r="Z141" s="21">
        <v>0</v>
      </c>
      <c r="AA141" s="21">
        <v>0</v>
      </c>
      <c r="AB141" s="21">
        <v>0</v>
      </c>
      <c r="AC141" s="21">
        <v>0</v>
      </c>
      <c r="AD141" s="21">
        <v>0</v>
      </c>
      <c r="AE141" s="21">
        <v>0</v>
      </c>
      <c r="AF141" s="21">
        <v>0</v>
      </c>
      <c r="AG141" s="21">
        <v>0</v>
      </c>
      <c r="AH141" s="25">
        <v>0</v>
      </c>
    </row>
    <row r="142" spans="1:34" ht="25.5" x14ac:dyDescent="0.25">
      <c r="A142" s="154"/>
      <c r="B142" s="154"/>
      <c r="C142" s="36">
        <v>293</v>
      </c>
      <c r="D142" s="94" t="s">
        <v>163</v>
      </c>
      <c r="E142" s="95">
        <v>5801</v>
      </c>
      <c r="F142" s="95">
        <v>81469016</v>
      </c>
      <c r="G142" s="90" t="s">
        <v>268</v>
      </c>
      <c r="H142" s="91" t="s">
        <v>249</v>
      </c>
      <c r="I142" s="95" t="s">
        <v>24</v>
      </c>
      <c r="J142" s="95">
        <v>30</v>
      </c>
      <c r="K142" s="95">
        <v>30</v>
      </c>
      <c r="L142" s="93">
        <v>366.2</v>
      </c>
      <c r="M142" s="128">
        <v>4</v>
      </c>
      <c r="N142" s="14">
        <f t="shared" si="5"/>
        <v>4</v>
      </c>
      <c r="O142" s="18" t="str">
        <f t="shared" si="2"/>
        <v>OK</v>
      </c>
      <c r="P142" s="21">
        <v>0</v>
      </c>
      <c r="Q142" s="21">
        <v>0</v>
      </c>
      <c r="R142" s="21">
        <v>0</v>
      </c>
      <c r="S142" s="21">
        <v>0</v>
      </c>
      <c r="T142" s="21">
        <v>0</v>
      </c>
      <c r="U142" s="21">
        <v>0</v>
      </c>
      <c r="V142" s="21">
        <v>0</v>
      </c>
      <c r="W142" s="21">
        <v>0</v>
      </c>
      <c r="X142" s="21">
        <v>0</v>
      </c>
      <c r="Y142" s="21">
        <v>0</v>
      </c>
      <c r="Z142" s="21">
        <v>0</v>
      </c>
      <c r="AA142" s="21">
        <v>0</v>
      </c>
      <c r="AB142" s="21">
        <v>0</v>
      </c>
      <c r="AC142" s="21">
        <v>0</v>
      </c>
      <c r="AD142" s="21">
        <v>0</v>
      </c>
      <c r="AE142" s="21">
        <v>0</v>
      </c>
      <c r="AF142" s="21">
        <v>0</v>
      </c>
      <c r="AG142" s="21">
        <v>0</v>
      </c>
      <c r="AH142" s="25">
        <v>0</v>
      </c>
    </row>
    <row r="143" spans="1:34" ht="25.5" x14ac:dyDescent="0.25">
      <c r="A143" s="154"/>
      <c r="B143" s="154"/>
      <c r="C143" s="36">
        <v>294</v>
      </c>
      <c r="D143" s="94" t="s">
        <v>166</v>
      </c>
      <c r="E143" s="95">
        <v>6111</v>
      </c>
      <c r="F143" s="95">
        <v>504220743</v>
      </c>
      <c r="G143" s="90" t="s">
        <v>268</v>
      </c>
      <c r="H143" s="91" t="s">
        <v>265</v>
      </c>
      <c r="I143" s="95" t="s">
        <v>24</v>
      </c>
      <c r="J143" s="95">
        <v>30</v>
      </c>
      <c r="K143" s="95">
        <v>30</v>
      </c>
      <c r="L143" s="93">
        <v>105.19</v>
      </c>
      <c r="M143" s="128"/>
      <c r="N143" s="14">
        <f t="shared" si="5"/>
        <v>0</v>
      </c>
      <c r="O143" s="18" t="str">
        <f t="shared" si="2"/>
        <v>OK</v>
      </c>
      <c r="P143" s="21">
        <v>0</v>
      </c>
      <c r="Q143" s="21">
        <v>0</v>
      </c>
      <c r="R143" s="21">
        <v>0</v>
      </c>
      <c r="S143" s="21">
        <v>0</v>
      </c>
      <c r="T143" s="21">
        <v>0</v>
      </c>
      <c r="U143" s="21">
        <v>0</v>
      </c>
      <c r="V143" s="21">
        <v>0</v>
      </c>
      <c r="W143" s="21">
        <v>0</v>
      </c>
      <c r="X143" s="21">
        <v>0</v>
      </c>
      <c r="Y143" s="21">
        <v>0</v>
      </c>
      <c r="Z143" s="21">
        <v>0</v>
      </c>
      <c r="AA143" s="21">
        <v>0</v>
      </c>
      <c r="AB143" s="21">
        <v>0</v>
      </c>
      <c r="AC143" s="21">
        <v>0</v>
      </c>
      <c r="AD143" s="21">
        <v>0</v>
      </c>
      <c r="AE143" s="21">
        <v>0</v>
      </c>
      <c r="AF143" s="21">
        <v>0</v>
      </c>
      <c r="AG143" s="21">
        <v>0</v>
      </c>
      <c r="AH143" s="25">
        <v>0</v>
      </c>
    </row>
    <row r="144" spans="1:34" ht="25.5" x14ac:dyDescent="0.25">
      <c r="A144" s="154"/>
      <c r="B144" s="154"/>
      <c r="C144" s="36">
        <v>295</v>
      </c>
      <c r="D144" s="94" t="s">
        <v>167</v>
      </c>
      <c r="E144" s="95">
        <v>6111</v>
      </c>
      <c r="F144" s="95">
        <v>39110025</v>
      </c>
      <c r="G144" s="90" t="s">
        <v>268</v>
      </c>
      <c r="H144" s="91" t="s">
        <v>265</v>
      </c>
      <c r="I144" s="95" t="s">
        <v>24</v>
      </c>
      <c r="J144" s="95">
        <v>30</v>
      </c>
      <c r="K144" s="95">
        <v>30</v>
      </c>
      <c r="L144" s="93">
        <v>58.18</v>
      </c>
      <c r="M144" s="128"/>
      <c r="N144" s="14">
        <f t="shared" si="5"/>
        <v>0</v>
      </c>
      <c r="O144" s="18" t="str">
        <f t="shared" si="2"/>
        <v>OK</v>
      </c>
      <c r="P144" s="21">
        <v>0</v>
      </c>
      <c r="Q144" s="21">
        <v>0</v>
      </c>
      <c r="R144" s="21">
        <v>0</v>
      </c>
      <c r="S144" s="21">
        <v>0</v>
      </c>
      <c r="T144" s="21">
        <v>0</v>
      </c>
      <c r="U144" s="21">
        <v>0</v>
      </c>
      <c r="V144" s="21">
        <v>0</v>
      </c>
      <c r="W144" s="21">
        <v>0</v>
      </c>
      <c r="X144" s="21">
        <v>0</v>
      </c>
      <c r="Y144" s="21">
        <v>0</v>
      </c>
      <c r="Z144" s="21">
        <v>0</v>
      </c>
      <c r="AA144" s="21">
        <v>0</v>
      </c>
      <c r="AB144" s="21">
        <v>0</v>
      </c>
      <c r="AC144" s="21">
        <v>0</v>
      </c>
      <c r="AD144" s="21">
        <v>0</v>
      </c>
      <c r="AE144" s="21">
        <v>0</v>
      </c>
      <c r="AF144" s="21">
        <v>0</v>
      </c>
      <c r="AG144" s="21">
        <v>0</v>
      </c>
      <c r="AH144" s="25">
        <v>0</v>
      </c>
    </row>
    <row r="145" spans="1:34" ht="25.5" x14ac:dyDescent="0.25">
      <c r="A145" s="154"/>
      <c r="B145" s="154"/>
      <c r="C145" s="36">
        <v>296</v>
      </c>
      <c r="D145" s="94" t="s">
        <v>168</v>
      </c>
      <c r="E145" s="95">
        <v>5705</v>
      </c>
      <c r="F145" s="95">
        <v>29866090</v>
      </c>
      <c r="G145" s="90" t="s">
        <v>268</v>
      </c>
      <c r="H145" s="91" t="s">
        <v>243</v>
      </c>
      <c r="I145" s="95" t="s">
        <v>24</v>
      </c>
      <c r="J145" s="95">
        <v>30</v>
      </c>
      <c r="K145" s="95">
        <v>30</v>
      </c>
      <c r="L145" s="93">
        <v>244.29</v>
      </c>
      <c r="M145" s="128"/>
      <c r="N145" s="14">
        <f t="shared" si="0"/>
        <v>0</v>
      </c>
      <c r="O145" s="18" t="str">
        <f t="shared" si="2"/>
        <v>OK</v>
      </c>
      <c r="P145" s="21">
        <v>0</v>
      </c>
      <c r="Q145" s="21">
        <v>0</v>
      </c>
      <c r="R145" s="21">
        <v>0</v>
      </c>
      <c r="S145" s="21">
        <v>0</v>
      </c>
      <c r="T145" s="21">
        <v>0</v>
      </c>
      <c r="U145" s="21">
        <v>0</v>
      </c>
      <c r="V145" s="21">
        <v>0</v>
      </c>
      <c r="W145" s="21">
        <v>0</v>
      </c>
      <c r="X145" s="21">
        <v>0</v>
      </c>
      <c r="Y145" s="21">
        <v>0</v>
      </c>
      <c r="Z145" s="21">
        <v>0</v>
      </c>
      <c r="AA145" s="21">
        <v>0</v>
      </c>
      <c r="AB145" s="21">
        <v>0</v>
      </c>
      <c r="AC145" s="21">
        <v>0</v>
      </c>
      <c r="AD145" s="21">
        <v>0</v>
      </c>
      <c r="AE145" s="21">
        <v>0</v>
      </c>
      <c r="AF145" s="21">
        <v>0</v>
      </c>
      <c r="AG145" s="21">
        <v>0</v>
      </c>
      <c r="AH145" s="25">
        <v>0</v>
      </c>
    </row>
    <row r="146" spans="1:34" ht="25.5" x14ac:dyDescent="0.25">
      <c r="A146" s="154"/>
      <c r="B146" s="154"/>
      <c r="C146" s="36">
        <v>297</v>
      </c>
      <c r="D146" s="94" t="s">
        <v>170</v>
      </c>
      <c r="E146" s="95">
        <v>5801</v>
      </c>
      <c r="F146" s="95">
        <v>120120002</v>
      </c>
      <c r="G146" s="90" t="s">
        <v>268</v>
      </c>
      <c r="H146" s="91" t="s">
        <v>251</v>
      </c>
      <c r="I146" s="95" t="s">
        <v>24</v>
      </c>
      <c r="J146" s="95">
        <v>30</v>
      </c>
      <c r="K146" s="95">
        <v>30</v>
      </c>
      <c r="L146" s="93">
        <v>20.3</v>
      </c>
      <c r="M146" s="128"/>
      <c r="N146" s="14">
        <f t="shared" si="0"/>
        <v>0</v>
      </c>
      <c r="O146" s="18" t="str">
        <f t="shared" si="2"/>
        <v>OK</v>
      </c>
      <c r="P146" s="21">
        <v>0</v>
      </c>
      <c r="Q146" s="21">
        <v>0</v>
      </c>
      <c r="R146" s="21">
        <v>0</v>
      </c>
      <c r="S146" s="21">
        <v>0</v>
      </c>
      <c r="T146" s="21">
        <v>0</v>
      </c>
      <c r="U146" s="21">
        <v>0</v>
      </c>
      <c r="V146" s="21">
        <v>0</v>
      </c>
      <c r="W146" s="21">
        <v>0</v>
      </c>
      <c r="X146" s="21">
        <v>0</v>
      </c>
      <c r="Y146" s="21">
        <v>0</v>
      </c>
      <c r="Z146" s="21">
        <v>0</v>
      </c>
      <c r="AA146" s="21">
        <v>0</v>
      </c>
      <c r="AB146" s="21">
        <v>0</v>
      </c>
      <c r="AC146" s="21">
        <v>0</v>
      </c>
      <c r="AD146" s="21">
        <v>0</v>
      </c>
      <c r="AE146" s="21">
        <v>0</v>
      </c>
      <c r="AF146" s="21">
        <v>0</v>
      </c>
      <c r="AG146" s="21">
        <v>0</v>
      </c>
      <c r="AH146" s="25">
        <v>0</v>
      </c>
    </row>
    <row r="147" spans="1:34" ht="25.5" x14ac:dyDescent="0.25">
      <c r="A147" s="154"/>
      <c r="B147" s="154"/>
      <c r="C147" s="36">
        <v>298</v>
      </c>
      <c r="D147" s="94" t="s">
        <v>171</v>
      </c>
      <c r="E147" s="95">
        <v>5801</v>
      </c>
      <c r="F147" s="95">
        <v>120120002</v>
      </c>
      <c r="G147" s="90" t="s">
        <v>268</v>
      </c>
      <c r="H147" s="91" t="s">
        <v>251</v>
      </c>
      <c r="I147" s="95" t="s">
        <v>24</v>
      </c>
      <c r="J147" s="95">
        <v>30</v>
      </c>
      <c r="K147" s="95">
        <v>30</v>
      </c>
      <c r="L147" s="93">
        <v>45.43</v>
      </c>
      <c r="M147" s="128">
        <v>1</v>
      </c>
      <c r="N147" s="14">
        <f t="shared" si="0"/>
        <v>0</v>
      </c>
      <c r="O147" s="18" t="str">
        <f t="shared" si="2"/>
        <v>OK</v>
      </c>
      <c r="P147" s="21">
        <v>1</v>
      </c>
      <c r="Q147" s="21">
        <v>0</v>
      </c>
      <c r="R147" s="21">
        <v>0</v>
      </c>
      <c r="S147" s="21">
        <v>0</v>
      </c>
      <c r="T147" s="21">
        <v>0</v>
      </c>
      <c r="U147" s="21">
        <v>0</v>
      </c>
      <c r="V147" s="21">
        <v>0</v>
      </c>
      <c r="W147" s="21">
        <v>0</v>
      </c>
      <c r="X147" s="21">
        <v>0</v>
      </c>
      <c r="Y147" s="21">
        <v>0</v>
      </c>
      <c r="Z147" s="21">
        <v>0</v>
      </c>
      <c r="AA147" s="21">
        <v>0</v>
      </c>
      <c r="AB147" s="21">
        <v>0</v>
      </c>
      <c r="AC147" s="21">
        <v>0</v>
      </c>
      <c r="AD147" s="21">
        <v>0</v>
      </c>
      <c r="AE147" s="21">
        <v>0</v>
      </c>
      <c r="AF147" s="21">
        <v>0</v>
      </c>
      <c r="AG147" s="21">
        <v>0</v>
      </c>
      <c r="AH147" s="25">
        <v>0</v>
      </c>
    </row>
    <row r="148" spans="1:34" x14ac:dyDescent="0.25">
      <c r="A148" s="154"/>
      <c r="B148" s="154"/>
      <c r="C148" s="36">
        <v>299</v>
      </c>
      <c r="D148" s="89" t="s">
        <v>172</v>
      </c>
      <c r="E148" s="95">
        <v>4303</v>
      </c>
      <c r="F148" s="95">
        <v>504220744</v>
      </c>
      <c r="G148" s="90" t="s">
        <v>268</v>
      </c>
      <c r="H148" s="91" t="s">
        <v>251</v>
      </c>
      <c r="I148" s="95" t="s">
        <v>24</v>
      </c>
      <c r="J148" s="92">
        <v>30</v>
      </c>
      <c r="K148" s="92">
        <v>30</v>
      </c>
      <c r="L148" s="93">
        <v>183.62</v>
      </c>
      <c r="M148" s="128"/>
      <c r="N148" s="14">
        <f t="shared" si="0"/>
        <v>0</v>
      </c>
      <c r="O148" s="18" t="str">
        <f t="shared" si="2"/>
        <v>OK</v>
      </c>
      <c r="P148" s="21">
        <v>0</v>
      </c>
      <c r="Q148" s="21">
        <v>0</v>
      </c>
      <c r="R148" s="21">
        <v>0</v>
      </c>
      <c r="S148" s="21">
        <v>0</v>
      </c>
      <c r="T148" s="21">
        <v>0</v>
      </c>
      <c r="U148" s="21">
        <v>0</v>
      </c>
      <c r="V148" s="21">
        <v>0</v>
      </c>
      <c r="W148" s="21">
        <v>0</v>
      </c>
      <c r="X148" s="21">
        <v>0</v>
      </c>
      <c r="Y148" s="21">
        <v>0</v>
      </c>
      <c r="Z148" s="21">
        <v>0</v>
      </c>
      <c r="AA148" s="21">
        <v>0</v>
      </c>
      <c r="AB148" s="21">
        <v>0</v>
      </c>
      <c r="AC148" s="21">
        <v>0</v>
      </c>
      <c r="AD148" s="21">
        <v>0</v>
      </c>
      <c r="AE148" s="21">
        <v>0</v>
      </c>
      <c r="AF148" s="21">
        <v>0</v>
      </c>
      <c r="AG148" s="21">
        <v>0</v>
      </c>
      <c r="AH148" s="25">
        <v>0</v>
      </c>
    </row>
    <row r="149" spans="1:34" ht="25.5" x14ac:dyDescent="0.25">
      <c r="A149" s="154"/>
      <c r="B149" s="154"/>
      <c r="C149" s="36">
        <v>300</v>
      </c>
      <c r="D149" s="94" t="s">
        <v>173</v>
      </c>
      <c r="E149" s="95">
        <v>5806</v>
      </c>
      <c r="F149" s="95">
        <v>28800073</v>
      </c>
      <c r="G149" s="90" t="s">
        <v>268</v>
      </c>
      <c r="H149" s="91" t="s">
        <v>255</v>
      </c>
      <c r="I149" s="95" t="s">
        <v>24</v>
      </c>
      <c r="J149" s="95">
        <v>30</v>
      </c>
      <c r="K149" s="95">
        <v>30</v>
      </c>
      <c r="L149" s="93">
        <v>42.29</v>
      </c>
      <c r="M149" s="128"/>
      <c r="N149" s="14">
        <f t="shared" si="0"/>
        <v>0</v>
      </c>
      <c r="O149" s="18" t="str">
        <f t="shared" si="2"/>
        <v>OK</v>
      </c>
      <c r="P149" s="21">
        <v>0</v>
      </c>
      <c r="Q149" s="21">
        <v>0</v>
      </c>
      <c r="R149" s="21">
        <v>0</v>
      </c>
      <c r="S149" s="21">
        <v>0</v>
      </c>
      <c r="T149" s="21">
        <v>0</v>
      </c>
      <c r="U149" s="21">
        <v>0</v>
      </c>
      <c r="V149" s="21">
        <v>0</v>
      </c>
      <c r="W149" s="21">
        <v>0</v>
      </c>
      <c r="X149" s="21">
        <v>0</v>
      </c>
      <c r="Y149" s="21">
        <v>0</v>
      </c>
      <c r="Z149" s="21">
        <v>0</v>
      </c>
      <c r="AA149" s="21">
        <v>0</v>
      </c>
      <c r="AB149" s="21">
        <v>0</v>
      </c>
      <c r="AC149" s="21">
        <v>0</v>
      </c>
      <c r="AD149" s="21">
        <v>0</v>
      </c>
      <c r="AE149" s="21">
        <v>0</v>
      </c>
      <c r="AF149" s="21">
        <v>0</v>
      </c>
      <c r="AG149" s="21">
        <v>0</v>
      </c>
      <c r="AH149" s="25">
        <v>0</v>
      </c>
    </row>
    <row r="150" spans="1:34" ht="38.25" x14ac:dyDescent="0.25">
      <c r="A150" s="154"/>
      <c r="B150" s="154"/>
      <c r="C150" s="36">
        <v>301</v>
      </c>
      <c r="D150" s="94" t="s">
        <v>174</v>
      </c>
      <c r="E150" s="95">
        <v>436</v>
      </c>
      <c r="F150" s="95">
        <v>502400001</v>
      </c>
      <c r="G150" s="90" t="s">
        <v>269</v>
      </c>
      <c r="H150" s="91" t="s">
        <v>242</v>
      </c>
      <c r="I150" s="95" t="s">
        <v>17</v>
      </c>
      <c r="J150" s="95">
        <v>30</v>
      </c>
      <c r="K150" s="95">
        <v>30</v>
      </c>
      <c r="L150" s="93">
        <v>2247.54</v>
      </c>
      <c r="M150" s="128">
        <v>1</v>
      </c>
      <c r="N150" s="14">
        <f t="shared" si="0"/>
        <v>1</v>
      </c>
      <c r="O150" s="18" t="str">
        <f t="shared" si="2"/>
        <v>OK</v>
      </c>
      <c r="P150" s="21">
        <v>0</v>
      </c>
      <c r="Q150" s="21">
        <v>0</v>
      </c>
      <c r="R150" s="21">
        <v>0</v>
      </c>
      <c r="S150" s="21">
        <v>0</v>
      </c>
      <c r="T150" s="21">
        <v>0</v>
      </c>
      <c r="U150" s="21">
        <v>0</v>
      </c>
      <c r="V150" s="21">
        <v>0</v>
      </c>
      <c r="W150" s="21">
        <v>0</v>
      </c>
      <c r="X150" s="21">
        <v>0</v>
      </c>
      <c r="Y150" s="21">
        <v>0</v>
      </c>
      <c r="Z150" s="21">
        <v>0</v>
      </c>
      <c r="AA150" s="21">
        <v>0</v>
      </c>
      <c r="AB150" s="21">
        <v>0</v>
      </c>
      <c r="AC150" s="21">
        <v>0</v>
      </c>
      <c r="AD150" s="21">
        <v>0</v>
      </c>
      <c r="AE150" s="21">
        <v>0</v>
      </c>
      <c r="AF150" s="21">
        <v>0</v>
      </c>
      <c r="AG150" s="21">
        <v>0</v>
      </c>
      <c r="AH150" s="25">
        <v>0</v>
      </c>
    </row>
    <row r="151" spans="1:34" ht="25.5" x14ac:dyDescent="0.25">
      <c r="A151" s="154"/>
      <c r="B151" s="154"/>
      <c r="C151" s="36">
        <v>302</v>
      </c>
      <c r="D151" s="94" t="s">
        <v>175</v>
      </c>
      <c r="E151" s="95">
        <v>436</v>
      </c>
      <c r="F151" s="95">
        <v>502400001</v>
      </c>
      <c r="G151" s="90" t="s">
        <v>266</v>
      </c>
      <c r="H151" s="91" t="s">
        <v>242</v>
      </c>
      <c r="I151" s="95" t="s">
        <v>17</v>
      </c>
      <c r="J151" s="95">
        <v>30</v>
      </c>
      <c r="K151" s="95">
        <v>30</v>
      </c>
      <c r="L151" s="93">
        <v>1619.19</v>
      </c>
      <c r="M151" s="128">
        <v>1</v>
      </c>
      <c r="N151" s="14">
        <f t="shared" si="0"/>
        <v>1</v>
      </c>
      <c r="O151" s="18" t="str">
        <f t="shared" si="2"/>
        <v>OK</v>
      </c>
      <c r="P151" s="21">
        <v>0</v>
      </c>
      <c r="Q151" s="21">
        <v>0</v>
      </c>
      <c r="R151" s="21">
        <v>0</v>
      </c>
      <c r="S151" s="21">
        <v>0</v>
      </c>
      <c r="T151" s="21">
        <v>0</v>
      </c>
      <c r="U151" s="21">
        <v>0</v>
      </c>
      <c r="V151" s="21">
        <v>0</v>
      </c>
      <c r="W151" s="21">
        <v>0</v>
      </c>
      <c r="X151" s="21">
        <v>0</v>
      </c>
      <c r="Y151" s="21">
        <v>0</v>
      </c>
      <c r="Z151" s="21">
        <v>0</v>
      </c>
      <c r="AA151" s="21">
        <v>0</v>
      </c>
      <c r="AB151" s="21">
        <v>0</v>
      </c>
      <c r="AC151" s="21">
        <v>0</v>
      </c>
      <c r="AD151" s="21">
        <v>0</v>
      </c>
      <c r="AE151" s="21">
        <v>0</v>
      </c>
      <c r="AF151" s="21">
        <v>0</v>
      </c>
      <c r="AG151" s="21">
        <v>0</v>
      </c>
      <c r="AH151" s="25">
        <v>0</v>
      </c>
    </row>
    <row r="152" spans="1:34" ht="25.5" x14ac:dyDescent="0.25">
      <c r="A152" s="154"/>
      <c r="B152" s="154"/>
      <c r="C152" s="36">
        <v>303</v>
      </c>
      <c r="D152" s="94" t="s">
        <v>176</v>
      </c>
      <c r="E152" s="95">
        <v>436</v>
      </c>
      <c r="F152" s="95">
        <v>502400001</v>
      </c>
      <c r="G152" s="90" t="s">
        <v>266</v>
      </c>
      <c r="H152" s="91" t="s">
        <v>242</v>
      </c>
      <c r="I152" s="95" t="s">
        <v>17</v>
      </c>
      <c r="J152" s="95">
        <v>30</v>
      </c>
      <c r="K152" s="95">
        <v>30</v>
      </c>
      <c r="L152" s="93">
        <v>1522.52</v>
      </c>
      <c r="M152" s="128">
        <v>2</v>
      </c>
      <c r="N152" s="14">
        <f t="shared" si="0"/>
        <v>2</v>
      </c>
      <c r="O152" s="18" t="str">
        <f t="shared" si="2"/>
        <v>OK</v>
      </c>
      <c r="P152" s="21">
        <v>0</v>
      </c>
      <c r="Q152" s="21">
        <v>0</v>
      </c>
      <c r="R152" s="21">
        <v>0</v>
      </c>
      <c r="S152" s="21">
        <v>0</v>
      </c>
      <c r="T152" s="21">
        <v>0</v>
      </c>
      <c r="U152" s="21">
        <v>0</v>
      </c>
      <c r="V152" s="21">
        <v>0</v>
      </c>
      <c r="W152" s="21">
        <v>0</v>
      </c>
      <c r="X152" s="21">
        <v>0</v>
      </c>
      <c r="Y152" s="21">
        <v>0</v>
      </c>
      <c r="Z152" s="21">
        <v>0</v>
      </c>
      <c r="AA152" s="21">
        <v>0</v>
      </c>
      <c r="AB152" s="21">
        <v>0</v>
      </c>
      <c r="AC152" s="21">
        <v>0</v>
      </c>
      <c r="AD152" s="21">
        <v>0</v>
      </c>
      <c r="AE152" s="21">
        <v>0</v>
      </c>
      <c r="AF152" s="21">
        <v>0</v>
      </c>
      <c r="AG152" s="21">
        <v>0</v>
      </c>
      <c r="AH152" s="25">
        <v>0</v>
      </c>
    </row>
    <row r="153" spans="1:34" ht="38.25" x14ac:dyDescent="0.25">
      <c r="A153" s="154"/>
      <c r="B153" s="154"/>
      <c r="C153" s="36">
        <v>304</v>
      </c>
      <c r="D153" s="94" t="s">
        <v>177</v>
      </c>
      <c r="E153" s="95">
        <v>435</v>
      </c>
      <c r="F153" s="95">
        <v>501840008</v>
      </c>
      <c r="G153" s="90" t="s">
        <v>266</v>
      </c>
      <c r="H153" s="91" t="s">
        <v>242</v>
      </c>
      <c r="I153" s="95" t="s">
        <v>17</v>
      </c>
      <c r="J153" s="95">
        <v>30</v>
      </c>
      <c r="K153" s="95">
        <v>30</v>
      </c>
      <c r="L153" s="93">
        <v>676.67</v>
      </c>
      <c r="M153" s="128">
        <v>2</v>
      </c>
      <c r="N153" s="14">
        <f t="shared" si="0"/>
        <v>0</v>
      </c>
      <c r="O153" s="18" t="str">
        <f t="shared" si="2"/>
        <v>OK</v>
      </c>
      <c r="P153" s="21">
        <v>2</v>
      </c>
      <c r="Q153" s="21">
        <v>0</v>
      </c>
      <c r="R153" s="21">
        <v>0</v>
      </c>
      <c r="S153" s="21">
        <v>0</v>
      </c>
      <c r="T153" s="21">
        <v>0</v>
      </c>
      <c r="U153" s="21">
        <v>0</v>
      </c>
      <c r="V153" s="21">
        <v>0</v>
      </c>
      <c r="W153" s="21">
        <v>0</v>
      </c>
      <c r="X153" s="21">
        <v>0</v>
      </c>
      <c r="Y153" s="21">
        <v>0</v>
      </c>
      <c r="Z153" s="21">
        <v>0</v>
      </c>
      <c r="AA153" s="21">
        <v>0</v>
      </c>
      <c r="AB153" s="21">
        <v>0</v>
      </c>
      <c r="AC153" s="21">
        <v>0</v>
      </c>
      <c r="AD153" s="21">
        <v>0</v>
      </c>
      <c r="AE153" s="21">
        <v>0</v>
      </c>
      <c r="AF153" s="21">
        <v>0</v>
      </c>
      <c r="AG153" s="21">
        <v>0</v>
      </c>
      <c r="AH153" s="25">
        <v>0</v>
      </c>
    </row>
    <row r="154" spans="1:34" ht="25.5" x14ac:dyDescent="0.25">
      <c r="A154" s="154"/>
      <c r="B154" s="154"/>
      <c r="C154" s="36">
        <v>305</v>
      </c>
      <c r="D154" s="94" t="s">
        <v>178</v>
      </c>
      <c r="E154" s="95">
        <v>436</v>
      </c>
      <c r="F154" s="95">
        <v>502400001</v>
      </c>
      <c r="G154" s="90" t="s">
        <v>266</v>
      </c>
      <c r="H154" s="91" t="s">
        <v>242</v>
      </c>
      <c r="I154" s="95" t="s">
        <v>17</v>
      </c>
      <c r="J154" s="95">
        <v>30</v>
      </c>
      <c r="K154" s="95">
        <v>30</v>
      </c>
      <c r="L154" s="93">
        <v>1396.86</v>
      </c>
      <c r="M154" s="128">
        <v>1</v>
      </c>
      <c r="N154" s="14">
        <f t="shared" si="0"/>
        <v>0</v>
      </c>
      <c r="O154" s="18" t="str">
        <f t="shared" si="2"/>
        <v>OK</v>
      </c>
      <c r="P154" s="21">
        <v>1</v>
      </c>
      <c r="Q154" s="21">
        <v>0</v>
      </c>
      <c r="R154" s="21">
        <v>0</v>
      </c>
      <c r="S154" s="21">
        <v>0</v>
      </c>
      <c r="T154" s="21">
        <v>0</v>
      </c>
      <c r="U154" s="21">
        <v>0</v>
      </c>
      <c r="V154" s="21">
        <v>0</v>
      </c>
      <c r="W154" s="21">
        <v>0</v>
      </c>
      <c r="X154" s="21">
        <v>0</v>
      </c>
      <c r="Y154" s="21">
        <v>0</v>
      </c>
      <c r="Z154" s="21">
        <v>0</v>
      </c>
      <c r="AA154" s="21">
        <v>0</v>
      </c>
      <c r="AB154" s="21">
        <v>0</v>
      </c>
      <c r="AC154" s="21">
        <v>0</v>
      </c>
      <c r="AD154" s="21">
        <v>0</v>
      </c>
      <c r="AE154" s="21">
        <v>0</v>
      </c>
      <c r="AF154" s="21">
        <v>0</v>
      </c>
      <c r="AG154" s="21">
        <v>0</v>
      </c>
      <c r="AH154" s="25">
        <v>0</v>
      </c>
    </row>
    <row r="155" spans="1:34" ht="25.5" x14ac:dyDescent="0.25">
      <c r="A155" s="154"/>
      <c r="B155" s="154"/>
      <c r="C155" s="36">
        <v>306</v>
      </c>
      <c r="D155" s="94" t="s">
        <v>179</v>
      </c>
      <c r="E155" s="95">
        <v>436</v>
      </c>
      <c r="F155" s="95">
        <v>502400001</v>
      </c>
      <c r="G155" s="90" t="s">
        <v>266</v>
      </c>
      <c r="H155" s="91" t="s">
        <v>242</v>
      </c>
      <c r="I155" s="95" t="s">
        <v>17</v>
      </c>
      <c r="J155" s="95">
        <v>30</v>
      </c>
      <c r="K155" s="95">
        <v>30</v>
      </c>
      <c r="L155" s="93">
        <v>18.36</v>
      </c>
      <c r="M155" s="128">
        <v>14</v>
      </c>
      <c r="N155" s="14">
        <f t="shared" si="0"/>
        <v>0</v>
      </c>
      <c r="O155" s="18" t="str">
        <f t="shared" si="2"/>
        <v>OK</v>
      </c>
      <c r="P155" s="21">
        <v>14</v>
      </c>
      <c r="Q155" s="21">
        <v>0</v>
      </c>
      <c r="R155" s="21">
        <v>0</v>
      </c>
      <c r="S155" s="21">
        <v>0</v>
      </c>
      <c r="T155" s="21">
        <v>0</v>
      </c>
      <c r="U155" s="21">
        <v>0</v>
      </c>
      <c r="V155" s="21">
        <v>0</v>
      </c>
      <c r="W155" s="21">
        <v>0</v>
      </c>
      <c r="X155" s="21">
        <v>0</v>
      </c>
      <c r="Y155" s="21">
        <v>0</v>
      </c>
      <c r="Z155" s="21">
        <v>0</v>
      </c>
      <c r="AA155" s="21">
        <v>0</v>
      </c>
      <c r="AB155" s="21">
        <v>0</v>
      </c>
      <c r="AC155" s="21">
        <v>0</v>
      </c>
      <c r="AD155" s="21">
        <v>0</v>
      </c>
      <c r="AE155" s="21">
        <v>0</v>
      </c>
      <c r="AF155" s="21">
        <v>0</v>
      </c>
      <c r="AG155" s="21">
        <v>0</v>
      </c>
      <c r="AH155" s="25">
        <v>0</v>
      </c>
    </row>
    <row r="156" spans="1:34" ht="64.5" thickBot="1" x14ac:dyDescent="0.3">
      <c r="A156" s="155"/>
      <c r="B156" s="155"/>
      <c r="C156" s="38">
        <v>307</v>
      </c>
      <c r="D156" s="97" t="s">
        <v>180</v>
      </c>
      <c r="E156" s="126">
        <v>207</v>
      </c>
      <c r="F156" s="126">
        <v>502590001</v>
      </c>
      <c r="G156" s="98" t="s">
        <v>266</v>
      </c>
      <c r="H156" s="99" t="s">
        <v>242</v>
      </c>
      <c r="I156" s="100" t="s">
        <v>17</v>
      </c>
      <c r="J156" s="100">
        <v>30</v>
      </c>
      <c r="K156" s="100">
        <v>30</v>
      </c>
      <c r="L156" s="101">
        <v>2851.72</v>
      </c>
      <c r="M156" s="129"/>
      <c r="N156" s="16">
        <f t="shared" ref="N156" si="6">M156-(SUM(P156:AH156))</f>
        <v>0</v>
      </c>
      <c r="O156" s="20" t="str">
        <f t="shared" si="2"/>
        <v>OK</v>
      </c>
      <c r="P156" s="23">
        <v>0</v>
      </c>
      <c r="Q156" s="23">
        <v>0</v>
      </c>
      <c r="R156" s="23">
        <v>0</v>
      </c>
      <c r="S156" s="23">
        <v>0</v>
      </c>
      <c r="T156" s="23">
        <v>0</v>
      </c>
      <c r="U156" s="23">
        <v>0</v>
      </c>
      <c r="V156" s="23">
        <v>0</v>
      </c>
      <c r="W156" s="23">
        <v>0</v>
      </c>
      <c r="X156" s="23">
        <v>0</v>
      </c>
      <c r="Y156" s="23">
        <v>0</v>
      </c>
      <c r="Z156" s="23">
        <v>0</v>
      </c>
      <c r="AA156" s="23">
        <v>0</v>
      </c>
      <c r="AB156" s="23">
        <v>0</v>
      </c>
      <c r="AC156" s="23">
        <v>0</v>
      </c>
      <c r="AD156" s="23">
        <v>0</v>
      </c>
      <c r="AE156" s="23">
        <v>0</v>
      </c>
      <c r="AF156" s="23">
        <v>0</v>
      </c>
      <c r="AG156" s="23">
        <v>0</v>
      </c>
      <c r="AH156" s="26">
        <v>0</v>
      </c>
    </row>
  </sheetData>
  <mergeCells count="25">
    <mergeCell ref="D1:L1"/>
    <mergeCell ref="A4:A156"/>
    <mergeCell ref="B4:B156"/>
    <mergeCell ref="X1:X2"/>
    <mergeCell ref="Y1:Y2"/>
    <mergeCell ref="P1:P2"/>
    <mergeCell ref="Q1:Q2"/>
    <mergeCell ref="R1:R2"/>
    <mergeCell ref="S1:S2"/>
    <mergeCell ref="AF1:AF2"/>
    <mergeCell ref="AG1:AG2"/>
    <mergeCell ref="AH1:AH2"/>
    <mergeCell ref="A2:L2"/>
    <mergeCell ref="Z1:Z2"/>
    <mergeCell ref="AA1:AA2"/>
    <mergeCell ref="AB1:AB2"/>
    <mergeCell ref="AC1:AC2"/>
    <mergeCell ref="AD1:AD2"/>
    <mergeCell ref="AE1:AE2"/>
    <mergeCell ref="T1:T2"/>
    <mergeCell ref="U1:U2"/>
    <mergeCell ref="V1:V2"/>
    <mergeCell ref="W1:W2"/>
    <mergeCell ref="M1:O2"/>
    <mergeCell ref="B1:C1"/>
  </mergeCells>
  <conditionalFormatting sqref="V4:AH4 S4:U8">
    <cfRule type="cellIs" dxfId="6395" priority="9175" stopIfTrue="1" operator="greaterThan">
      <formula>0</formula>
    </cfRule>
    <cfRule type="cellIs" dxfId="6394" priority="9176" stopIfTrue="1" operator="greaterThan">
      <formula>0</formula>
    </cfRule>
    <cfRule type="cellIs" dxfId="6393" priority="9177" stopIfTrue="1" operator="greaterThan">
      <formula>0</formula>
    </cfRule>
  </conditionalFormatting>
  <conditionalFormatting sqref="S31 U31 X31:AH31 U145:U156 S145:S156">
    <cfRule type="cellIs" dxfId="6392" priority="7054" stopIfTrue="1" operator="greaterThan">
      <formula>0</formula>
    </cfRule>
    <cfRule type="cellIs" dxfId="6391" priority="7055" stopIfTrue="1" operator="greaterThan">
      <formula>0</formula>
    </cfRule>
    <cfRule type="cellIs" dxfId="6390" priority="7056" stopIfTrue="1" operator="greaterThan">
      <formula>0</formula>
    </cfRule>
  </conditionalFormatting>
  <conditionalFormatting sqref="S21:W22 Y21:Y22 AB21:AB22">
    <cfRule type="cellIs" dxfId="6389" priority="7012" stopIfTrue="1" operator="greaterThan">
      <formula>0</formula>
    </cfRule>
    <cfRule type="cellIs" dxfId="6388" priority="7013" stopIfTrue="1" operator="greaterThan">
      <formula>0</formula>
    </cfRule>
    <cfRule type="cellIs" dxfId="6387" priority="7014" stopIfTrue="1" operator="greaterThan">
      <formula>0</formula>
    </cfRule>
  </conditionalFormatting>
  <conditionalFormatting sqref="S18:W19 Y18:Y19 AB18:AB19">
    <cfRule type="cellIs" dxfId="6386" priority="7006" stopIfTrue="1" operator="greaterThan">
      <formula>0</formula>
    </cfRule>
    <cfRule type="cellIs" dxfId="6385" priority="7007" stopIfTrue="1" operator="greaterThan">
      <formula>0</formula>
    </cfRule>
    <cfRule type="cellIs" dxfId="6384" priority="7008" stopIfTrue="1" operator="greaterThan">
      <formula>0</formula>
    </cfRule>
  </conditionalFormatting>
  <conditionalFormatting sqref="S20:W20 Y20 AB20">
    <cfRule type="cellIs" dxfId="6383" priority="7003" stopIfTrue="1" operator="greaterThan">
      <formula>0</formula>
    </cfRule>
    <cfRule type="cellIs" dxfId="6382" priority="7004" stopIfTrue="1" operator="greaterThan">
      <formula>0</formula>
    </cfRule>
    <cfRule type="cellIs" dxfId="6381" priority="7005" stopIfTrue="1" operator="greaterThan">
      <formula>0</formula>
    </cfRule>
  </conditionalFormatting>
  <conditionalFormatting sqref="S15:W16 Y15:Y16 AB15:AB16">
    <cfRule type="cellIs" dxfId="6380" priority="7000" stopIfTrue="1" operator="greaterThan">
      <formula>0</formula>
    </cfRule>
    <cfRule type="cellIs" dxfId="6379" priority="7001" stopIfTrue="1" operator="greaterThan">
      <formula>0</formula>
    </cfRule>
    <cfRule type="cellIs" dxfId="6378" priority="7002" stopIfTrue="1" operator="greaterThan">
      <formula>0</formula>
    </cfRule>
  </conditionalFormatting>
  <conditionalFormatting sqref="S17:W17 Y17 AB17">
    <cfRule type="cellIs" dxfId="6377" priority="6997" stopIfTrue="1" operator="greaterThan">
      <formula>0</formula>
    </cfRule>
    <cfRule type="cellIs" dxfId="6376" priority="6998" stopIfTrue="1" operator="greaterThan">
      <formula>0</formula>
    </cfRule>
    <cfRule type="cellIs" dxfId="6375" priority="6999" stopIfTrue="1" operator="greaterThan">
      <formula>0</formula>
    </cfRule>
  </conditionalFormatting>
  <conditionalFormatting sqref="S12:W13 Y12:Y13 AB12:AB13">
    <cfRule type="cellIs" dxfId="6374" priority="6994" stopIfTrue="1" operator="greaterThan">
      <formula>0</formula>
    </cfRule>
    <cfRule type="cellIs" dxfId="6373" priority="6995" stopIfTrue="1" operator="greaterThan">
      <formula>0</formula>
    </cfRule>
    <cfRule type="cellIs" dxfId="6372" priority="6996" stopIfTrue="1" operator="greaterThan">
      <formula>0</formula>
    </cfRule>
  </conditionalFormatting>
  <conditionalFormatting sqref="S14:W14 Y14 AB14">
    <cfRule type="cellIs" dxfId="6371" priority="6991" stopIfTrue="1" operator="greaterThan">
      <formula>0</formula>
    </cfRule>
    <cfRule type="cellIs" dxfId="6370" priority="6992" stopIfTrue="1" operator="greaterThan">
      <formula>0</formula>
    </cfRule>
    <cfRule type="cellIs" dxfId="6369" priority="6993" stopIfTrue="1" operator="greaterThan">
      <formula>0</formula>
    </cfRule>
  </conditionalFormatting>
  <conditionalFormatting sqref="S9:W10 Y9:Y10 AB9:AB10">
    <cfRule type="cellIs" dxfId="6368" priority="6988" stopIfTrue="1" operator="greaterThan">
      <formula>0</formula>
    </cfRule>
    <cfRule type="cellIs" dxfId="6367" priority="6989" stopIfTrue="1" operator="greaterThan">
      <formula>0</formula>
    </cfRule>
    <cfRule type="cellIs" dxfId="6366" priority="6990" stopIfTrue="1" operator="greaterThan">
      <formula>0</formula>
    </cfRule>
  </conditionalFormatting>
  <conditionalFormatting sqref="S11:W11 Y11 AB11">
    <cfRule type="cellIs" dxfId="6365" priority="6985" stopIfTrue="1" operator="greaterThan">
      <formula>0</formula>
    </cfRule>
    <cfRule type="cellIs" dxfId="6364" priority="6986" stopIfTrue="1" operator="greaterThan">
      <formula>0</formula>
    </cfRule>
    <cfRule type="cellIs" dxfId="6363" priority="6987" stopIfTrue="1" operator="greaterThan">
      <formula>0</formula>
    </cfRule>
  </conditionalFormatting>
  <conditionalFormatting sqref="V155:W156 Y155:Y156 AB155:AB156">
    <cfRule type="cellIs" dxfId="6362" priority="7051" stopIfTrue="1" operator="greaterThan">
      <formula>0</formula>
    </cfRule>
    <cfRule type="cellIs" dxfId="6361" priority="7052" stopIfTrue="1" operator="greaterThan">
      <formula>0</formula>
    </cfRule>
    <cfRule type="cellIs" dxfId="6360" priority="7053" stopIfTrue="1" operator="greaterThan">
      <formula>0</formula>
    </cfRule>
  </conditionalFormatting>
  <conditionalFormatting sqref="V6:W7 Y6:Y7 AB6:AB7">
    <cfRule type="cellIs" dxfId="6359" priority="6982" stopIfTrue="1" operator="greaterThan">
      <formula>0</formula>
    </cfRule>
    <cfRule type="cellIs" dxfId="6358" priority="6983" stopIfTrue="1" operator="greaterThan">
      <formula>0</formula>
    </cfRule>
    <cfRule type="cellIs" dxfId="6357" priority="6984" stopIfTrue="1" operator="greaterThan">
      <formula>0</formula>
    </cfRule>
  </conditionalFormatting>
  <conditionalFormatting sqref="V8:W8 Y8 AB8">
    <cfRule type="cellIs" dxfId="6356" priority="6979" stopIfTrue="1" operator="greaterThan">
      <formula>0</formula>
    </cfRule>
    <cfRule type="cellIs" dxfId="6355" priority="6980" stopIfTrue="1" operator="greaterThan">
      <formula>0</formula>
    </cfRule>
    <cfRule type="cellIs" dxfId="6354" priority="6981" stopIfTrue="1" operator="greaterThan">
      <formula>0</formula>
    </cfRule>
  </conditionalFormatting>
  <conditionalFormatting sqref="V152:W153 Y152:Y153 AB152:AB153">
    <cfRule type="cellIs" dxfId="6353" priority="7045" stopIfTrue="1" operator="greaterThan">
      <formula>0</formula>
    </cfRule>
    <cfRule type="cellIs" dxfId="6352" priority="7046" stopIfTrue="1" operator="greaterThan">
      <formula>0</formula>
    </cfRule>
    <cfRule type="cellIs" dxfId="6351" priority="7047" stopIfTrue="1" operator="greaterThan">
      <formula>0</formula>
    </cfRule>
  </conditionalFormatting>
  <conditionalFormatting sqref="V154:W154 Y154 AB154">
    <cfRule type="cellIs" dxfId="6350" priority="7042" stopIfTrue="1" operator="greaterThan">
      <formula>0</formula>
    </cfRule>
    <cfRule type="cellIs" dxfId="6349" priority="7043" stopIfTrue="1" operator="greaterThan">
      <formula>0</formula>
    </cfRule>
    <cfRule type="cellIs" dxfId="6348" priority="7044" stopIfTrue="1" operator="greaterThan">
      <formula>0</formula>
    </cfRule>
  </conditionalFormatting>
  <conditionalFormatting sqref="V5:W5 Y5 AB5">
    <cfRule type="cellIs" dxfId="6347" priority="6973" stopIfTrue="1" operator="greaterThan">
      <formula>0</formula>
    </cfRule>
    <cfRule type="cellIs" dxfId="6346" priority="6974" stopIfTrue="1" operator="greaterThan">
      <formula>0</formula>
    </cfRule>
    <cfRule type="cellIs" dxfId="6345" priority="6975" stopIfTrue="1" operator="greaterThan">
      <formula>0</formula>
    </cfRule>
  </conditionalFormatting>
  <conditionalFormatting sqref="V149:W150 Y149:Y150 AB149:AB150">
    <cfRule type="cellIs" dxfId="6344" priority="7039" stopIfTrue="1" operator="greaterThan">
      <formula>0</formula>
    </cfRule>
    <cfRule type="cellIs" dxfId="6343" priority="7040" stopIfTrue="1" operator="greaterThan">
      <formula>0</formula>
    </cfRule>
    <cfRule type="cellIs" dxfId="6342" priority="7041" stopIfTrue="1" operator="greaterThan">
      <formula>0</formula>
    </cfRule>
  </conditionalFormatting>
  <conditionalFormatting sqref="V151:W151 Y151 AB151">
    <cfRule type="cellIs" dxfId="6341" priority="7036" stopIfTrue="1" operator="greaterThan">
      <formula>0</formula>
    </cfRule>
    <cfRule type="cellIs" dxfId="6340" priority="7037" stopIfTrue="1" operator="greaterThan">
      <formula>0</formula>
    </cfRule>
    <cfRule type="cellIs" dxfId="6339" priority="7038" stopIfTrue="1" operator="greaterThan">
      <formula>0</formula>
    </cfRule>
  </conditionalFormatting>
  <conditionalFormatting sqref="V146:W147 Y146:Y147 AB146:AB147">
    <cfRule type="cellIs" dxfId="6338" priority="7033" stopIfTrue="1" operator="greaterThan">
      <formula>0</formula>
    </cfRule>
    <cfRule type="cellIs" dxfId="6337" priority="7034" stopIfTrue="1" operator="greaterThan">
      <formula>0</formula>
    </cfRule>
    <cfRule type="cellIs" dxfId="6336" priority="7035" stopIfTrue="1" operator="greaterThan">
      <formula>0</formula>
    </cfRule>
  </conditionalFormatting>
  <conditionalFormatting sqref="V148:W148 Y148 AB148">
    <cfRule type="cellIs" dxfId="6335" priority="7030" stopIfTrue="1" operator="greaterThan">
      <formula>0</formula>
    </cfRule>
    <cfRule type="cellIs" dxfId="6334" priority="7031" stopIfTrue="1" operator="greaterThan">
      <formula>0</formula>
    </cfRule>
    <cfRule type="cellIs" dxfId="6333" priority="7032" stopIfTrue="1" operator="greaterThan">
      <formula>0</formula>
    </cfRule>
  </conditionalFormatting>
  <conditionalFormatting sqref="V31:W31 T31 T145:T156">
    <cfRule type="cellIs" dxfId="6332" priority="7027" stopIfTrue="1" operator="greaterThan">
      <formula>0</formula>
    </cfRule>
    <cfRule type="cellIs" dxfId="6331" priority="7028" stopIfTrue="1" operator="greaterThan">
      <formula>0</formula>
    </cfRule>
    <cfRule type="cellIs" dxfId="6330" priority="7029" stopIfTrue="1" operator="greaterThan">
      <formula>0</formula>
    </cfRule>
  </conditionalFormatting>
  <conditionalFormatting sqref="V145:W145 Y145 AB145">
    <cfRule type="cellIs" dxfId="6329" priority="7024" stopIfTrue="1" operator="greaterThan">
      <formula>0</formula>
    </cfRule>
    <cfRule type="cellIs" dxfId="6328" priority="7025" stopIfTrue="1" operator="greaterThan">
      <formula>0</formula>
    </cfRule>
    <cfRule type="cellIs" dxfId="6327" priority="7026" stopIfTrue="1" operator="greaterThan">
      <formula>0</formula>
    </cfRule>
  </conditionalFormatting>
  <conditionalFormatting sqref="S27:W30 Y27:Y30 AB27:AB30">
    <cfRule type="cellIs" dxfId="6326" priority="7021" stopIfTrue="1" operator="greaterThan">
      <formula>0</formula>
    </cfRule>
    <cfRule type="cellIs" dxfId="6325" priority="7022" stopIfTrue="1" operator="greaterThan">
      <formula>0</formula>
    </cfRule>
    <cfRule type="cellIs" dxfId="6324" priority="7023" stopIfTrue="1" operator="greaterThan">
      <formula>0</formula>
    </cfRule>
  </conditionalFormatting>
  <conditionalFormatting sqref="S24:W25 Y24:Y25 AB24:AB25">
    <cfRule type="cellIs" dxfId="6323" priority="7018" stopIfTrue="1" operator="greaterThan">
      <formula>0</formula>
    </cfRule>
    <cfRule type="cellIs" dxfId="6322" priority="7019" stopIfTrue="1" operator="greaterThan">
      <formula>0</formula>
    </cfRule>
    <cfRule type="cellIs" dxfId="6321" priority="7020" stopIfTrue="1" operator="greaterThan">
      <formula>0</formula>
    </cfRule>
  </conditionalFormatting>
  <conditionalFormatting sqref="S26:W26 Y26 AB26">
    <cfRule type="cellIs" dxfId="6320" priority="7015" stopIfTrue="1" operator="greaterThan">
      <formula>0</formula>
    </cfRule>
    <cfRule type="cellIs" dxfId="6319" priority="7016" stopIfTrue="1" operator="greaterThan">
      <formula>0</formula>
    </cfRule>
    <cfRule type="cellIs" dxfId="6318" priority="7017" stopIfTrue="1" operator="greaterThan">
      <formula>0</formula>
    </cfRule>
  </conditionalFormatting>
  <conditionalFormatting sqref="S23:W23 Y23 AB23">
    <cfRule type="cellIs" dxfId="6317" priority="7009" stopIfTrue="1" operator="greaterThan">
      <formula>0</formula>
    </cfRule>
    <cfRule type="cellIs" dxfId="6316" priority="7010" stopIfTrue="1" operator="greaterThan">
      <formula>0</formula>
    </cfRule>
    <cfRule type="cellIs" dxfId="6315" priority="7011" stopIfTrue="1" operator="greaterThan">
      <formula>0</formula>
    </cfRule>
  </conditionalFormatting>
  <conditionalFormatting sqref="X155:X156">
    <cfRule type="cellIs" dxfId="6314" priority="6835" stopIfTrue="1" operator="greaterThan">
      <formula>0</formula>
    </cfRule>
    <cfRule type="cellIs" dxfId="6313" priority="6836" stopIfTrue="1" operator="greaterThan">
      <formula>0</formula>
    </cfRule>
    <cfRule type="cellIs" dxfId="6312" priority="6837" stopIfTrue="1" operator="greaterThan">
      <formula>0</formula>
    </cfRule>
  </conditionalFormatting>
  <conditionalFormatting sqref="X152:X153">
    <cfRule type="cellIs" dxfId="6311" priority="6829" stopIfTrue="1" operator="greaterThan">
      <formula>0</formula>
    </cfRule>
    <cfRule type="cellIs" dxfId="6310" priority="6830" stopIfTrue="1" operator="greaterThan">
      <formula>0</formula>
    </cfRule>
    <cfRule type="cellIs" dxfId="6309" priority="6831" stopIfTrue="1" operator="greaterThan">
      <formula>0</formula>
    </cfRule>
  </conditionalFormatting>
  <conditionalFormatting sqref="X154">
    <cfRule type="cellIs" dxfId="6308" priority="6826" stopIfTrue="1" operator="greaterThan">
      <formula>0</formula>
    </cfRule>
    <cfRule type="cellIs" dxfId="6307" priority="6827" stopIfTrue="1" operator="greaterThan">
      <formula>0</formula>
    </cfRule>
    <cfRule type="cellIs" dxfId="6306" priority="6828" stopIfTrue="1" operator="greaterThan">
      <formula>0</formula>
    </cfRule>
  </conditionalFormatting>
  <conditionalFormatting sqref="X149:X150">
    <cfRule type="cellIs" dxfId="6305" priority="6823" stopIfTrue="1" operator="greaterThan">
      <formula>0</formula>
    </cfRule>
    <cfRule type="cellIs" dxfId="6304" priority="6824" stopIfTrue="1" operator="greaterThan">
      <formula>0</formula>
    </cfRule>
    <cfRule type="cellIs" dxfId="6303" priority="6825" stopIfTrue="1" operator="greaterThan">
      <formula>0</formula>
    </cfRule>
  </conditionalFormatting>
  <conditionalFormatting sqref="X151">
    <cfRule type="cellIs" dxfId="6302" priority="6820" stopIfTrue="1" operator="greaterThan">
      <formula>0</formula>
    </cfRule>
    <cfRule type="cellIs" dxfId="6301" priority="6821" stopIfTrue="1" operator="greaterThan">
      <formula>0</formula>
    </cfRule>
    <cfRule type="cellIs" dxfId="6300" priority="6822" stopIfTrue="1" operator="greaterThan">
      <formula>0</formula>
    </cfRule>
  </conditionalFormatting>
  <conditionalFormatting sqref="X146:X147">
    <cfRule type="cellIs" dxfId="6299" priority="6817" stopIfTrue="1" operator="greaterThan">
      <formula>0</formula>
    </cfRule>
    <cfRule type="cellIs" dxfId="6298" priority="6818" stopIfTrue="1" operator="greaterThan">
      <formula>0</formula>
    </cfRule>
    <cfRule type="cellIs" dxfId="6297" priority="6819" stopIfTrue="1" operator="greaterThan">
      <formula>0</formula>
    </cfRule>
  </conditionalFormatting>
  <conditionalFormatting sqref="X148">
    <cfRule type="cellIs" dxfId="6296" priority="6814" stopIfTrue="1" operator="greaterThan">
      <formula>0</formula>
    </cfRule>
    <cfRule type="cellIs" dxfId="6295" priority="6815" stopIfTrue="1" operator="greaterThan">
      <formula>0</formula>
    </cfRule>
    <cfRule type="cellIs" dxfId="6294" priority="6816" stopIfTrue="1" operator="greaterThan">
      <formula>0</formula>
    </cfRule>
  </conditionalFormatting>
  <conditionalFormatting sqref="X145">
    <cfRule type="cellIs" dxfId="6293" priority="6811" stopIfTrue="1" operator="greaterThan">
      <formula>0</formula>
    </cfRule>
    <cfRule type="cellIs" dxfId="6292" priority="6812" stopIfTrue="1" operator="greaterThan">
      <formula>0</formula>
    </cfRule>
    <cfRule type="cellIs" dxfId="6291" priority="6813" stopIfTrue="1" operator="greaterThan">
      <formula>0</formula>
    </cfRule>
  </conditionalFormatting>
  <conditionalFormatting sqref="X27:X30">
    <cfRule type="cellIs" dxfId="6290" priority="6808" stopIfTrue="1" operator="greaterThan">
      <formula>0</formula>
    </cfRule>
    <cfRule type="cellIs" dxfId="6289" priority="6809" stopIfTrue="1" operator="greaterThan">
      <formula>0</formula>
    </cfRule>
    <cfRule type="cellIs" dxfId="6288" priority="6810" stopIfTrue="1" operator="greaterThan">
      <formula>0</formula>
    </cfRule>
  </conditionalFormatting>
  <conditionalFormatting sqref="X24:X25">
    <cfRule type="cellIs" dxfId="6287" priority="6805" stopIfTrue="1" operator="greaterThan">
      <formula>0</formula>
    </cfRule>
    <cfRule type="cellIs" dxfId="6286" priority="6806" stopIfTrue="1" operator="greaterThan">
      <formula>0</formula>
    </cfRule>
    <cfRule type="cellIs" dxfId="6285" priority="6807" stopIfTrue="1" operator="greaterThan">
      <formula>0</formula>
    </cfRule>
  </conditionalFormatting>
  <conditionalFormatting sqref="X26">
    <cfRule type="cellIs" dxfId="6284" priority="6802" stopIfTrue="1" operator="greaterThan">
      <formula>0</formula>
    </cfRule>
    <cfRule type="cellIs" dxfId="6283" priority="6803" stopIfTrue="1" operator="greaterThan">
      <formula>0</formula>
    </cfRule>
    <cfRule type="cellIs" dxfId="6282" priority="6804" stopIfTrue="1" operator="greaterThan">
      <formula>0</formula>
    </cfRule>
  </conditionalFormatting>
  <conditionalFormatting sqref="X21:X22">
    <cfRule type="cellIs" dxfId="6281" priority="6799" stopIfTrue="1" operator="greaterThan">
      <formula>0</formula>
    </cfRule>
    <cfRule type="cellIs" dxfId="6280" priority="6800" stopIfTrue="1" operator="greaterThan">
      <formula>0</formula>
    </cfRule>
    <cfRule type="cellIs" dxfId="6279" priority="6801" stopIfTrue="1" operator="greaterThan">
      <formula>0</formula>
    </cfRule>
  </conditionalFormatting>
  <conditionalFormatting sqref="X23">
    <cfRule type="cellIs" dxfId="6278" priority="6796" stopIfTrue="1" operator="greaterThan">
      <formula>0</formula>
    </cfRule>
    <cfRule type="cellIs" dxfId="6277" priority="6797" stopIfTrue="1" operator="greaterThan">
      <formula>0</formula>
    </cfRule>
    <cfRule type="cellIs" dxfId="6276" priority="6798" stopIfTrue="1" operator="greaterThan">
      <formula>0</formula>
    </cfRule>
  </conditionalFormatting>
  <conditionalFormatting sqref="X18:X19">
    <cfRule type="cellIs" dxfId="6275" priority="6793" stopIfTrue="1" operator="greaterThan">
      <formula>0</formula>
    </cfRule>
    <cfRule type="cellIs" dxfId="6274" priority="6794" stopIfTrue="1" operator="greaterThan">
      <formula>0</formula>
    </cfRule>
    <cfRule type="cellIs" dxfId="6273" priority="6795" stopIfTrue="1" operator="greaterThan">
      <formula>0</formula>
    </cfRule>
  </conditionalFormatting>
  <conditionalFormatting sqref="X20">
    <cfRule type="cellIs" dxfId="6272" priority="6790" stopIfTrue="1" operator="greaterThan">
      <formula>0</formula>
    </cfRule>
    <cfRule type="cellIs" dxfId="6271" priority="6791" stopIfTrue="1" operator="greaterThan">
      <formula>0</formula>
    </cfRule>
    <cfRule type="cellIs" dxfId="6270" priority="6792" stopIfTrue="1" operator="greaterThan">
      <formula>0</formula>
    </cfRule>
  </conditionalFormatting>
  <conditionalFormatting sqref="X15:X16">
    <cfRule type="cellIs" dxfId="6269" priority="6787" stopIfTrue="1" operator="greaterThan">
      <formula>0</formula>
    </cfRule>
    <cfRule type="cellIs" dxfId="6268" priority="6788" stopIfTrue="1" operator="greaterThan">
      <formula>0</formula>
    </cfRule>
    <cfRule type="cellIs" dxfId="6267" priority="6789" stopIfTrue="1" operator="greaterThan">
      <formula>0</formula>
    </cfRule>
  </conditionalFormatting>
  <conditionalFormatting sqref="X17">
    <cfRule type="cellIs" dxfId="6266" priority="6784" stopIfTrue="1" operator="greaterThan">
      <formula>0</formula>
    </cfRule>
    <cfRule type="cellIs" dxfId="6265" priority="6785" stopIfTrue="1" operator="greaterThan">
      <formula>0</formula>
    </cfRule>
    <cfRule type="cellIs" dxfId="6264" priority="6786" stopIfTrue="1" operator="greaterThan">
      <formula>0</formula>
    </cfRule>
  </conditionalFormatting>
  <conditionalFormatting sqref="X12:X13">
    <cfRule type="cellIs" dxfId="6263" priority="6781" stopIfTrue="1" operator="greaterThan">
      <formula>0</formula>
    </cfRule>
    <cfRule type="cellIs" dxfId="6262" priority="6782" stopIfTrue="1" operator="greaterThan">
      <formula>0</formula>
    </cfRule>
    <cfRule type="cellIs" dxfId="6261" priority="6783" stopIfTrue="1" operator="greaterThan">
      <formula>0</formula>
    </cfRule>
  </conditionalFormatting>
  <conditionalFormatting sqref="X14">
    <cfRule type="cellIs" dxfId="6260" priority="6778" stopIfTrue="1" operator="greaterThan">
      <formula>0</formula>
    </cfRule>
    <cfRule type="cellIs" dxfId="6259" priority="6779" stopIfTrue="1" operator="greaterThan">
      <formula>0</formula>
    </cfRule>
    <cfRule type="cellIs" dxfId="6258" priority="6780" stopIfTrue="1" operator="greaterThan">
      <formula>0</formula>
    </cfRule>
  </conditionalFormatting>
  <conditionalFormatting sqref="X9:X10">
    <cfRule type="cellIs" dxfId="6257" priority="6775" stopIfTrue="1" operator="greaterThan">
      <formula>0</formula>
    </cfRule>
    <cfRule type="cellIs" dxfId="6256" priority="6776" stopIfTrue="1" operator="greaterThan">
      <formula>0</formula>
    </cfRule>
    <cfRule type="cellIs" dxfId="6255" priority="6777" stopIfTrue="1" operator="greaterThan">
      <formula>0</formula>
    </cfRule>
  </conditionalFormatting>
  <conditionalFormatting sqref="X11">
    <cfRule type="cellIs" dxfId="6254" priority="6772" stopIfTrue="1" operator="greaterThan">
      <formula>0</formula>
    </cfRule>
    <cfRule type="cellIs" dxfId="6253" priority="6773" stopIfTrue="1" operator="greaterThan">
      <formula>0</formula>
    </cfRule>
    <cfRule type="cellIs" dxfId="6252" priority="6774" stopIfTrue="1" operator="greaterThan">
      <formula>0</formula>
    </cfRule>
  </conditionalFormatting>
  <conditionalFormatting sqref="X6:X7">
    <cfRule type="cellIs" dxfId="6251" priority="6769" stopIfTrue="1" operator="greaterThan">
      <formula>0</formula>
    </cfRule>
    <cfRule type="cellIs" dxfId="6250" priority="6770" stopIfTrue="1" operator="greaterThan">
      <formula>0</formula>
    </cfRule>
    <cfRule type="cellIs" dxfId="6249" priority="6771" stopIfTrue="1" operator="greaterThan">
      <formula>0</formula>
    </cfRule>
  </conditionalFormatting>
  <conditionalFormatting sqref="X8">
    <cfRule type="cellIs" dxfId="6248" priority="6766" stopIfTrue="1" operator="greaterThan">
      <formula>0</formula>
    </cfRule>
    <cfRule type="cellIs" dxfId="6247" priority="6767" stopIfTrue="1" operator="greaterThan">
      <formula>0</formula>
    </cfRule>
    <cfRule type="cellIs" dxfId="6246" priority="6768" stopIfTrue="1" operator="greaterThan">
      <formula>0</formula>
    </cfRule>
  </conditionalFormatting>
  <conditionalFormatting sqref="X5">
    <cfRule type="cellIs" dxfId="6245" priority="6760" stopIfTrue="1" operator="greaterThan">
      <formula>0</formula>
    </cfRule>
    <cfRule type="cellIs" dxfId="6244" priority="6761" stopIfTrue="1" operator="greaterThan">
      <formula>0</formula>
    </cfRule>
    <cfRule type="cellIs" dxfId="6243" priority="6762" stopIfTrue="1" operator="greaterThan">
      <formula>0</formula>
    </cfRule>
  </conditionalFormatting>
  <conditionalFormatting sqref="AA155:AA156">
    <cfRule type="cellIs" dxfId="6242" priority="6646" stopIfTrue="1" operator="greaterThan">
      <formula>0</formula>
    </cfRule>
    <cfRule type="cellIs" dxfId="6241" priority="6647" stopIfTrue="1" operator="greaterThan">
      <formula>0</formula>
    </cfRule>
    <cfRule type="cellIs" dxfId="6240" priority="6648" stopIfTrue="1" operator="greaterThan">
      <formula>0</formula>
    </cfRule>
  </conditionalFormatting>
  <conditionalFormatting sqref="AA152:AA153">
    <cfRule type="cellIs" dxfId="6239" priority="6640" stopIfTrue="1" operator="greaterThan">
      <formula>0</formula>
    </cfRule>
    <cfRule type="cellIs" dxfId="6238" priority="6641" stopIfTrue="1" operator="greaterThan">
      <formula>0</formula>
    </cfRule>
    <cfRule type="cellIs" dxfId="6237" priority="6642" stopIfTrue="1" operator="greaterThan">
      <formula>0</formula>
    </cfRule>
  </conditionalFormatting>
  <conditionalFormatting sqref="AA154">
    <cfRule type="cellIs" dxfId="6236" priority="6637" stopIfTrue="1" operator="greaterThan">
      <formula>0</formula>
    </cfRule>
    <cfRule type="cellIs" dxfId="6235" priority="6638" stopIfTrue="1" operator="greaterThan">
      <formula>0</formula>
    </cfRule>
    <cfRule type="cellIs" dxfId="6234" priority="6639" stopIfTrue="1" operator="greaterThan">
      <formula>0</formula>
    </cfRule>
  </conditionalFormatting>
  <conditionalFormatting sqref="AA149:AA150">
    <cfRule type="cellIs" dxfId="6233" priority="6634" stopIfTrue="1" operator="greaterThan">
      <formula>0</formula>
    </cfRule>
    <cfRule type="cellIs" dxfId="6232" priority="6635" stopIfTrue="1" operator="greaterThan">
      <formula>0</formula>
    </cfRule>
    <cfRule type="cellIs" dxfId="6231" priority="6636" stopIfTrue="1" operator="greaterThan">
      <formula>0</formula>
    </cfRule>
  </conditionalFormatting>
  <conditionalFormatting sqref="AA151">
    <cfRule type="cellIs" dxfId="6230" priority="6631" stopIfTrue="1" operator="greaterThan">
      <formula>0</formula>
    </cfRule>
    <cfRule type="cellIs" dxfId="6229" priority="6632" stopIfTrue="1" operator="greaterThan">
      <formula>0</formula>
    </cfRule>
    <cfRule type="cellIs" dxfId="6228" priority="6633" stopIfTrue="1" operator="greaterThan">
      <formula>0</formula>
    </cfRule>
  </conditionalFormatting>
  <conditionalFormatting sqref="AA146:AA147">
    <cfRule type="cellIs" dxfId="6227" priority="6628" stopIfTrue="1" operator="greaterThan">
      <formula>0</formula>
    </cfRule>
    <cfRule type="cellIs" dxfId="6226" priority="6629" stopIfTrue="1" operator="greaterThan">
      <formula>0</formula>
    </cfRule>
    <cfRule type="cellIs" dxfId="6225" priority="6630" stopIfTrue="1" operator="greaterThan">
      <formula>0</formula>
    </cfRule>
  </conditionalFormatting>
  <conditionalFormatting sqref="AA148">
    <cfRule type="cellIs" dxfId="6224" priority="6625" stopIfTrue="1" operator="greaterThan">
      <formula>0</formula>
    </cfRule>
    <cfRule type="cellIs" dxfId="6223" priority="6626" stopIfTrue="1" operator="greaterThan">
      <formula>0</formula>
    </cfRule>
    <cfRule type="cellIs" dxfId="6222" priority="6627" stopIfTrue="1" operator="greaterThan">
      <formula>0</formula>
    </cfRule>
  </conditionalFormatting>
  <conditionalFormatting sqref="AA145">
    <cfRule type="cellIs" dxfId="6221" priority="6622" stopIfTrue="1" operator="greaterThan">
      <formula>0</formula>
    </cfRule>
    <cfRule type="cellIs" dxfId="6220" priority="6623" stopIfTrue="1" operator="greaterThan">
      <formula>0</formula>
    </cfRule>
    <cfRule type="cellIs" dxfId="6219" priority="6624" stopIfTrue="1" operator="greaterThan">
      <formula>0</formula>
    </cfRule>
  </conditionalFormatting>
  <conditionalFormatting sqref="AA27:AA30">
    <cfRule type="cellIs" dxfId="6218" priority="6619" stopIfTrue="1" operator="greaterThan">
      <formula>0</formula>
    </cfRule>
    <cfRule type="cellIs" dxfId="6217" priority="6620" stopIfTrue="1" operator="greaterThan">
      <formula>0</formula>
    </cfRule>
    <cfRule type="cellIs" dxfId="6216" priority="6621" stopIfTrue="1" operator="greaterThan">
      <formula>0</formula>
    </cfRule>
  </conditionalFormatting>
  <conditionalFormatting sqref="AA24:AA25">
    <cfRule type="cellIs" dxfId="6215" priority="6616" stopIfTrue="1" operator="greaterThan">
      <formula>0</formula>
    </cfRule>
    <cfRule type="cellIs" dxfId="6214" priority="6617" stopIfTrue="1" operator="greaterThan">
      <formula>0</formula>
    </cfRule>
    <cfRule type="cellIs" dxfId="6213" priority="6618" stopIfTrue="1" operator="greaterThan">
      <formula>0</formula>
    </cfRule>
  </conditionalFormatting>
  <conditionalFormatting sqref="AA26">
    <cfRule type="cellIs" dxfId="6212" priority="6613" stopIfTrue="1" operator="greaterThan">
      <formula>0</formula>
    </cfRule>
    <cfRule type="cellIs" dxfId="6211" priority="6614" stopIfTrue="1" operator="greaterThan">
      <formula>0</formula>
    </cfRule>
    <cfRule type="cellIs" dxfId="6210" priority="6615" stopIfTrue="1" operator="greaterThan">
      <formula>0</formula>
    </cfRule>
  </conditionalFormatting>
  <conditionalFormatting sqref="AA21:AA22">
    <cfRule type="cellIs" dxfId="6209" priority="6610" stopIfTrue="1" operator="greaterThan">
      <formula>0</formula>
    </cfRule>
    <cfRule type="cellIs" dxfId="6208" priority="6611" stopIfTrue="1" operator="greaterThan">
      <formula>0</formula>
    </cfRule>
    <cfRule type="cellIs" dxfId="6207" priority="6612" stopIfTrue="1" operator="greaterThan">
      <formula>0</formula>
    </cfRule>
  </conditionalFormatting>
  <conditionalFormatting sqref="AA23">
    <cfRule type="cellIs" dxfId="6206" priority="6607" stopIfTrue="1" operator="greaterThan">
      <formula>0</formula>
    </cfRule>
    <cfRule type="cellIs" dxfId="6205" priority="6608" stopIfTrue="1" operator="greaterThan">
      <formula>0</formula>
    </cfRule>
    <cfRule type="cellIs" dxfId="6204" priority="6609" stopIfTrue="1" operator="greaterThan">
      <formula>0</formula>
    </cfRule>
  </conditionalFormatting>
  <conditionalFormatting sqref="AA18:AA19">
    <cfRule type="cellIs" dxfId="6203" priority="6604" stopIfTrue="1" operator="greaterThan">
      <formula>0</formula>
    </cfRule>
    <cfRule type="cellIs" dxfId="6202" priority="6605" stopIfTrue="1" operator="greaterThan">
      <formula>0</formula>
    </cfRule>
    <cfRule type="cellIs" dxfId="6201" priority="6606" stopIfTrue="1" operator="greaterThan">
      <formula>0</formula>
    </cfRule>
  </conditionalFormatting>
  <conditionalFormatting sqref="AA20">
    <cfRule type="cellIs" dxfId="6200" priority="6601" stopIfTrue="1" operator="greaterThan">
      <formula>0</formula>
    </cfRule>
    <cfRule type="cellIs" dxfId="6199" priority="6602" stopIfTrue="1" operator="greaterThan">
      <formula>0</formula>
    </cfRule>
    <cfRule type="cellIs" dxfId="6198" priority="6603" stopIfTrue="1" operator="greaterThan">
      <formula>0</formula>
    </cfRule>
  </conditionalFormatting>
  <conditionalFormatting sqref="AA15:AA16">
    <cfRule type="cellIs" dxfId="6197" priority="6598" stopIfTrue="1" operator="greaterThan">
      <formula>0</formula>
    </cfRule>
    <cfRule type="cellIs" dxfId="6196" priority="6599" stopIfTrue="1" operator="greaterThan">
      <formula>0</formula>
    </cfRule>
    <cfRule type="cellIs" dxfId="6195" priority="6600" stopIfTrue="1" operator="greaterThan">
      <formula>0</formula>
    </cfRule>
  </conditionalFormatting>
  <conditionalFormatting sqref="AA17">
    <cfRule type="cellIs" dxfId="6194" priority="6595" stopIfTrue="1" operator="greaterThan">
      <formula>0</formula>
    </cfRule>
    <cfRule type="cellIs" dxfId="6193" priority="6596" stopIfTrue="1" operator="greaterThan">
      <formula>0</formula>
    </cfRule>
    <cfRule type="cellIs" dxfId="6192" priority="6597" stopIfTrue="1" operator="greaterThan">
      <formula>0</formula>
    </cfRule>
  </conditionalFormatting>
  <conditionalFormatting sqref="AA12:AA13">
    <cfRule type="cellIs" dxfId="6191" priority="6592" stopIfTrue="1" operator="greaterThan">
      <formula>0</formula>
    </cfRule>
    <cfRule type="cellIs" dxfId="6190" priority="6593" stopIfTrue="1" operator="greaterThan">
      <formula>0</formula>
    </cfRule>
    <cfRule type="cellIs" dxfId="6189" priority="6594" stopIfTrue="1" operator="greaterThan">
      <formula>0</formula>
    </cfRule>
  </conditionalFormatting>
  <conditionalFormatting sqref="AA14">
    <cfRule type="cellIs" dxfId="6188" priority="6589" stopIfTrue="1" operator="greaterThan">
      <formula>0</formula>
    </cfRule>
    <cfRule type="cellIs" dxfId="6187" priority="6590" stopIfTrue="1" operator="greaterThan">
      <formula>0</formula>
    </cfRule>
    <cfRule type="cellIs" dxfId="6186" priority="6591" stopIfTrue="1" operator="greaterThan">
      <formula>0</formula>
    </cfRule>
  </conditionalFormatting>
  <conditionalFormatting sqref="AA9:AA10">
    <cfRule type="cellIs" dxfId="6185" priority="6586" stopIfTrue="1" operator="greaterThan">
      <formula>0</formula>
    </cfRule>
    <cfRule type="cellIs" dxfId="6184" priority="6587" stopIfTrue="1" operator="greaterThan">
      <formula>0</formula>
    </cfRule>
    <cfRule type="cellIs" dxfId="6183" priority="6588" stopIfTrue="1" operator="greaterThan">
      <formula>0</formula>
    </cfRule>
  </conditionalFormatting>
  <conditionalFormatting sqref="AA11">
    <cfRule type="cellIs" dxfId="6182" priority="6583" stopIfTrue="1" operator="greaterThan">
      <formula>0</formula>
    </cfRule>
    <cfRule type="cellIs" dxfId="6181" priority="6584" stopIfTrue="1" operator="greaterThan">
      <formula>0</formula>
    </cfRule>
    <cfRule type="cellIs" dxfId="6180" priority="6585" stopIfTrue="1" operator="greaterThan">
      <formula>0</formula>
    </cfRule>
  </conditionalFormatting>
  <conditionalFormatting sqref="AA6:AA7">
    <cfRule type="cellIs" dxfId="6179" priority="6580" stopIfTrue="1" operator="greaterThan">
      <formula>0</formula>
    </cfRule>
    <cfRule type="cellIs" dxfId="6178" priority="6581" stopIfTrue="1" operator="greaterThan">
      <formula>0</formula>
    </cfRule>
    <cfRule type="cellIs" dxfId="6177" priority="6582" stopIfTrue="1" operator="greaterThan">
      <formula>0</formula>
    </cfRule>
  </conditionalFormatting>
  <conditionalFormatting sqref="AA8">
    <cfRule type="cellIs" dxfId="6176" priority="6577" stopIfTrue="1" operator="greaterThan">
      <formula>0</formula>
    </cfRule>
    <cfRule type="cellIs" dxfId="6175" priority="6578" stopIfTrue="1" operator="greaterThan">
      <formula>0</formula>
    </cfRule>
    <cfRule type="cellIs" dxfId="6174" priority="6579" stopIfTrue="1" operator="greaterThan">
      <formula>0</formula>
    </cfRule>
  </conditionalFormatting>
  <conditionalFormatting sqref="AA5">
    <cfRule type="cellIs" dxfId="6173" priority="6571" stopIfTrue="1" operator="greaterThan">
      <formula>0</formula>
    </cfRule>
    <cfRule type="cellIs" dxfId="6172" priority="6572" stopIfTrue="1" operator="greaterThan">
      <formula>0</formula>
    </cfRule>
    <cfRule type="cellIs" dxfId="6171" priority="6573" stopIfTrue="1" operator="greaterThan">
      <formula>0</formula>
    </cfRule>
  </conditionalFormatting>
  <conditionalFormatting sqref="Z155:Z156">
    <cfRule type="cellIs" dxfId="6170" priority="6457" stopIfTrue="1" operator="greaterThan">
      <formula>0</formula>
    </cfRule>
    <cfRule type="cellIs" dxfId="6169" priority="6458" stopIfTrue="1" operator="greaterThan">
      <formula>0</formula>
    </cfRule>
    <cfRule type="cellIs" dxfId="6168" priority="6459" stopIfTrue="1" operator="greaterThan">
      <formula>0</formula>
    </cfRule>
  </conditionalFormatting>
  <conditionalFormatting sqref="Z152:Z153">
    <cfRule type="cellIs" dxfId="6167" priority="6451" stopIfTrue="1" operator="greaterThan">
      <formula>0</formula>
    </cfRule>
    <cfRule type="cellIs" dxfId="6166" priority="6452" stopIfTrue="1" operator="greaterThan">
      <formula>0</formula>
    </cfRule>
    <cfRule type="cellIs" dxfId="6165" priority="6453" stopIfTrue="1" operator="greaterThan">
      <formula>0</formula>
    </cfRule>
  </conditionalFormatting>
  <conditionalFormatting sqref="Z154">
    <cfRule type="cellIs" dxfId="6164" priority="6448" stopIfTrue="1" operator="greaterThan">
      <formula>0</formula>
    </cfRule>
    <cfRule type="cellIs" dxfId="6163" priority="6449" stopIfTrue="1" operator="greaterThan">
      <formula>0</formula>
    </cfRule>
    <cfRule type="cellIs" dxfId="6162" priority="6450" stopIfTrue="1" operator="greaterThan">
      <formula>0</formula>
    </cfRule>
  </conditionalFormatting>
  <conditionalFormatting sqref="Z149:Z150">
    <cfRule type="cellIs" dxfId="6161" priority="6445" stopIfTrue="1" operator="greaterThan">
      <formula>0</formula>
    </cfRule>
    <cfRule type="cellIs" dxfId="6160" priority="6446" stopIfTrue="1" operator="greaterThan">
      <formula>0</formula>
    </cfRule>
    <cfRule type="cellIs" dxfId="6159" priority="6447" stopIfTrue="1" operator="greaterThan">
      <formula>0</formula>
    </cfRule>
  </conditionalFormatting>
  <conditionalFormatting sqref="Z151">
    <cfRule type="cellIs" dxfId="6158" priority="6442" stopIfTrue="1" operator="greaterThan">
      <formula>0</formula>
    </cfRule>
    <cfRule type="cellIs" dxfId="6157" priority="6443" stopIfTrue="1" operator="greaterThan">
      <formula>0</formula>
    </cfRule>
    <cfRule type="cellIs" dxfId="6156" priority="6444" stopIfTrue="1" operator="greaterThan">
      <formula>0</formula>
    </cfRule>
  </conditionalFormatting>
  <conditionalFormatting sqref="Z146:Z147">
    <cfRule type="cellIs" dxfId="6155" priority="6439" stopIfTrue="1" operator="greaterThan">
      <formula>0</formula>
    </cfRule>
    <cfRule type="cellIs" dxfId="6154" priority="6440" stopIfTrue="1" operator="greaterThan">
      <formula>0</formula>
    </cfRule>
    <cfRule type="cellIs" dxfId="6153" priority="6441" stopIfTrue="1" operator="greaterThan">
      <formula>0</formula>
    </cfRule>
  </conditionalFormatting>
  <conditionalFormatting sqref="Z148">
    <cfRule type="cellIs" dxfId="6152" priority="6436" stopIfTrue="1" operator="greaterThan">
      <formula>0</formula>
    </cfRule>
    <cfRule type="cellIs" dxfId="6151" priority="6437" stopIfTrue="1" operator="greaterThan">
      <formula>0</formula>
    </cfRule>
    <cfRule type="cellIs" dxfId="6150" priority="6438" stopIfTrue="1" operator="greaterThan">
      <formula>0</formula>
    </cfRule>
  </conditionalFormatting>
  <conditionalFormatting sqref="Z145">
    <cfRule type="cellIs" dxfId="6149" priority="6433" stopIfTrue="1" operator="greaterThan">
      <formula>0</formula>
    </cfRule>
    <cfRule type="cellIs" dxfId="6148" priority="6434" stopIfTrue="1" operator="greaterThan">
      <formula>0</formula>
    </cfRule>
    <cfRule type="cellIs" dxfId="6147" priority="6435" stopIfTrue="1" operator="greaterThan">
      <formula>0</formula>
    </cfRule>
  </conditionalFormatting>
  <conditionalFormatting sqref="Z27:Z30">
    <cfRule type="cellIs" dxfId="6146" priority="6430" stopIfTrue="1" operator="greaterThan">
      <formula>0</formula>
    </cfRule>
    <cfRule type="cellIs" dxfId="6145" priority="6431" stopIfTrue="1" operator="greaterThan">
      <formula>0</formula>
    </cfRule>
    <cfRule type="cellIs" dxfId="6144" priority="6432" stopIfTrue="1" operator="greaterThan">
      <formula>0</formula>
    </cfRule>
  </conditionalFormatting>
  <conditionalFormatting sqref="Z24:Z25">
    <cfRule type="cellIs" dxfId="6143" priority="6427" stopIfTrue="1" operator="greaterThan">
      <formula>0</formula>
    </cfRule>
    <cfRule type="cellIs" dxfId="6142" priority="6428" stopIfTrue="1" operator="greaterThan">
      <formula>0</formula>
    </cfRule>
    <cfRule type="cellIs" dxfId="6141" priority="6429" stopIfTrue="1" operator="greaterThan">
      <formula>0</formula>
    </cfRule>
  </conditionalFormatting>
  <conditionalFormatting sqref="Z26">
    <cfRule type="cellIs" dxfId="6140" priority="6424" stopIfTrue="1" operator="greaterThan">
      <formula>0</formula>
    </cfRule>
    <cfRule type="cellIs" dxfId="6139" priority="6425" stopIfTrue="1" operator="greaterThan">
      <formula>0</formula>
    </cfRule>
    <cfRule type="cellIs" dxfId="6138" priority="6426" stopIfTrue="1" operator="greaterThan">
      <formula>0</formula>
    </cfRule>
  </conditionalFormatting>
  <conditionalFormatting sqref="Z21:Z22">
    <cfRule type="cellIs" dxfId="6137" priority="6421" stopIfTrue="1" operator="greaterThan">
      <formula>0</formula>
    </cfRule>
    <cfRule type="cellIs" dxfId="6136" priority="6422" stopIfTrue="1" operator="greaterThan">
      <formula>0</formula>
    </cfRule>
    <cfRule type="cellIs" dxfId="6135" priority="6423" stopIfTrue="1" operator="greaterThan">
      <formula>0</formula>
    </cfRule>
  </conditionalFormatting>
  <conditionalFormatting sqref="Z23">
    <cfRule type="cellIs" dxfId="6134" priority="6418" stopIfTrue="1" operator="greaterThan">
      <formula>0</formula>
    </cfRule>
    <cfRule type="cellIs" dxfId="6133" priority="6419" stopIfTrue="1" operator="greaterThan">
      <formula>0</formula>
    </cfRule>
    <cfRule type="cellIs" dxfId="6132" priority="6420" stopIfTrue="1" operator="greaterThan">
      <formula>0</formula>
    </cfRule>
  </conditionalFormatting>
  <conditionalFormatting sqref="Z18:Z19">
    <cfRule type="cellIs" dxfId="6131" priority="6415" stopIfTrue="1" operator="greaterThan">
      <formula>0</formula>
    </cfRule>
    <cfRule type="cellIs" dxfId="6130" priority="6416" stopIfTrue="1" operator="greaterThan">
      <formula>0</formula>
    </cfRule>
    <cfRule type="cellIs" dxfId="6129" priority="6417" stopIfTrue="1" operator="greaterThan">
      <formula>0</formula>
    </cfRule>
  </conditionalFormatting>
  <conditionalFormatting sqref="Z20">
    <cfRule type="cellIs" dxfId="6128" priority="6412" stopIfTrue="1" operator="greaterThan">
      <formula>0</formula>
    </cfRule>
    <cfRule type="cellIs" dxfId="6127" priority="6413" stopIfTrue="1" operator="greaterThan">
      <formula>0</formula>
    </cfRule>
    <cfRule type="cellIs" dxfId="6126" priority="6414" stopIfTrue="1" operator="greaterThan">
      <formula>0</formula>
    </cfRule>
  </conditionalFormatting>
  <conditionalFormatting sqref="Z15:Z16">
    <cfRule type="cellIs" dxfId="6125" priority="6409" stopIfTrue="1" operator="greaterThan">
      <formula>0</formula>
    </cfRule>
    <cfRule type="cellIs" dxfId="6124" priority="6410" stopIfTrue="1" operator="greaterThan">
      <formula>0</formula>
    </cfRule>
    <cfRule type="cellIs" dxfId="6123" priority="6411" stopIfTrue="1" operator="greaterThan">
      <formula>0</formula>
    </cfRule>
  </conditionalFormatting>
  <conditionalFormatting sqref="Z17">
    <cfRule type="cellIs" dxfId="6122" priority="6406" stopIfTrue="1" operator="greaterThan">
      <formula>0</formula>
    </cfRule>
    <cfRule type="cellIs" dxfId="6121" priority="6407" stopIfTrue="1" operator="greaterThan">
      <formula>0</formula>
    </cfRule>
    <cfRule type="cellIs" dxfId="6120" priority="6408" stopIfTrue="1" operator="greaterThan">
      <formula>0</formula>
    </cfRule>
  </conditionalFormatting>
  <conditionalFormatting sqref="Z12:Z13">
    <cfRule type="cellIs" dxfId="6119" priority="6403" stopIfTrue="1" operator="greaterThan">
      <formula>0</formula>
    </cfRule>
    <cfRule type="cellIs" dxfId="6118" priority="6404" stopIfTrue="1" operator="greaterThan">
      <formula>0</formula>
    </cfRule>
    <cfRule type="cellIs" dxfId="6117" priority="6405" stopIfTrue="1" operator="greaterThan">
      <formula>0</formula>
    </cfRule>
  </conditionalFormatting>
  <conditionalFormatting sqref="Z14">
    <cfRule type="cellIs" dxfId="6116" priority="6400" stopIfTrue="1" operator="greaterThan">
      <formula>0</formula>
    </cfRule>
    <cfRule type="cellIs" dxfId="6115" priority="6401" stopIfTrue="1" operator="greaterThan">
      <formula>0</formula>
    </cfRule>
    <cfRule type="cellIs" dxfId="6114" priority="6402" stopIfTrue="1" operator="greaterThan">
      <formula>0</formula>
    </cfRule>
  </conditionalFormatting>
  <conditionalFormatting sqref="Z9:Z10">
    <cfRule type="cellIs" dxfId="6113" priority="6397" stopIfTrue="1" operator="greaterThan">
      <formula>0</formula>
    </cfRule>
    <cfRule type="cellIs" dxfId="6112" priority="6398" stopIfTrue="1" operator="greaterThan">
      <formula>0</formula>
    </cfRule>
    <cfRule type="cellIs" dxfId="6111" priority="6399" stopIfTrue="1" operator="greaterThan">
      <formula>0</formula>
    </cfRule>
  </conditionalFormatting>
  <conditionalFormatting sqref="Z11">
    <cfRule type="cellIs" dxfId="6110" priority="6394" stopIfTrue="1" operator="greaterThan">
      <formula>0</formula>
    </cfRule>
    <cfRule type="cellIs" dxfId="6109" priority="6395" stopIfTrue="1" operator="greaterThan">
      <formula>0</formula>
    </cfRule>
    <cfRule type="cellIs" dxfId="6108" priority="6396" stopIfTrue="1" operator="greaterThan">
      <formula>0</formula>
    </cfRule>
  </conditionalFormatting>
  <conditionalFormatting sqref="Z6:Z7">
    <cfRule type="cellIs" dxfId="6107" priority="6391" stopIfTrue="1" operator="greaterThan">
      <formula>0</formula>
    </cfRule>
    <cfRule type="cellIs" dxfId="6106" priority="6392" stopIfTrue="1" operator="greaterThan">
      <formula>0</formula>
    </cfRule>
    <cfRule type="cellIs" dxfId="6105" priority="6393" stopIfTrue="1" operator="greaterThan">
      <formula>0</formula>
    </cfRule>
  </conditionalFormatting>
  <conditionalFormatting sqref="Z8">
    <cfRule type="cellIs" dxfId="6104" priority="6388" stopIfTrue="1" operator="greaterThan">
      <formula>0</formula>
    </cfRule>
    <cfRule type="cellIs" dxfId="6103" priority="6389" stopIfTrue="1" operator="greaterThan">
      <formula>0</formula>
    </cfRule>
    <cfRule type="cellIs" dxfId="6102" priority="6390" stopIfTrue="1" operator="greaterThan">
      <formula>0</formula>
    </cfRule>
  </conditionalFormatting>
  <conditionalFormatting sqref="Z5">
    <cfRule type="cellIs" dxfId="6101" priority="6382" stopIfTrue="1" operator="greaterThan">
      <formula>0</formula>
    </cfRule>
    <cfRule type="cellIs" dxfId="6100" priority="6383" stopIfTrue="1" operator="greaterThan">
      <formula>0</formula>
    </cfRule>
    <cfRule type="cellIs" dxfId="6099" priority="6384" stopIfTrue="1" operator="greaterThan">
      <formula>0</formula>
    </cfRule>
  </conditionalFormatting>
  <conditionalFormatting sqref="AD155:AD156">
    <cfRule type="cellIs" dxfId="6098" priority="6265" stopIfTrue="1" operator="greaterThan">
      <formula>0</formula>
    </cfRule>
    <cfRule type="cellIs" dxfId="6097" priority="6266" stopIfTrue="1" operator="greaterThan">
      <formula>0</formula>
    </cfRule>
    <cfRule type="cellIs" dxfId="6096" priority="6267" stopIfTrue="1" operator="greaterThan">
      <formula>0</formula>
    </cfRule>
  </conditionalFormatting>
  <conditionalFormatting sqref="AD152:AD153">
    <cfRule type="cellIs" dxfId="6095" priority="6259" stopIfTrue="1" operator="greaterThan">
      <formula>0</formula>
    </cfRule>
    <cfRule type="cellIs" dxfId="6094" priority="6260" stopIfTrue="1" operator="greaterThan">
      <formula>0</formula>
    </cfRule>
    <cfRule type="cellIs" dxfId="6093" priority="6261" stopIfTrue="1" operator="greaterThan">
      <formula>0</formula>
    </cfRule>
  </conditionalFormatting>
  <conditionalFormatting sqref="AD154">
    <cfRule type="cellIs" dxfId="6092" priority="6256" stopIfTrue="1" operator="greaterThan">
      <formula>0</formula>
    </cfRule>
    <cfRule type="cellIs" dxfId="6091" priority="6257" stopIfTrue="1" operator="greaterThan">
      <formula>0</formula>
    </cfRule>
    <cfRule type="cellIs" dxfId="6090" priority="6258" stopIfTrue="1" operator="greaterThan">
      <formula>0</formula>
    </cfRule>
  </conditionalFormatting>
  <conditionalFormatting sqref="AD149:AD150">
    <cfRule type="cellIs" dxfId="6089" priority="6253" stopIfTrue="1" operator="greaterThan">
      <formula>0</formula>
    </cfRule>
    <cfRule type="cellIs" dxfId="6088" priority="6254" stopIfTrue="1" operator="greaterThan">
      <formula>0</formula>
    </cfRule>
    <cfRule type="cellIs" dxfId="6087" priority="6255" stopIfTrue="1" operator="greaterThan">
      <formula>0</formula>
    </cfRule>
  </conditionalFormatting>
  <conditionalFormatting sqref="AD151">
    <cfRule type="cellIs" dxfId="6086" priority="6250" stopIfTrue="1" operator="greaterThan">
      <formula>0</formula>
    </cfRule>
    <cfRule type="cellIs" dxfId="6085" priority="6251" stopIfTrue="1" operator="greaterThan">
      <formula>0</formula>
    </cfRule>
    <cfRule type="cellIs" dxfId="6084" priority="6252" stopIfTrue="1" operator="greaterThan">
      <formula>0</formula>
    </cfRule>
  </conditionalFormatting>
  <conditionalFormatting sqref="AD146:AD147">
    <cfRule type="cellIs" dxfId="6083" priority="6247" stopIfTrue="1" operator="greaterThan">
      <formula>0</formula>
    </cfRule>
    <cfRule type="cellIs" dxfId="6082" priority="6248" stopIfTrue="1" operator="greaterThan">
      <formula>0</formula>
    </cfRule>
    <cfRule type="cellIs" dxfId="6081" priority="6249" stopIfTrue="1" operator="greaterThan">
      <formula>0</formula>
    </cfRule>
  </conditionalFormatting>
  <conditionalFormatting sqref="AD148">
    <cfRule type="cellIs" dxfId="6080" priority="6244" stopIfTrue="1" operator="greaterThan">
      <formula>0</formula>
    </cfRule>
    <cfRule type="cellIs" dxfId="6079" priority="6245" stopIfTrue="1" operator="greaterThan">
      <formula>0</formula>
    </cfRule>
    <cfRule type="cellIs" dxfId="6078" priority="6246" stopIfTrue="1" operator="greaterThan">
      <formula>0</formula>
    </cfRule>
  </conditionalFormatting>
  <conditionalFormatting sqref="AD145">
    <cfRule type="cellIs" dxfId="6077" priority="6241" stopIfTrue="1" operator="greaterThan">
      <formula>0</formula>
    </cfRule>
    <cfRule type="cellIs" dxfId="6076" priority="6242" stopIfTrue="1" operator="greaterThan">
      <formula>0</formula>
    </cfRule>
    <cfRule type="cellIs" dxfId="6075" priority="6243" stopIfTrue="1" operator="greaterThan">
      <formula>0</formula>
    </cfRule>
  </conditionalFormatting>
  <conditionalFormatting sqref="AD27:AD30">
    <cfRule type="cellIs" dxfId="6074" priority="6238" stopIfTrue="1" operator="greaterThan">
      <formula>0</formula>
    </cfRule>
    <cfRule type="cellIs" dxfId="6073" priority="6239" stopIfTrue="1" operator="greaterThan">
      <formula>0</formula>
    </cfRule>
    <cfRule type="cellIs" dxfId="6072" priority="6240" stopIfTrue="1" operator="greaterThan">
      <formula>0</formula>
    </cfRule>
  </conditionalFormatting>
  <conditionalFormatting sqref="AD24:AD25">
    <cfRule type="cellIs" dxfId="6071" priority="6235" stopIfTrue="1" operator="greaterThan">
      <formula>0</formula>
    </cfRule>
    <cfRule type="cellIs" dxfId="6070" priority="6236" stopIfTrue="1" operator="greaterThan">
      <formula>0</formula>
    </cfRule>
    <cfRule type="cellIs" dxfId="6069" priority="6237" stopIfTrue="1" operator="greaterThan">
      <formula>0</formula>
    </cfRule>
  </conditionalFormatting>
  <conditionalFormatting sqref="AD26">
    <cfRule type="cellIs" dxfId="6068" priority="6232" stopIfTrue="1" operator="greaterThan">
      <formula>0</formula>
    </cfRule>
    <cfRule type="cellIs" dxfId="6067" priority="6233" stopIfTrue="1" operator="greaterThan">
      <formula>0</formula>
    </cfRule>
    <cfRule type="cellIs" dxfId="6066" priority="6234" stopIfTrue="1" operator="greaterThan">
      <formula>0</formula>
    </cfRule>
  </conditionalFormatting>
  <conditionalFormatting sqref="AD21:AD22">
    <cfRule type="cellIs" dxfId="6065" priority="6229" stopIfTrue="1" operator="greaterThan">
      <formula>0</formula>
    </cfRule>
    <cfRule type="cellIs" dxfId="6064" priority="6230" stopIfTrue="1" operator="greaterThan">
      <formula>0</formula>
    </cfRule>
    <cfRule type="cellIs" dxfId="6063" priority="6231" stopIfTrue="1" operator="greaterThan">
      <formula>0</formula>
    </cfRule>
  </conditionalFormatting>
  <conditionalFormatting sqref="AD23">
    <cfRule type="cellIs" dxfId="6062" priority="6226" stopIfTrue="1" operator="greaterThan">
      <formula>0</formula>
    </cfRule>
    <cfRule type="cellIs" dxfId="6061" priority="6227" stopIfTrue="1" operator="greaterThan">
      <formula>0</formula>
    </cfRule>
    <cfRule type="cellIs" dxfId="6060" priority="6228" stopIfTrue="1" operator="greaterThan">
      <formula>0</formula>
    </cfRule>
  </conditionalFormatting>
  <conditionalFormatting sqref="AD18:AD19">
    <cfRule type="cellIs" dxfId="6059" priority="6223" stopIfTrue="1" operator="greaterThan">
      <formula>0</formula>
    </cfRule>
    <cfRule type="cellIs" dxfId="6058" priority="6224" stopIfTrue="1" operator="greaterThan">
      <formula>0</formula>
    </cfRule>
    <cfRule type="cellIs" dxfId="6057" priority="6225" stopIfTrue="1" operator="greaterThan">
      <formula>0</formula>
    </cfRule>
  </conditionalFormatting>
  <conditionalFormatting sqref="AD20">
    <cfRule type="cellIs" dxfId="6056" priority="6220" stopIfTrue="1" operator="greaterThan">
      <formula>0</formula>
    </cfRule>
    <cfRule type="cellIs" dxfId="6055" priority="6221" stopIfTrue="1" operator="greaterThan">
      <formula>0</formula>
    </cfRule>
    <cfRule type="cellIs" dxfId="6054" priority="6222" stopIfTrue="1" operator="greaterThan">
      <formula>0</formula>
    </cfRule>
  </conditionalFormatting>
  <conditionalFormatting sqref="AD15:AD16">
    <cfRule type="cellIs" dxfId="6053" priority="6217" stopIfTrue="1" operator="greaterThan">
      <formula>0</formula>
    </cfRule>
    <cfRule type="cellIs" dxfId="6052" priority="6218" stopIfTrue="1" operator="greaterThan">
      <formula>0</formula>
    </cfRule>
    <cfRule type="cellIs" dxfId="6051" priority="6219" stopIfTrue="1" operator="greaterThan">
      <formula>0</formula>
    </cfRule>
  </conditionalFormatting>
  <conditionalFormatting sqref="AD17">
    <cfRule type="cellIs" dxfId="6050" priority="6214" stopIfTrue="1" operator="greaterThan">
      <formula>0</formula>
    </cfRule>
    <cfRule type="cellIs" dxfId="6049" priority="6215" stopIfTrue="1" operator="greaterThan">
      <formula>0</formula>
    </cfRule>
    <cfRule type="cellIs" dxfId="6048" priority="6216" stopIfTrue="1" operator="greaterThan">
      <formula>0</formula>
    </cfRule>
  </conditionalFormatting>
  <conditionalFormatting sqref="AD12:AD13">
    <cfRule type="cellIs" dxfId="6047" priority="6211" stopIfTrue="1" operator="greaterThan">
      <formula>0</formula>
    </cfRule>
    <cfRule type="cellIs" dxfId="6046" priority="6212" stopIfTrue="1" operator="greaterThan">
      <formula>0</formula>
    </cfRule>
    <cfRule type="cellIs" dxfId="6045" priority="6213" stopIfTrue="1" operator="greaterThan">
      <formula>0</formula>
    </cfRule>
  </conditionalFormatting>
  <conditionalFormatting sqref="AD14">
    <cfRule type="cellIs" dxfId="6044" priority="6208" stopIfTrue="1" operator="greaterThan">
      <formula>0</formula>
    </cfRule>
    <cfRule type="cellIs" dxfId="6043" priority="6209" stopIfTrue="1" operator="greaterThan">
      <formula>0</formula>
    </cfRule>
    <cfRule type="cellIs" dxfId="6042" priority="6210" stopIfTrue="1" operator="greaterThan">
      <formula>0</formula>
    </cfRule>
  </conditionalFormatting>
  <conditionalFormatting sqref="AD9:AD10">
    <cfRule type="cellIs" dxfId="6041" priority="6205" stopIfTrue="1" operator="greaterThan">
      <formula>0</formula>
    </cfRule>
    <cfRule type="cellIs" dxfId="6040" priority="6206" stopIfTrue="1" operator="greaterThan">
      <formula>0</formula>
    </cfRule>
    <cfRule type="cellIs" dxfId="6039" priority="6207" stopIfTrue="1" operator="greaterThan">
      <formula>0</formula>
    </cfRule>
  </conditionalFormatting>
  <conditionalFormatting sqref="AD11">
    <cfRule type="cellIs" dxfId="6038" priority="6202" stopIfTrue="1" operator="greaterThan">
      <formula>0</formula>
    </cfRule>
    <cfRule type="cellIs" dxfId="6037" priority="6203" stopIfTrue="1" operator="greaterThan">
      <formula>0</formula>
    </cfRule>
    <cfRule type="cellIs" dxfId="6036" priority="6204" stopIfTrue="1" operator="greaterThan">
      <formula>0</formula>
    </cfRule>
  </conditionalFormatting>
  <conditionalFormatting sqref="AD6:AD7">
    <cfRule type="cellIs" dxfId="6035" priority="6199" stopIfTrue="1" operator="greaterThan">
      <formula>0</formula>
    </cfRule>
    <cfRule type="cellIs" dxfId="6034" priority="6200" stopIfTrue="1" operator="greaterThan">
      <formula>0</formula>
    </cfRule>
    <cfRule type="cellIs" dxfId="6033" priority="6201" stopIfTrue="1" operator="greaterThan">
      <formula>0</formula>
    </cfRule>
  </conditionalFormatting>
  <conditionalFormatting sqref="AD8">
    <cfRule type="cellIs" dxfId="6032" priority="6196" stopIfTrue="1" operator="greaterThan">
      <formula>0</formula>
    </cfRule>
    <cfRule type="cellIs" dxfId="6031" priority="6197" stopIfTrue="1" operator="greaterThan">
      <formula>0</formula>
    </cfRule>
    <cfRule type="cellIs" dxfId="6030" priority="6198" stopIfTrue="1" operator="greaterThan">
      <formula>0</formula>
    </cfRule>
  </conditionalFormatting>
  <conditionalFormatting sqref="AD5">
    <cfRule type="cellIs" dxfId="6029" priority="6190" stopIfTrue="1" operator="greaterThan">
      <formula>0</formula>
    </cfRule>
    <cfRule type="cellIs" dxfId="6028" priority="6191" stopIfTrue="1" operator="greaterThan">
      <formula>0</formula>
    </cfRule>
    <cfRule type="cellIs" dxfId="6027" priority="6192" stopIfTrue="1" operator="greaterThan">
      <formula>0</formula>
    </cfRule>
  </conditionalFormatting>
  <conditionalFormatting sqref="AC155:AC156">
    <cfRule type="cellIs" dxfId="6026" priority="6076" stopIfTrue="1" operator="greaterThan">
      <formula>0</formula>
    </cfRule>
    <cfRule type="cellIs" dxfId="6025" priority="6077" stopIfTrue="1" operator="greaterThan">
      <formula>0</formula>
    </cfRule>
    <cfRule type="cellIs" dxfId="6024" priority="6078" stopIfTrue="1" operator="greaterThan">
      <formula>0</formula>
    </cfRule>
  </conditionalFormatting>
  <conditionalFormatting sqref="AC152:AC153">
    <cfRule type="cellIs" dxfId="6023" priority="6070" stopIfTrue="1" operator="greaterThan">
      <formula>0</formula>
    </cfRule>
    <cfRule type="cellIs" dxfId="6022" priority="6071" stopIfTrue="1" operator="greaterThan">
      <formula>0</formula>
    </cfRule>
    <cfRule type="cellIs" dxfId="6021" priority="6072" stopIfTrue="1" operator="greaterThan">
      <formula>0</formula>
    </cfRule>
  </conditionalFormatting>
  <conditionalFormatting sqref="AC154">
    <cfRule type="cellIs" dxfId="6020" priority="6067" stopIfTrue="1" operator="greaterThan">
      <formula>0</formula>
    </cfRule>
    <cfRule type="cellIs" dxfId="6019" priority="6068" stopIfTrue="1" operator="greaterThan">
      <formula>0</formula>
    </cfRule>
    <cfRule type="cellIs" dxfId="6018" priority="6069" stopIfTrue="1" operator="greaterThan">
      <formula>0</formula>
    </cfRule>
  </conditionalFormatting>
  <conditionalFormatting sqref="AC149:AC150">
    <cfRule type="cellIs" dxfId="6017" priority="6064" stopIfTrue="1" operator="greaterThan">
      <formula>0</formula>
    </cfRule>
    <cfRule type="cellIs" dxfId="6016" priority="6065" stopIfTrue="1" operator="greaterThan">
      <formula>0</formula>
    </cfRule>
    <cfRule type="cellIs" dxfId="6015" priority="6066" stopIfTrue="1" operator="greaterThan">
      <formula>0</formula>
    </cfRule>
  </conditionalFormatting>
  <conditionalFormatting sqref="AC151">
    <cfRule type="cellIs" dxfId="6014" priority="6061" stopIfTrue="1" operator="greaterThan">
      <formula>0</formula>
    </cfRule>
    <cfRule type="cellIs" dxfId="6013" priority="6062" stopIfTrue="1" operator="greaterThan">
      <formula>0</formula>
    </cfRule>
    <cfRule type="cellIs" dxfId="6012" priority="6063" stopIfTrue="1" operator="greaterThan">
      <formula>0</formula>
    </cfRule>
  </conditionalFormatting>
  <conditionalFormatting sqref="AC146:AC147">
    <cfRule type="cellIs" dxfId="6011" priority="6058" stopIfTrue="1" operator="greaterThan">
      <formula>0</formula>
    </cfRule>
    <cfRule type="cellIs" dxfId="6010" priority="6059" stopIfTrue="1" operator="greaterThan">
      <formula>0</formula>
    </cfRule>
    <cfRule type="cellIs" dxfId="6009" priority="6060" stopIfTrue="1" operator="greaterThan">
      <formula>0</formula>
    </cfRule>
  </conditionalFormatting>
  <conditionalFormatting sqref="AC148">
    <cfRule type="cellIs" dxfId="6008" priority="6055" stopIfTrue="1" operator="greaterThan">
      <formula>0</formula>
    </cfRule>
    <cfRule type="cellIs" dxfId="6007" priority="6056" stopIfTrue="1" operator="greaterThan">
      <formula>0</formula>
    </cfRule>
    <cfRule type="cellIs" dxfId="6006" priority="6057" stopIfTrue="1" operator="greaterThan">
      <formula>0</formula>
    </cfRule>
  </conditionalFormatting>
  <conditionalFormatting sqref="AC145">
    <cfRule type="cellIs" dxfId="6005" priority="6052" stopIfTrue="1" operator="greaterThan">
      <formula>0</formula>
    </cfRule>
    <cfRule type="cellIs" dxfId="6004" priority="6053" stopIfTrue="1" operator="greaterThan">
      <formula>0</formula>
    </cfRule>
    <cfRule type="cellIs" dxfId="6003" priority="6054" stopIfTrue="1" operator="greaterThan">
      <formula>0</formula>
    </cfRule>
  </conditionalFormatting>
  <conditionalFormatting sqref="AC27:AC30">
    <cfRule type="cellIs" dxfId="6002" priority="6049" stopIfTrue="1" operator="greaterThan">
      <formula>0</formula>
    </cfRule>
    <cfRule type="cellIs" dxfId="6001" priority="6050" stopIfTrue="1" operator="greaterThan">
      <formula>0</formula>
    </cfRule>
    <cfRule type="cellIs" dxfId="6000" priority="6051" stopIfTrue="1" operator="greaterThan">
      <formula>0</formula>
    </cfRule>
  </conditionalFormatting>
  <conditionalFormatting sqref="AC24:AC25">
    <cfRule type="cellIs" dxfId="5999" priority="6046" stopIfTrue="1" operator="greaterThan">
      <formula>0</formula>
    </cfRule>
    <cfRule type="cellIs" dxfId="5998" priority="6047" stopIfTrue="1" operator="greaterThan">
      <formula>0</formula>
    </cfRule>
    <cfRule type="cellIs" dxfId="5997" priority="6048" stopIfTrue="1" operator="greaterThan">
      <formula>0</formula>
    </cfRule>
  </conditionalFormatting>
  <conditionalFormatting sqref="AC26">
    <cfRule type="cellIs" dxfId="5996" priority="6043" stopIfTrue="1" operator="greaterThan">
      <formula>0</formula>
    </cfRule>
    <cfRule type="cellIs" dxfId="5995" priority="6044" stopIfTrue="1" operator="greaterThan">
      <formula>0</formula>
    </cfRule>
    <cfRule type="cellIs" dxfId="5994" priority="6045" stopIfTrue="1" operator="greaterThan">
      <formula>0</formula>
    </cfRule>
  </conditionalFormatting>
  <conditionalFormatting sqref="AC21:AC22">
    <cfRule type="cellIs" dxfId="5993" priority="6040" stopIfTrue="1" operator="greaterThan">
      <formula>0</formula>
    </cfRule>
    <cfRule type="cellIs" dxfId="5992" priority="6041" stopIfTrue="1" operator="greaterThan">
      <formula>0</formula>
    </cfRule>
    <cfRule type="cellIs" dxfId="5991" priority="6042" stopIfTrue="1" operator="greaterThan">
      <formula>0</formula>
    </cfRule>
  </conditionalFormatting>
  <conditionalFormatting sqref="AC23">
    <cfRule type="cellIs" dxfId="5990" priority="6037" stopIfTrue="1" operator="greaterThan">
      <formula>0</formula>
    </cfRule>
    <cfRule type="cellIs" dxfId="5989" priority="6038" stopIfTrue="1" operator="greaterThan">
      <formula>0</formula>
    </cfRule>
    <cfRule type="cellIs" dxfId="5988" priority="6039" stopIfTrue="1" operator="greaterThan">
      <formula>0</formula>
    </cfRule>
  </conditionalFormatting>
  <conditionalFormatting sqref="AC18:AC19">
    <cfRule type="cellIs" dxfId="5987" priority="6034" stopIfTrue="1" operator="greaterThan">
      <formula>0</formula>
    </cfRule>
    <cfRule type="cellIs" dxfId="5986" priority="6035" stopIfTrue="1" operator="greaterThan">
      <formula>0</formula>
    </cfRule>
    <cfRule type="cellIs" dxfId="5985" priority="6036" stopIfTrue="1" operator="greaterThan">
      <formula>0</formula>
    </cfRule>
  </conditionalFormatting>
  <conditionalFormatting sqref="AC20">
    <cfRule type="cellIs" dxfId="5984" priority="6031" stopIfTrue="1" operator="greaterThan">
      <formula>0</formula>
    </cfRule>
    <cfRule type="cellIs" dxfId="5983" priority="6032" stopIfTrue="1" operator="greaterThan">
      <formula>0</formula>
    </cfRule>
    <cfRule type="cellIs" dxfId="5982" priority="6033" stopIfTrue="1" operator="greaterThan">
      <formula>0</formula>
    </cfRule>
  </conditionalFormatting>
  <conditionalFormatting sqref="AC15:AC16">
    <cfRule type="cellIs" dxfId="5981" priority="6028" stopIfTrue="1" operator="greaterThan">
      <formula>0</formula>
    </cfRule>
    <cfRule type="cellIs" dxfId="5980" priority="6029" stopIfTrue="1" operator="greaterThan">
      <formula>0</formula>
    </cfRule>
    <cfRule type="cellIs" dxfId="5979" priority="6030" stopIfTrue="1" operator="greaterThan">
      <formula>0</formula>
    </cfRule>
  </conditionalFormatting>
  <conditionalFormatting sqref="AC17">
    <cfRule type="cellIs" dxfId="5978" priority="6025" stopIfTrue="1" operator="greaterThan">
      <formula>0</formula>
    </cfRule>
    <cfRule type="cellIs" dxfId="5977" priority="6026" stopIfTrue="1" operator="greaterThan">
      <formula>0</formula>
    </cfRule>
    <cfRule type="cellIs" dxfId="5976" priority="6027" stopIfTrue="1" operator="greaterThan">
      <formula>0</formula>
    </cfRule>
  </conditionalFormatting>
  <conditionalFormatting sqref="AC12:AC13">
    <cfRule type="cellIs" dxfId="5975" priority="6022" stopIfTrue="1" operator="greaterThan">
      <formula>0</formula>
    </cfRule>
    <cfRule type="cellIs" dxfId="5974" priority="6023" stopIfTrue="1" operator="greaterThan">
      <formula>0</formula>
    </cfRule>
    <cfRule type="cellIs" dxfId="5973" priority="6024" stopIfTrue="1" operator="greaterThan">
      <formula>0</formula>
    </cfRule>
  </conditionalFormatting>
  <conditionalFormatting sqref="AC14">
    <cfRule type="cellIs" dxfId="5972" priority="6019" stopIfTrue="1" operator="greaterThan">
      <formula>0</formula>
    </cfRule>
    <cfRule type="cellIs" dxfId="5971" priority="6020" stopIfTrue="1" operator="greaterThan">
      <formula>0</formula>
    </cfRule>
    <cfRule type="cellIs" dxfId="5970" priority="6021" stopIfTrue="1" operator="greaterThan">
      <formula>0</formula>
    </cfRule>
  </conditionalFormatting>
  <conditionalFormatting sqref="AC9:AC10">
    <cfRule type="cellIs" dxfId="5969" priority="6016" stopIfTrue="1" operator="greaterThan">
      <formula>0</formula>
    </cfRule>
    <cfRule type="cellIs" dxfId="5968" priority="6017" stopIfTrue="1" operator="greaterThan">
      <formula>0</formula>
    </cfRule>
    <cfRule type="cellIs" dxfId="5967" priority="6018" stopIfTrue="1" operator="greaterThan">
      <formula>0</formula>
    </cfRule>
  </conditionalFormatting>
  <conditionalFormatting sqref="AC11">
    <cfRule type="cellIs" dxfId="5966" priority="6013" stopIfTrue="1" operator="greaterThan">
      <formula>0</formula>
    </cfRule>
    <cfRule type="cellIs" dxfId="5965" priority="6014" stopIfTrue="1" operator="greaterThan">
      <formula>0</formula>
    </cfRule>
    <cfRule type="cellIs" dxfId="5964" priority="6015" stopIfTrue="1" operator="greaterThan">
      <formula>0</formula>
    </cfRule>
  </conditionalFormatting>
  <conditionalFormatting sqref="AC6:AC7">
    <cfRule type="cellIs" dxfId="5963" priority="6010" stopIfTrue="1" operator="greaterThan">
      <formula>0</formula>
    </cfRule>
    <cfRule type="cellIs" dxfId="5962" priority="6011" stopIfTrue="1" operator="greaterThan">
      <formula>0</formula>
    </cfRule>
    <cfRule type="cellIs" dxfId="5961" priority="6012" stopIfTrue="1" operator="greaterThan">
      <formula>0</formula>
    </cfRule>
  </conditionalFormatting>
  <conditionalFormatting sqref="AC8">
    <cfRule type="cellIs" dxfId="5960" priority="6007" stopIfTrue="1" operator="greaterThan">
      <formula>0</formula>
    </cfRule>
    <cfRule type="cellIs" dxfId="5959" priority="6008" stopIfTrue="1" operator="greaterThan">
      <formula>0</formula>
    </cfRule>
    <cfRule type="cellIs" dxfId="5958" priority="6009" stopIfTrue="1" operator="greaterThan">
      <formula>0</formula>
    </cfRule>
  </conditionalFormatting>
  <conditionalFormatting sqref="AC5">
    <cfRule type="cellIs" dxfId="5957" priority="6001" stopIfTrue="1" operator="greaterThan">
      <formula>0</formula>
    </cfRule>
    <cfRule type="cellIs" dxfId="5956" priority="6002" stopIfTrue="1" operator="greaterThan">
      <formula>0</formula>
    </cfRule>
    <cfRule type="cellIs" dxfId="5955" priority="6003" stopIfTrue="1" operator="greaterThan">
      <formula>0</formula>
    </cfRule>
  </conditionalFormatting>
  <conditionalFormatting sqref="AG155:AG156">
    <cfRule type="cellIs" dxfId="5954" priority="5887" stopIfTrue="1" operator="greaterThan">
      <formula>0</formula>
    </cfRule>
    <cfRule type="cellIs" dxfId="5953" priority="5888" stopIfTrue="1" operator="greaterThan">
      <formula>0</formula>
    </cfRule>
    <cfRule type="cellIs" dxfId="5952" priority="5889" stopIfTrue="1" operator="greaterThan">
      <formula>0</formula>
    </cfRule>
  </conditionalFormatting>
  <conditionalFormatting sqref="AG152:AG153">
    <cfRule type="cellIs" dxfId="5951" priority="5881" stopIfTrue="1" operator="greaterThan">
      <formula>0</formula>
    </cfRule>
    <cfRule type="cellIs" dxfId="5950" priority="5882" stopIfTrue="1" operator="greaterThan">
      <formula>0</formula>
    </cfRule>
    <cfRule type="cellIs" dxfId="5949" priority="5883" stopIfTrue="1" operator="greaterThan">
      <formula>0</formula>
    </cfRule>
  </conditionalFormatting>
  <conditionalFormatting sqref="AG154">
    <cfRule type="cellIs" dxfId="5948" priority="5878" stopIfTrue="1" operator="greaterThan">
      <formula>0</formula>
    </cfRule>
    <cfRule type="cellIs" dxfId="5947" priority="5879" stopIfTrue="1" operator="greaterThan">
      <formula>0</formula>
    </cfRule>
    <cfRule type="cellIs" dxfId="5946" priority="5880" stopIfTrue="1" operator="greaterThan">
      <formula>0</formula>
    </cfRule>
  </conditionalFormatting>
  <conditionalFormatting sqref="AG149:AG150">
    <cfRule type="cellIs" dxfId="5945" priority="5875" stopIfTrue="1" operator="greaterThan">
      <formula>0</formula>
    </cfRule>
    <cfRule type="cellIs" dxfId="5944" priority="5876" stopIfTrue="1" operator="greaterThan">
      <formula>0</formula>
    </cfRule>
    <cfRule type="cellIs" dxfId="5943" priority="5877" stopIfTrue="1" operator="greaterThan">
      <formula>0</formula>
    </cfRule>
  </conditionalFormatting>
  <conditionalFormatting sqref="AG151">
    <cfRule type="cellIs" dxfId="5942" priority="5872" stopIfTrue="1" operator="greaterThan">
      <formula>0</formula>
    </cfRule>
    <cfRule type="cellIs" dxfId="5941" priority="5873" stopIfTrue="1" operator="greaterThan">
      <formula>0</formula>
    </cfRule>
    <cfRule type="cellIs" dxfId="5940" priority="5874" stopIfTrue="1" operator="greaterThan">
      <formula>0</formula>
    </cfRule>
  </conditionalFormatting>
  <conditionalFormatting sqref="AG146:AG147">
    <cfRule type="cellIs" dxfId="5939" priority="5869" stopIfTrue="1" operator="greaterThan">
      <formula>0</formula>
    </cfRule>
    <cfRule type="cellIs" dxfId="5938" priority="5870" stopIfTrue="1" operator="greaterThan">
      <formula>0</formula>
    </cfRule>
    <cfRule type="cellIs" dxfId="5937" priority="5871" stopIfTrue="1" operator="greaterThan">
      <formula>0</formula>
    </cfRule>
  </conditionalFormatting>
  <conditionalFormatting sqref="AG148">
    <cfRule type="cellIs" dxfId="5936" priority="5866" stopIfTrue="1" operator="greaterThan">
      <formula>0</formula>
    </cfRule>
    <cfRule type="cellIs" dxfId="5935" priority="5867" stopIfTrue="1" operator="greaterThan">
      <formula>0</formula>
    </cfRule>
    <cfRule type="cellIs" dxfId="5934" priority="5868" stopIfTrue="1" operator="greaterThan">
      <formula>0</formula>
    </cfRule>
  </conditionalFormatting>
  <conditionalFormatting sqref="AG145">
    <cfRule type="cellIs" dxfId="5933" priority="5863" stopIfTrue="1" operator="greaterThan">
      <formula>0</formula>
    </cfRule>
    <cfRule type="cellIs" dxfId="5932" priority="5864" stopIfTrue="1" operator="greaterThan">
      <formula>0</formula>
    </cfRule>
    <cfRule type="cellIs" dxfId="5931" priority="5865" stopIfTrue="1" operator="greaterThan">
      <formula>0</formula>
    </cfRule>
  </conditionalFormatting>
  <conditionalFormatting sqref="AG27:AG30">
    <cfRule type="cellIs" dxfId="5930" priority="5860" stopIfTrue="1" operator="greaterThan">
      <formula>0</formula>
    </cfRule>
    <cfRule type="cellIs" dxfId="5929" priority="5861" stopIfTrue="1" operator="greaterThan">
      <formula>0</formula>
    </cfRule>
    <cfRule type="cellIs" dxfId="5928" priority="5862" stopIfTrue="1" operator="greaterThan">
      <formula>0</formula>
    </cfRule>
  </conditionalFormatting>
  <conditionalFormatting sqref="AG24:AG25">
    <cfRule type="cellIs" dxfId="5927" priority="5857" stopIfTrue="1" operator="greaterThan">
      <formula>0</formula>
    </cfRule>
    <cfRule type="cellIs" dxfId="5926" priority="5858" stopIfTrue="1" operator="greaterThan">
      <formula>0</formula>
    </cfRule>
    <cfRule type="cellIs" dxfId="5925" priority="5859" stopIfTrue="1" operator="greaterThan">
      <formula>0</formula>
    </cfRule>
  </conditionalFormatting>
  <conditionalFormatting sqref="AG26">
    <cfRule type="cellIs" dxfId="5924" priority="5854" stopIfTrue="1" operator="greaterThan">
      <formula>0</formula>
    </cfRule>
    <cfRule type="cellIs" dxfId="5923" priority="5855" stopIfTrue="1" operator="greaterThan">
      <formula>0</formula>
    </cfRule>
    <cfRule type="cellIs" dxfId="5922" priority="5856" stopIfTrue="1" operator="greaterThan">
      <formula>0</formula>
    </cfRule>
  </conditionalFormatting>
  <conditionalFormatting sqref="AG21:AG22">
    <cfRule type="cellIs" dxfId="5921" priority="5851" stopIfTrue="1" operator="greaterThan">
      <formula>0</formula>
    </cfRule>
    <cfRule type="cellIs" dxfId="5920" priority="5852" stopIfTrue="1" operator="greaterThan">
      <formula>0</formula>
    </cfRule>
    <cfRule type="cellIs" dxfId="5919" priority="5853" stopIfTrue="1" operator="greaterThan">
      <formula>0</formula>
    </cfRule>
  </conditionalFormatting>
  <conditionalFormatting sqref="AG23">
    <cfRule type="cellIs" dxfId="5918" priority="5848" stopIfTrue="1" operator="greaterThan">
      <formula>0</formula>
    </cfRule>
    <cfRule type="cellIs" dxfId="5917" priority="5849" stopIfTrue="1" operator="greaterThan">
      <formula>0</formula>
    </cfRule>
    <cfRule type="cellIs" dxfId="5916" priority="5850" stopIfTrue="1" operator="greaterThan">
      <formula>0</formula>
    </cfRule>
  </conditionalFormatting>
  <conditionalFormatting sqref="AG18:AG19">
    <cfRule type="cellIs" dxfId="5915" priority="5845" stopIfTrue="1" operator="greaterThan">
      <formula>0</formula>
    </cfRule>
    <cfRule type="cellIs" dxfId="5914" priority="5846" stopIfTrue="1" operator="greaterThan">
      <formula>0</formula>
    </cfRule>
    <cfRule type="cellIs" dxfId="5913" priority="5847" stopIfTrue="1" operator="greaterThan">
      <formula>0</formula>
    </cfRule>
  </conditionalFormatting>
  <conditionalFormatting sqref="AG20">
    <cfRule type="cellIs" dxfId="5912" priority="5842" stopIfTrue="1" operator="greaterThan">
      <formula>0</formula>
    </cfRule>
    <cfRule type="cellIs" dxfId="5911" priority="5843" stopIfTrue="1" operator="greaterThan">
      <formula>0</formula>
    </cfRule>
    <cfRule type="cellIs" dxfId="5910" priority="5844" stopIfTrue="1" operator="greaterThan">
      <formula>0</formula>
    </cfRule>
  </conditionalFormatting>
  <conditionalFormatting sqref="AG15:AG16">
    <cfRule type="cellIs" dxfId="5909" priority="5839" stopIfTrue="1" operator="greaterThan">
      <formula>0</formula>
    </cfRule>
    <cfRule type="cellIs" dxfId="5908" priority="5840" stopIfTrue="1" operator="greaterThan">
      <formula>0</formula>
    </cfRule>
    <cfRule type="cellIs" dxfId="5907" priority="5841" stopIfTrue="1" operator="greaterThan">
      <formula>0</formula>
    </cfRule>
  </conditionalFormatting>
  <conditionalFormatting sqref="AG17">
    <cfRule type="cellIs" dxfId="5906" priority="5836" stopIfTrue="1" operator="greaterThan">
      <formula>0</formula>
    </cfRule>
    <cfRule type="cellIs" dxfId="5905" priority="5837" stopIfTrue="1" operator="greaterThan">
      <formula>0</formula>
    </cfRule>
    <cfRule type="cellIs" dxfId="5904" priority="5838" stopIfTrue="1" operator="greaterThan">
      <formula>0</formula>
    </cfRule>
  </conditionalFormatting>
  <conditionalFormatting sqref="AG12:AG13">
    <cfRule type="cellIs" dxfId="5903" priority="5833" stopIfTrue="1" operator="greaterThan">
      <formula>0</formula>
    </cfRule>
    <cfRule type="cellIs" dxfId="5902" priority="5834" stopIfTrue="1" operator="greaterThan">
      <formula>0</formula>
    </cfRule>
    <cfRule type="cellIs" dxfId="5901" priority="5835" stopIfTrue="1" operator="greaterThan">
      <formula>0</formula>
    </cfRule>
  </conditionalFormatting>
  <conditionalFormatting sqref="AG14">
    <cfRule type="cellIs" dxfId="5900" priority="5830" stopIfTrue="1" operator="greaterThan">
      <formula>0</formula>
    </cfRule>
    <cfRule type="cellIs" dxfId="5899" priority="5831" stopIfTrue="1" operator="greaterThan">
      <formula>0</formula>
    </cfRule>
    <cfRule type="cellIs" dxfId="5898" priority="5832" stopIfTrue="1" operator="greaterThan">
      <formula>0</formula>
    </cfRule>
  </conditionalFormatting>
  <conditionalFormatting sqref="AG9:AG10">
    <cfRule type="cellIs" dxfId="5897" priority="5827" stopIfTrue="1" operator="greaterThan">
      <formula>0</formula>
    </cfRule>
    <cfRule type="cellIs" dxfId="5896" priority="5828" stopIfTrue="1" operator="greaterThan">
      <formula>0</formula>
    </cfRule>
    <cfRule type="cellIs" dxfId="5895" priority="5829" stopIfTrue="1" operator="greaterThan">
      <formula>0</formula>
    </cfRule>
  </conditionalFormatting>
  <conditionalFormatting sqref="AG11">
    <cfRule type="cellIs" dxfId="5894" priority="5824" stopIfTrue="1" operator="greaterThan">
      <formula>0</formula>
    </cfRule>
    <cfRule type="cellIs" dxfId="5893" priority="5825" stopIfTrue="1" operator="greaterThan">
      <formula>0</formula>
    </cfRule>
    <cfRule type="cellIs" dxfId="5892" priority="5826" stopIfTrue="1" operator="greaterThan">
      <formula>0</formula>
    </cfRule>
  </conditionalFormatting>
  <conditionalFormatting sqref="AG6:AG7">
    <cfRule type="cellIs" dxfId="5891" priority="5821" stopIfTrue="1" operator="greaterThan">
      <formula>0</formula>
    </cfRule>
    <cfRule type="cellIs" dxfId="5890" priority="5822" stopIfTrue="1" operator="greaterThan">
      <formula>0</formula>
    </cfRule>
    <cfRule type="cellIs" dxfId="5889" priority="5823" stopIfTrue="1" operator="greaterThan">
      <formula>0</formula>
    </cfRule>
  </conditionalFormatting>
  <conditionalFormatting sqref="AG8">
    <cfRule type="cellIs" dxfId="5888" priority="5818" stopIfTrue="1" operator="greaterThan">
      <formula>0</formula>
    </cfRule>
    <cfRule type="cellIs" dxfId="5887" priority="5819" stopIfTrue="1" operator="greaterThan">
      <formula>0</formula>
    </cfRule>
    <cfRule type="cellIs" dxfId="5886" priority="5820" stopIfTrue="1" operator="greaterThan">
      <formula>0</formula>
    </cfRule>
  </conditionalFormatting>
  <conditionalFormatting sqref="AG5">
    <cfRule type="cellIs" dxfId="5885" priority="5812" stopIfTrue="1" operator="greaterThan">
      <formula>0</formula>
    </cfRule>
    <cfRule type="cellIs" dxfId="5884" priority="5813" stopIfTrue="1" operator="greaterThan">
      <formula>0</formula>
    </cfRule>
    <cfRule type="cellIs" dxfId="5883" priority="5814" stopIfTrue="1" operator="greaterThan">
      <formula>0</formula>
    </cfRule>
  </conditionalFormatting>
  <conditionalFormatting sqref="AF155:AF156">
    <cfRule type="cellIs" dxfId="5882" priority="5698" stopIfTrue="1" operator="greaterThan">
      <formula>0</formula>
    </cfRule>
    <cfRule type="cellIs" dxfId="5881" priority="5699" stopIfTrue="1" operator="greaterThan">
      <formula>0</formula>
    </cfRule>
    <cfRule type="cellIs" dxfId="5880" priority="5700" stopIfTrue="1" operator="greaterThan">
      <formula>0</formula>
    </cfRule>
  </conditionalFormatting>
  <conditionalFormatting sqref="AF152:AF153">
    <cfRule type="cellIs" dxfId="5879" priority="5692" stopIfTrue="1" operator="greaterThan">
      <formula>0</formula>
    </cfRule>
    <cfRule type="cellIs" dxfId="5878" priority="5693" stopIfTrue="1" operator="greaterThan">
      <formula>0</formula>
    </cfRule>
    <cfRule type="cellIs" dxfId="5877" priority="5694" stopIfTrue="1" operator="greaterThan">
      <formula>0</formula>
    </cfRule>
  </conditionalFormatting>
  <conditionalFormatting sqref="AF154">
    <cfRule type="cellIs" dxfId="5876" priority="5689" stopIfTrue="1" operator="greaterThan">
      <formula>0</formula>
    </cfRule>
    <cfRule type="cellIs" dxfId="5875" priority="5690" stopIfTrue="1" operator="greaterThan">
      <formula>0</formula>
    </cfRule>
    <cfRule type="cellIs" dxfId="5874" priority="5691" stopIfTrue="1" operator="greaterThan">
      <formula>0</formula>
    </cfRule>
  </conditionalFormatting>
  <conditionalFormatting sqref="AF149:AF150">
    <cfRule type="cellIs" dxfId="5873" priority="5686" stopIfTrue="1" operator="greaterThan">
      <formula>0</formula>
    </cfRule>
    <cfRule type="cellIs" dxfId="5872" priority="5687" stopIfTrue="1" operator="greaterThan">
      <formula>0</formula>
    </cfRule>
    <cfRule type="cellIs" dxfId="5871" priority="5688" stopIfTrue="1" operator="greaterThan">
      <formula>0</formula>
    </cfRule>
  </conditionalFormatting>
  <conditionalFormatting sqref="AF151">
    <cfRule type="cellIs" dxfId="5870" priority="5683" stopIfTrue="1" operator="greaterThan">
      <formula>0</formula>
    </cfRule>
    <cfRule type="cellIs" dxfId="5869" priority="5684" stopIfTrue="1" operator="greaterThan">
      <formula>0</formula>
    </cfRule>
    <cfRule type="cellIs" dxfId="5868" priority="5685" stopIfTrue="1" operator="greaterThan">
      <formula>0</formula>
    </cfRule>
  </conditionalFormatting>
  <conditionalFormatting sqref="AF146:AF147">
    <cfRule type="cellIs" dxfId="5867" priority="5680" stopIfTrue="1" operator="greaterThan">
      <formula>0</formula>
    </cfRule>
    <cfRule type="cellIs" dxfId="5866" priority="5681" stopIfTrue="1" operator="greaterThan">
      <formula>0</formula>
    </cfRule>
    <cfRule type="cellIs" dxfId="5865" priority="5682" stopIfTrue="1" operator="greaterThan">
      <formula>0</formula>
    </cfRule>
  </conditionalFormatting>
  <conditionalFormatting sqref="AF148">
    <cfRule type="cellIs" dxfId="5864" priority="5677" stopIfTrue="1" operator="greaterThan">
      <formula>0</formula>
    </cfRule>
    <cfRule type="cellIs" dxfId="5863" priority="5678" stopIfTrue="1" operator="greaterThan">
      <formula>0</formula>
    </cfRule>
    <cfRule type="cellIs" dxfId="5862" priority="5679" stopIfTrue="1" operator="greaterThan">
      <formula>0</formula>
    </cfRule>
  </conditionalFormatting>
  <conditionalFormatting sqref="AF145">
    <cfRule type="cellIs" dxfId="5861" priority="5674" stopIfTrue="1" operator="greaterThan">
      <formula>0</formula>
    </cfRule>
    <cfRule type="cellIs" dxfId="5860" priority="5675" stopIfTrue="1" operator="greaterThan">
      <formula>0</formula>
    </cfRule>
    <cfRule type="cellIs" dxfId="5859" priority="5676" stopIfTrue="1" operator="greaterThan">
      <formula>0</formula>
    </cfRule>
  </conditionalFormatting>
  <conditionalFormatting sqref="AF27:AF30">
    <cfRule type="cellIs" dxfId="5858" priority="5671" stopIfTrue="1" operator="greaterThan">
      <formula>0</formula>
    </cfRule>
    <cfRule type="cellIs" dxfId="5857" priority="5672" stopIfTrue="1" operator="greaterThan">
      <formula>0</formula>
    </cfRule>
    <cfRule type="cellIs" dxfId="5856" priority="5673" stopIfTrue="1" operator="greaterThan">
      <formula>0</formula>
    </cfRule>
  </conditionalFormatting>
  <conditionalFormatting sqref="AF24:AF25">
    <cfRule type="cellIs" dxfId="5855" priority="5668" stopIfTrue="1" operator="greaterThan">
      <formula>0</formula>
    </cfRule>
    <cfRule type="cellIs" dxfId="5854" priority="5669" stopIfTrue="1" operator="greaterThan">
      <formula>0</formula>
    </cfRule>
    <cfRule type="cellIs" dxfId="5853" priority="5670" stopIfTrue="1" operator="greaterThan">
      <formula>0</formula>
    </cfRule>
  </conditionalFormatting>
  <conditionalFormatting sqref="AF26">
    <cfRule type="cellIs" dxfId="5852" priority="5665" stopIfTrue="1" operator="greaterThan">
      <formula>0</formula>
    </cfRule>
    <cfRule type="cellIs" dxfId="5851" priority="5666" stopIfTrue="1" operator="greaterThan">
      <formula>0</formula>
    </cfRule>
    <cfRule type="cellIs" dxfId="5850" priority="5667" stopIfTrue="1" operator="greaterThan">
      <formula>0</formula>
    </cfRule>
  </conditionalFormatting>
  <conditionalFormatting sqref="AF21:AF22">
    <cfRule type="cellIs" dxfId="5849" priority="5662" stopIfTrue="1" operator="greaterThan">
      <formula>0</formula>
    </cfRule>
    <cfRule type="cellIs" dxfId="5848" priority="5663" stopIfTrue="1" operator="greaterThan">
      <formula>0</formula>
    </cfRule>
    <cfRule type="cellIs" dxfId="5847" priority="5664" stopIfTrue="1" operator="greaterThan">
      <formula>0</formula>
    </cfRule>
  </conditionalFormatting>
  <conditionalFormatting sqref="AF23">
    <cfRule type="cellIs" dxfId="5846" priority="5659" stopIfTrue="1" operator="greaterThan">
      <formula>0</formula>
    </cfRule>
    <cfRule type="cellIs" dxfId="5845" priority="5660" stopIfTrue="1" operator="greaterThan">
      <formula>0</formula>
    </cfRule>
    <cfRule type="cellIs" dxfId="5844" priority="5661" stopIfTrue="1" operator="greaterThan">
      <formula>0</formula>
    </cfRule>
  </conditionalFormatting>
  <conditionalFormatting sqref="AF18:AF19">
    <cfRule type="cellIs" dxfId="5843" priority="5656" stopIfTrue="1" operator="greaterThan">
      <formula>0</formula>
    </cfRule>
    <cfRule type="cellIs" dxfId="5842" priority="5657" stopIfTrue="1" operator="greaterThan">
      <formula>0</formula>
    </cfRule>
    <cfRule type="cellIs" dxfId="5841" priority="5658" stopIfTrue="1" operator="greaterThan">
      <formula>0</formula>
    </cfRule>
  </conditionalFormatting>
  <conditionalFormatting sqref="AF20">
    <cfRule type="cellIs" dxfId="5840" priority="5653" stopIfTrue="1" operator="greaterThan">
      <formula>0</formula>
    </cfRule>
    <cfRule type="cellIs" dxfId="5839" priority="5654" stopIfTrue="1" operator="greaterThan">
      <formula>0</formula>
    </cfRule>
    <cfRule type="cellIs" dxfId="5838" priority="5655" stopIfTrue="1" operator="greaterThan">
      <formula>0</formula>
    </cfRule>
  </conditionalFormatting>
  <conditionalFormatting sqref="AF15:AF16">
    <cfRule type="cellIs" dxfId="5837" priority="5650" stopIfTrue="1" operator="greaterThan">
      <formula>0</formula>
    </cfRule>
    <cfRule type="cellIs" dxfId="5836" priority="5651" stopIfTrue="1" operator="greaterThan">
      <formula>0</formula>
    </cfRule>
    <cfRule type="cellIs" dxfId="5835" priority="5652" stopIfTrue="1" operator="greaterThan">
      <formula>0</formula>
    </cfRule>
  </conditionalFormatting>
  <conditionalFormatting sqref="AF17">
    <cfRule type="cellIs" dxfId="5834" priority="5647" stopIfTrue="1" operator="greaterThan">
      <formula>0</formula>
    </cfRule>
    <cfRule type="cellIs" dxfId="5833" priority="5648" stopIfTrue="1" operator="greaterThan">
      <formula>0</formula>
    </cfRule>
    <cfRule type="cellIs" dxfId="5832" priority="5649" stopIfTrue="1" operator="greaterThan">
      <formula>0</formula>
    </cfRule>
  </conditionalFormatting>
  <conditionalFormatting sqref="AF12:AF13">
    <cfRule type="cellIs" dxfId="5831" priority="5644" stopIfTrue="1" operator="greaterThan">
      <formula>0</formula>
    </cfRule>
    <cfRule type="cellIs" dxfId="5830" priority="5645" stopIfTrue="1" operator="greaterThan">
      <formula>0</formula>
    </cfRule>
    <cfRule type="cellIs" dxfId="5829" priority="5646" stopIfTrue="1" operator="greaterThan">
      <formula>0</formula>
    </cfRule>
  </conditionalFormatting>
  <conditionalFormatting sqref="AF14">
    <cfRule type="cellIs" dxfId="5828" priority="5641" stopIfTrue="1" operator="greaterThan">
      <formula>0</formula>
    </cfRule>
    <cfRule type="cellIs" dxfId="5827" priority="5642" stopIfTrue="1" operator="greaterThan">
      <formula>0</formula>
    </cfRule>
    <cfRule type="cellIs" dxfId="5826" priority="5643" stopIfTrue="1" operator="greaterThan">
      <formula>0</formula>
    </cfRule>
  </conditionalFormatting>
  <conditionalFormatting sqref="AF9:AF10">
    <cfRule type="cellIs" dxfId="5825" priority="5638" stopIfTrue="1" operator="greaterThan">
      <formula>0</formula>
    </cfRule>
    <cfRule type="cellIs" dxfId="5824" priority="5639" stopIfTrue="1" operator="greaterThan">
      <formula>0</formula>
    </cfRule>
    <cfRule type="cellIs" dxfId="5823" priority="5640" stopIfTrue="1" operator="greaterThan">
      <formula>0</formula>
    </cfRule>
  </conditionalFormatting>
  <conditionalFormatting sqref="AF11">
    <cfRule type="cellIs" dxfId="5822" priority="5635" stopIfTrue="1" operator="greaterThan">
      <formula>0</formula>
    </cfRule>
    <cfRule type="cellIs" dxfId="5821" priority="5636" stopIfTrue="1" operator="greaterThan">
      <formula>0</formula>
    </cfRule>
    <cfRule type="cellIs" dxfId="5820" priority="5637" stopIfTrue="1" operator="greaterThan">
      <formula>0</formula>
    </cfRule>
  </conditionalFormatting>
  <conditionalFormatting sqref="AF6:AF7">
    <cfRule type="cellIs" dxfId="5819" priority="5632" stopIfTrue="1" operator="greaterThan">
      <formula>0</formula>
    </cfRule>
    <cfRule type="cellIs" dxfId="5818" priority="5633" stopIfTrue="1" operator="greaterThan">
      <formula>0</formula>
    </cfRule>
    <cfRule type="cellIs" dxfId="5817" priority="5634" stopIfTrue="1" operator="greaterThan">
      <formula>0</formula>
    </cfRule>
  </conditionalFormatting>
  <conditionalFormatting sqref="AF8">
    <cfRule type="cellIs" dxfId="5816" priority="5629" stopIfTrue="1" operator="greaterThan">
      <formula>0</formula>
    </cfRule>
    <cfRule type="cellIs" dxfId="5815" priority="5630" stopIfTrue="1" operator="greaterThan">
      <formula>0</formula>
    </cfRule>
    <cfRule type="cellIs" dxfId="5814" priority="5631" stopIfTrue="1" operator="greaterThan">
      <formula>0</formula>
    </cfRule>
  </conditionalFormatting>
  <conditionalFormatting sqref="AF5">
    <cfRule type="cellIs" dxfId="5813" priority="5623" stopIfTrue="1" operator="greaterThan">
      <formula>0</formula>
    </cfRule>
    <cfRule type="cellIs" dxfId="5812" priority="5624" stopIfTrue="1" operator="greaterThan">
      <formula>0</formula>
    </cfRule>
    <cfRule type="cellIs" dxfId="5811" priority="5625" stopIfTrue="1" operator="greaterThan">
      <formula>0</formula>
    </cfRule>
  </conditionalFormatting>
  <conditionalFormatting sqref="AE155:AE156">
    <cfRule type="cellIs" dxfId="5810" priority="5512" stopIfTrue="1" operator="greaterThan">
      <formula>0</formula>
    </cfRule>
    <cfRule type="cellIs" dxfId="5809" priority="5513" stopIfTrue="1" operator="greaterThan">
      <formula>0</formula>
    </cfRule>
    <cfRule type="cellIs" dxfId="5808" priority="5514" stopIfTrue="1" operator="greaterThan">
      <formula>0</formula>
    </cfRule>
  </conditionalFormatting>
  <conditionalFormatting sqref="AE152:AE153">
    <cfRule type="cellIs" dxfId="5807" priority="5506" stopIfTrue="1" operator="greaterThan">
      <formula>0</formula>
    </cfRule>
    <cfRule type="cellIs" dxfId="5806" priority="5507" stopIfTrue="1" operator="greaterThan">
      <formula>0</formula>
    </cfRule>
    <cfRule type="cellIs" dxfId="5805" priority="5508" stopIfTrue="1" operator="greaterThan">
      <formula>0</formula>
    </cfRule>
  </conditionalFormatting>
  <conditionalFormatting sqref="AE154">
    <cfRule type="cellIs" dxfId="5804" priority="5503" stopIfTrue="1" operator="greaterThan">
      <formula>0</formula>
    </cfRule>
    <cfRule type="cellIs" dxfId="5803" priority="5504" stopIfTrue="1" operator="greaterThan">
      <formula>0</formula>
    </cfRule>
    <cfRule type="cellIs" dxfId="5802" priority="5505" stopIfTrue="1" operator="greaterThan">
      <formula>0</formula>
    </cfRule>
  </conditionalFormatting>
  <conditionalFormatting sqref="AE149:AE150">
    <cfRule type="cellIs" dxfId="5801" priority="5500" stopIfTrue="1" operator="greaterThan">
      <formula>0</formula>
    </cfRule>
    <cfRule type="cellIs" dxfId="5800" priority="5501" stopIfTrue="1" operator="greaterThan">
      <formula>0</formula>
    </cfRule>
    <cfRule type="cellIs" dxfId="5799" priority="5502" stopIfTrue="1" operator="greaterThan">
      <formula>0</formula>
    </cfRule>
  </conditionalFormatting>
  <conditionalFormatting sqref="AE151">
    <cfRule type="cellIs" dxfId="5798" priority="5497" stopIfTrue="1" operator="greaterThan">
      <formula>0</formula>
    </cfRule>
    <cfRule type="cellIs" dxfId="5797" priority="5498" stopIfTrue="1" operator="greaterThan">
      <formula>0</formula>
    </cfRule>
    <cfRule type="cellIs" dxfId="5796" priority="5499" stopIfTrue="1" operator="greaterThan">
      <formula>0</formula>
    </cfRule>
  </conditionalFormatting>
  <conditionalFormatting sqref="AE146:AE147">
    <cfRule type="cellIs" dxfId="5795" priority="5494" stopIfTrue="1" operator="greaterThan">
      <formula>0</formula>
    </cfRule>
    <cfRule type="cellIs" dxfId="5794" priority="5495" stopIfTrue="1" operator="greaterThan">
      <formula>0</formula>
    </cfRule>
    <cfRule type="cellIs" dxfId="5793" priority="5496" stopIfTrue="1" operator="greaterThan">
      <formula>0</formula>
    </cfRule>
  </conditionalFormatting>
  <conditionalFormatting sqref="AE148">
    <cfRule type="cellIs" dxfId="5792" priority="5491" stopIfTrue="1" operator="greaterThan">
      <formula>0</formula>
    </cfRule>
    <cfRule type="cellIs" dxfId="5791" priority="5492" stopIfTrue="1" operator="greaterThan">
      <formula>0</formula>
    </cfRule>
    <cfRule type="cellIs" dxfId="5790" priority="5493" stopIfTrue="1" operator="greaterThan">
      <formula>0</formula>
    </cfRule>
  </conditionalFormatting>
  <conditionalFormatting sqref="AE145">
    <cfRule type="cellIs" dxfId="5789" priority="5488" stopIfTrue="1" operator="greaterThan">
      <formula>0</formula>
    </cfRule>
    <cfRule type="cellIs" dxfId="5788" priority="5489" stopIfTrue="1" operator="greaterThan">
      <formula>0</formula>
    </cfRule>
    <cfRule type="cellIs" dxfId="5787" priority="5490" stopIfTrue="1" operator="greaterThan">
      <formula>0</formula>
    </cfRule>
  </conditionalFormatting>
  <conditionalFormatting sqref="AE27:AE30">
    <cfRule type="cellIs" dxfId="5786" priority="5485" stopIfTrue="1" operator="greaterThan">
      <formula>0</formula>
    </cfRule>
    <cfRule type="cellIs" dxfId="5785" priority="5486" stopIfTrue="1" operator="greaterThan">
      <formula>0</formula>
    </cfRule>
    <cfRule type="cellIs" dxfId="5784" priority="5487" stopIfTrue="1" operator="greaterThan">
      <formula>0</formula>
    </cfRule>
  </conditionalFormatting>
  <conditionalFormatting sqref="AE24:AE25">
    <cfRule type="cellIs" dxfId="5783" priority="5482" stopIfTrue="1" operator="greaterThan">
      <formula>0</formula>
    </cfRule>
    <cfRule type="cellIs" dxfId="5782" priority="5483" stopIfTrue="1" operator="greaterThan">
      <formula>0</formula>
    </cfRule>
    <cfRule type="cellIs" dxfId="5781" priority="5484" stopIfTrue="1" operator="greaterThan">
      <formula>0</formula>
    </cfRule>
  </conditionalFormatting>
  <conditionalFormatting sqref="AE26">
    <cfRule type="cellIs" dxfId="5780" priority="5479" stopIfTrue="1" operator="greaterThan">
      <formula>0</formula>
    </cfRule>
    <cfRule type="cellIs" dxfId="5779" priority="5480" stopIfTrue="1" operator="greaterThan">
      <formula>0</formula>
    </cfRule>
    <cfRule type="cellIs" dxfId="5778" priority="5481" stopIfTrue="1" operator="greaterThan">
      <formula>0</formula>
    </cfRule>
  </conditionalFormatting>
  <conditionalFormatting sqref="AE21:AE22">
    <cfRule type="cellIs" dxfId="5777" priority="5476" stopIfTrue="1" operator="greaterThan">
      <formula>0</formula>
    </cfRule>
    <cfRule type="cellIs" dxfId="5776" priority="5477" stopIfTrue="1" operator="greaterThan">
      <formula>0</formula>
    </cfRule>
    <cfRule type="cellIs" dxfId="5775" priority="5478" stopIfTrue="1" operator="greaterThan">
      <formula>0</formula>
    </cfRule>
  </conditionalFormatting>
  <conditionalFormatting sqref="AE23">
    <cfRule type="cellIs" dxfId="5774" priority="5473" stopIfTrue="1" operator="greaterThan">
      <formula>0</formula>
    </cfRule>
    <cfRule type="cellIs" dxfId="5773" priority="5474" stopIfTrue="1" operator="greaterThan">
      <formula>0</formula>
    </cfRule>
    <cfRule type="cellIs" dxfId="5772" priority="5475" stopIfTrue="1" operator="greaterThan">
      <formula>0</formula>
    </cfRule>
  </conditionalFormatting>
  <conditionalFormatting sqref="AE18:AE19">
    <cfRule type="cellIs" dxfId="5771" priority="5470" stopIfTrue="1" operator="greaterThan">
      <formula>0</formula>
    </cfRule>
    <cfRule type="cellIs" dxfId="5770" priority="5471" stopIfTrue="1" operator="greaterThan">
      <formula>0</formula>
    </cfRule>
    <cfRule type="cellIs" dxfId="5769" priority="5472" stopIfTrue="1" operator="greaterThan">
      <formula>0</formula>
    </cfRule>
  </conditionalFormatting>
  <conditionalFormatting sqref="AE20">
    <cfRule type="cellIs" dxfId="5768" priority="5467" stopIfTrue="1" operator="greaterThan">
      <formula>0</formula>
    </cfRule>
    <cfRule type="cellIs" dxfId="5767" priority="5468" stopIfTrue="1" operator="greaterThan">
      <formula>0</formula>
    </cfRule>
    <cfRule type="cellIs" dxfId="5766" priority="5469" stopIfTrue="1" operator="greaterThan">
      <formula>0</formula>
    </cfRule>
  </conditionalFormatting>
  <conditionalFormatting sqref="AE15:AE16">
    <cfRule type="cellIs" dxfId="5765" priority="5464" stopIfTrue="1" operator="greaterThan">
      <formula>0</formula>
    </cfRule>
    <cfRule type="cellIs" dxfId="5764" priority="5465" stopIfTrue="1" operator="greaterThan">
      <formula>0</formula>
    </cfRule>
    <cfRule type="cellIs" dxfId="5763" priority="5466" stopIfTrue="1" operator="greaterThan">
      <formula>0</formula>
    </cfRule>
  </conditionalFormatting>
  <conditionalFormatting sqref="AE17">
    <cfRule type="cellIs" dxfId="5762" priority="5461" stopIfTrue="1" operator="greaterThan">
      <formula>0</formula>
    </cfRule>
    <cfRule type="cellIs" dxfId="5761" priority="5462" stopIfTrue="1" operator="greaterThan">
      <formula>0</formula>
    </cfRule>
    <cfRule type="cellIs" dxfId="5760" priority="5463" stopIfTrue="1" operator="greaterThan">
      <formula>0</formula>
    </cfRule>
  </conditionalFormatting>
  <conditionalFormatting sqref="AE12:AE13">
    <cfRule type="cellIs" dxfId="5759" priority="5458" stopIfTrue="1" operator="greaterThan">
      <formula>0</formula>
    </cfRule>
    <cfRule type="cellIs" dxfId="5758" priority="5459" stopIfTrue="1" operator="greaterThan">
      <formula>0</formula>
    </cfRule>
    <cfRule type="cellIs" dxfId="5757" priority="5460" stopIfTrue="1" operator="greaterThan">
      <formula>0</formula>
    </cfRule>
  </conditionalFormatting>
  <conditionalFormatting sqref="AE14">
    <cfRule type="cellIs" dxfId="5756" priority="5455" stopIfTrue="1" operator="greaterThan">
      <formula>0</formula>
    </cfRule>
    <cfRule type="cellIs" dxfId="5755" priority="5456" stopIfTrue="1" operator="greaterThan">
      <formula>0</formula>
    </cfRule>
    <cfRule type="cellIs" dxfId="5754" priority="5457" stopIfTrue="1" operator="greaterThan">
      <formula>0</formula>
    </cfRule>
  </conditionalFormatting>
  <conditionalFormatting sqref="AE9:AE10">
    <cfRule type="cellIs" dxfId="5753" priority="5452" stopIfTrue="1" operator="greaterThan">
      <formula>0</formula>
    </cfRule>
    <cfRule type="cellIs" dxfId="5752" priority="5453" stopIfTrue="1" operator="greaterThan">
      <formula>0</formula>
    </cfRule>
    <cfRule type="cellIs" dxfId="5751" priority="5454" stopIfTrue="1" operator="greaterThan">
      <formula>0</formula>
    </cfRule>
  </conditionalFormatting>
  <conditionalFormatting sqref="AE11">
    <cfRule type="cellIs" dxfId="5750" priority="5449" stopIfTrue="1" operator="greaterThan">
      <formula>0</formula>
    </cfRule>
    <cfRule type="cellIs" dxfId="5749" priority="5450" stopIfTrue="1" operator="greaterThan">
      <formula>0</formula>
    </cfRule>
    <cfRule type="cellIs" dxfId="5748" priority="5451" stopIfTrue="1" operator="greaterThan">
      <formula>0</formula>
    </cfRule>
  </conditionalFormatting>
  <conditionalFormatting sqref="AE6:AE7">
    <cfRule type="cellIs" dxfId="5747" priority="5446" stopIfTrue="1" operator="greaterThan">
      <formula>0</formula>
    </cfRule>
    <cfRule type="cellIs" dxfId="5746" priority="5447" stopIfTrue="1" operator="greaterThan">
      <formula>0</formula>
    </cfRule>
    <cfRule type="cellIs" dxfId="5745" priority="5448" stopIfTrue="1" operator="greaterThan">
      <formula>0</formula>
    </cfRule>
  </conditionalFormatting>
  <conditionalFormatting sqref="AE8">
    <cfRule type="cellIs" dxfId="5744" priority="5443" stopIfTrue="1" operator="greaterThan">
      <formula>0</formula>
    </cfRule>
    <cfRule type="cellIs" dxfId="5743" priority="5444" stopIfTrue="1" operator="greaterThan">
      <formula>0</formula>
    </cfRule>
    <cfRule type="cellIs" dxfId="5742" priority="5445" stopIfTrue="1" operator="greaterThan">
      <formula>0</formula>
    </cfRule>
  </conditionalFormatting>
  <conditionalFormatting sqref="AE5">
    <cfRule type="cellIs" dxfId="5741" priority="5437" stopIfTrue="1" operator="greaterThan">
      <formula>0</formula>
    </cfRule>
    <cfRule type="cellIs" dxfId="5740" priority="5438" stopIfTrue="1" operator="greaterThan">
      <formula>0</formula>
    </cfRule>
    <cfRule type="cellIs" dxfId="5739" priority="5439" stopIfTrue="1" operator="greaterThan">
      <formula>0</formula>
    </cfRule>
  </conditionalFormatting>
  <conditionalFormatting sqref="AH155:AH156">
    <cfRule type="cellIs" dxfId="5738" priority="5323" stopIfTrue="1" operator="greaterThan">
      <formula>0</formula>
    </cfRule>
    <cfRule type="cellIs" dxfId="5737" priority="5324" stopIfTrue="1" operator="greaterThan">
      <formula>0</formula>
    </cfRule>
    <cfRule type="cellIs" dxfId="5736" priority="5325" stopIfTrue="1" operator="greaterThan">
      <formula>0</formula>
    </cfRule>
  </conditionalFormatting>
  <conditionalFormatting sqref="AH152:AH153">
    <cfRule type="cellIs" dxfId="5735" priority="5317" stopIfTrue="1" operator="greaterThan">
      <formula>0</formula>
    </cfRule>
    <cfRule type="cellIs" dxfId="5734" priority="5318" stopIfTrue="1" operator="greaterThan">
      <formula>0</formula>
    </cfRule>
    <cfRule type="cellIs" dxfId="5733" priority="5319" stopIfTrue="1" operator="greaterThan">
      <formula>0</formula>
    </cfRule>
  </conditionalFormatting>
  <conditionalFormatting sqref="AH154">
    <cfRule type="cellIs" dxfId="5732" priority="5314" stopIfTrue="1" operator="greaterThan">
      <formula>0</formula>
    </cfRule>
    <cfRule type="cellIs" dxfId="5731" priority="5315" stopIfTrue="1" operator="greaterThan">
      <formula>0</formula>
    </cfRule>
    <cfRule type="cellIs" dxfId="5730" priority="5316" stopIfTrue="1" operator="greaterThan">
      <formula>0</formula>
    </cfRule>
  </conditionalFormatting>
  <conditionalFormatting sqref="AH149:AH150">
    <cfRule type="cellIs" dxfId="5729" priority="5311" stopIfTrue="1" operator="greaterThan">
      <formula>0</formula>
    </cfRule>
    <cfRule type="cellIs" dxfId="5728" priority="5312" stopIfTrue="1" operator="greaterThan">
      <formula>0</formula>
    </cfRule>
    <cfRule type="cellIs" dxfId="5727" priority="5313" stopIfTrue="1" operator="greaterThan">
      <formula>0</formula>
    </cfRule>
  </conditionalFormatting>
  <conditionalFormatting sqref="AH151">
    <cfRule type="cellIs" dxfId="5726" priority="5308" stopIfTrue="1" operator="greaterThan">
      <formula>0</formula>
    </cfRule>
    <cfRule type="cellIs" dxfId="5725" priority="5309" stopIfTrue="1" operator="greaterThan">
      <formula>0</formula>
    </cfRule>
    <cfRule type="cellIs" dxfId="5724" priority="5310" stopIfTrue="1" operator="greaterThan">
      <formula>0</formula>
    </cfRule>
  </conditionalFormatting>
  <conditionalFormatting sqref="AH146:AH147">
    <cfRule type="cellIs" dxfId="5723" priority="5305" stopIfTrue="1" operator="greaterThan">
      <formula>0</formula>
    </cfRule>
    <cfRule type="cellIs" dxfId="5722" priority="5306" stopIfTrue="1" operator="greaterThan">
      <formula>0</formula>
    </cfRule>
    <cfRule type="cellIs" dxfId="5721" priority="5307" stopIfTrue="1" operator="greaterThan">
      <formula>0</formula>
    </cfRule>
  </conditionalFormatting>
  <conditionalFormatting sqref="AH148">
    <cfRule type="cellIs" dxfId="5720" priority="5302" stopIfTrue="1" operator="greaterThan">
      <formula>0</formula>
    </cfRule>
    <cfRule type="cellIs" dxfId="5719" priority="5303" stopIfTrue="1" operator="greaterThan">
      <formula>0</formula>
    </cfRule>
    <cfRule type="cellIs" dxfId="5718" priority="5304" stopIfTrue="1" operator="greaterThan">
      <formula>0</formula>
    </cfRule>
  </conditionalFormatting>
  <conditionalFormatting sqref="AH145">
    <cfRule type="cellIs" dxfId="5717" priority="5299" stopIfTrue="1" operator="greaterThan">
      <formula>0</formula>
    </cfRule>
    <cfRule type="cellIs" dxfId="5716" priority="5300" stopIfTrue="1" operator="greaterThan">
      <formula>0</formula>
    </cfRule>
    <cfRule type="cellIs" dxfId="5715" priority="5301" stopIfTrue="1" operator="greaterThan">
      <formula>0</formula>
    </cfRule>
  </conditionalFormatting>
  <conditionalFormatting sqref="AH27:AH30">
    <cfRule type="cellIs" dxfId="5714" priority="5296" stopIfTrue="1" operator="greaterThan">
      <formula>0</formula>
    </cfRule>
    <cfRule type="cellIs" dxfId="5713" priority="5297" stopIfTrue="1" operator="greaterThan">
      <formula>0</formula>
    </cfRule>
    <cfRule type="cellIs" dxfId="5712" priority="5298" stopIfTrue="1" operator="greaterThan">
      <formula>0</formula>
    </cfRule>
  </conditionalFormatting>
  <conditionalFormatting sqref="AH24:AH25">
    <cfRule type="cellIs" dxfId="5711" priority="5293" stopIfTrue="1" operator="greaterThan">
      <formula>0</formula>
    </cfRule>
    <cfRule type="cellIs" dxfId="5710" priority="5294" stopIfTrue="1" operator="greaterThan">
      <formula>0</formula>
    </cfRule>
    <cfRule type="cellIs" dxfId="5709" priority="5295" stopIfTrue="1" operator="greaterThan">
      <formula>0</formula>
    </cfRule>
  </conditionalFormatting>
  <conditionalFormatting sqref="AH26">
    <cfRule type="cellIs" dxfId="5708" priority="5290" stopIfTrue="1" operator="greaterThan">
      <formula>0</formula>
    </cfRule>
    <cfRule type="cellIs" dxfId="5707" priority="5291" stopIfTrue="1" operator="greaterThan">
      <formula>0</formula>
    </cfRule>
    <cfRule type="cellIs" dxfId="5706" priority="5292" stopIfTrue="1" operator="greaterThan">
      <formula>0</formula>
    </cfRule>
  </conditionalFormatting>
  <conditionalFormatting sqref="AH21:AH22">
    <cfRule type="cellIs" dxfId="5705" priority="5287" stopIfTrue="1" operator="greaterThan">
      <formula>0</formula>
    </cfRule>
    <cfRule type="cellIs" dxfId="5704" priority="5288" stopIfTrue="1" operator="greaterThan">
      <formula>0</formula>
    </cfRule>
    <cfRule type="cellIs" dxfId="5703" priority="5289" stopIfTrue="1" operator="greaterThan">
      <formula>0</formula>
    </cfRule>
  </conditionalFormatting>
  <conditionalFormatting sqref="AH23">
    <cfRule type="cellIs" dxfId="5702" priority="5284" stopIfTrue="1" operator="greaterThan">
      <formula>0</formula>
    </cfRule>
    <cfRule type="cellIs" dxfId="5701" priority="5285" stopIfTrue="1" operator="greaterThan">
      <formula>0</formula>
    </cfRule>
    <cfRule type="cellIs" dxfId="5700" priority="5286" stopIfTrue="1" operator="greaterThan">
      <formula>0</formula>
    </cfRule>
  </conditionalFormatting>
  <conditionalFormatting sqref="AH18:AH19">
    <cfRule type="cellIs" dxfId="5699" priority="5281" stopIfTrue="1" operator="greaterThan">
      <formula>0</formula>
    </cfRule>
    <cfRule type="cellIs" dxfId="5698" priority="5282" stopIfTrue="1" operator="greaterThan">
      <formula>0</formula>
    </cfRule>
    <cfRule type="cellIs" dxfId="5697" priority="5283" stopIfTrue="1" operator="greaterThan">
      <formula>0</formula>
    </cfRule>
  </conditionalFormatting>
  <conditionalFormatting sqref="AH20">
    <cfRule type="cellIs" dxfId="5696" priority="5278" stopIfTrue="1" operator="greaterThan">
      <formula>0</formula>
    </cfRule>
    <cfRule type="cellIs" dxfId="5695" priority="5279" stopIfTrue="1" operator="greaterThan">
      <formula>0</formula>
    </cfRule>
    <cfRule type="cellIs" dxfId="5694" priority="5280" stopIfTrue="1" operator="greaterThan">
      <formula>0</formula>
    </cfRule>
  </conditionalFormatting>
  <conditionalFormatting sqref="AH15:AH16">
    <cfRule type="cellIs" dxfId="5693" priority="5275" stopIfTrue="1" operator="greaterThan">
      <formula>0</formula>
    </cfRule>
    <cfRule type="cellIs" dxfId="5692" priority="5276" stopIfTrue="1" operator="greaterThan">
      <formula>0</formula>
    </cfRule>
    <cfRule type="cellIs" dxfId="5691" priority="5277" stopIfTrue="1" operator="greaterThan">
      <formula>0</formula>
    </cfRule>
  </conditionalFormatting>
  <conditionalFormatting sqref="AH17">
    <cfRule type="cellIs" dxfId="5690" priority="5272" stopIfTrue="1" operator="greaterThan">
      <formula>0</formula>
    </cfRule>
    <cfRule type="cellIs" dxfId="5689" priority="5273" stopIfTrue="1" operator="greaterThan">
      <formula>0</formula>
    </cfRule>
    <cfRule type="cellIs" dxfId="5688" priority="5274" stopIfTrue="1" operator="greaterThan">
      <formula>0</formula>
    </cfRule>
  </conditionalFormatting>
  <conditionalFormatting sqref="AH12:AH13">
    <cfRule type="cellIs" dxfId="5687" priority="5269" stopIfTrue="1" operator="greaterThan">
      <formula>0</formula>
    </cfRule>
    <cfRule type="cellIs" dxfId="5686" priority="5270" stopIfTrue="1" operator="greaterThan">
      <formula>0</formula>
    </cfRule>
    <cfRule type="cellIs" dxfId="5685" priority="5271" stopIfTrue="1" operator="greaterThan">
      <formula>0</formula>
    </cfRule>
  </conditionalFormatting>
  <conditionalFormatting sqref="AH14">
    <cfRule type="cellIs" dxfId="5684" priority="5266" stopIfTrue="1" operator="greaterThan">
      <formula>0</formula>
    </cfRule>
    <cfRule type="cellIs" dxfId="5683" priority="5267" stopIfTrue="1" operator="greaterThan">
      <formula>0</formula>
    </cfRule>
    <cfRule type="cellIs" dxfId="5682" priority="5268" stopIfTrue="1" operator="greaterThan">
      <formula>0</formula>
    </cfRule>
  </conditionalFormatting>
  <conditionalFormatting sqref="AH9:AH10">
    <cfRule type="cellIs" dxfId="5681" priority="5263" stopIfTrue="1" operator="greaterThan">
      <formula>0</formula>
    </cfRule>
    <cfRule type="cellIs" dxfId="5680" priority="5264" stopIfTrue="1" operator="greaterThan">
      <formula>0</formula>
    </cfRule>
    <cfRule type="cellIs" dxfId="5679" priority="5265" stopIfTrue="1" operator="greaterThan">
      <formula>0</formula>
    </cfRule>
  </conditionalFormatting>
  <conditionalFormatting sqref="AH11">
    <cfRule type="cellIs" dxfId="5678" priority="5260" stopIfTrue="1" operator="greaterThan">
      <formula>0</formula>
    </cfRule>
    <cfRule type="cellIs" dxfId="5677" priority="5261" stopIfTrue="1" operator="greaterThan">
      <formula>0</formula>
    </cfRule>
    <cfRule type="cellIs" dxfId="5676" priority="5262" stopIfTrue="1" operator="greaterThan">
      <formula>0</formula>
    </cfRule>
  </conditionalFormatting>
  <conditionalFormatting sqref="AH6:AH7">
    <cfRule type="cellIs" dxfId="5675" priority="5257" stopIfTrue="1" operator="greaterThan">
      <formula>0</formula>
    </cfRule>
    <cfRule type="cellIs" dxfId="5674" priority="5258" stopIfTrue="1" operator="greaterThan">
      <formula>0</formula>
    </cfRule>
    <cfRule type="cellIs" dxfId="5673" priority="5259" stopIfTrue="1" operator="greaterThan">
      <formula>0</formula>
    </cfRule>
  </conditionalFormatting>
  <conditionalFormatting sqref="AH8">
    <cfRule type="cellIs" dxfId="5672" priority="5254" stopIfTrue="1" operator="greaterThan">
      <formula>0</formula>
    </cfRule>
    <cfRule type="cellIs" dxfId="5671" priority="5255" stopIfTrue="1" operator="greaterThan">
      <formula>0</formula>
    </cfRule>
    <cfRule type="cellIs" dxfId="5670" priority="5256" stopIfTrue="1" operator="greaterThan">
      <formula>0</formula>
    </cfRule>
  </conditionalFormatting>
  <conditionalFormatting sqref="AH5">
    <cfRule type="cellIs" dxfId="5669" priority="5248" stopIfTrue="1" operator="greaterThan">
      <formula>0</formula>
    </cfRule>
    <cfRule type="cellIs" dxfId="5668" priority="5249" stopIfTrue="1" operator="greaterThan">
      <formula>0</formula>
    </cfRule>
    <cfRule type="cellIs" dxfId="5667" priority="5250" stopIfTrue="1" operator="greaterThan">
      <formula>0</formula>
    </cfRule>
  </conditionalFormatting>
  <conditionalFormatting sqref="U100:U105 S128:S143 U128:U143 T71:T81 U74:AH74 S100:S105 X128:AH128">
    <cfRule type="cellIs" dxfId="5666" priority="2872" stopIfTrue="1" operator="greaterThan">
      <formula>0</formula>
    </cfRule>
    <cfRule type="cellIs" dxfId="5665" priority="2873" stopIfTrue="1" operator="greaterThan">
      <formula>0</formula>
    </cfRule>
    <cfRule type="cellIs" dxfId="5664" priority="2874" stopIfTrue="1" operator="greaterThan">
      <formula>0</formula>
    </cfRule>
  </conditionalFormatting>
  <conditionalFormatting sqref="S118:W119 Y118:Y119 AB118:AB119">
    <cfRule type="cellIs" dxfId="5663" priority="2827" stopIfTrue="1" operator="greaterThan">
      <formula>0</formula>
    </cfRule>
    <cfRule type="cellIs" dxfId="5662" priority="2828" stopIfTrue="1" operator="greaterThan">
      <formula>0</formula>
    </cfRule>
    <cfRule type="cellIs" dxfId="5661" priority="2829" stopIfTrue="1" operator="greaterThan">
      <formula>0</formula>
    </cfRule>
  </conditionalFormatting>
  <conditionalFormatting sqref="S115:W116 Y115:Y116 AB115:AB116">
    <cfRule type="cellIs" dxfId="5660" priority="2821" stopIfTrue="1" operator="greaterThan">
      <formula>0</formula>
    </cfRule>
    <cfRule type="cellIs" dxfId="5659" priority="2822" stopIfTrue="1" operator="greaterThan">
      <formula>0</formula>
    </cfRule>
    <cfRule type="cellIs" dxfId="5658" priority="2823" stopIfTrue="1" operator="greaterThan">
      <formula>0</formula>
    </cfRule>
  </conditionalFormatting>
  <conditionalFormatting sqref="S117:W117 Y117 AB117">
    <cfRule type="cellIs" dxfId="5657" priority="2818" stopIfTrue="1" operator="greaterThan">
      <formula>0</formula>
    </cfRule>
    <cfRule type="cellIs" dxfId="5656" priority="2819" stopIfTrue="1" operator="greaterThan">
      <formula>0</formula>
    </cfRule>
    <cfRule type="cellIs" dxfId="5655" priority="2820" stopIfTrue="1" operator="greaterThan">
      <formula>0</formula>
    </cfRule>
  </conditionalFormatting>
  <conditionalFormatting sqref="S112:W113 Y112:Y113 AB112:AB113">
    <cfRule type="cellIs" dxfId="5654" priority="2815" stopIfTrue="1" operator="greaterThan">
      <formula>0</formula>
    </cfRule>
    <cfRule type="cellIs" dxfId="5653" priority="2816" stopIfTrue="1" operator="greaterThan">
      <formula>0</formula>
    </cfRule>
    <cfRule type="cellIs" dxfId="5652" priority="2817" stopIfTrue="1" operator="greaterThan">
      <formula>0</formula>
    </cfRule>
  </conditionalFormatting>
  <conditionalFormatting sqref="S114:W114 Y114 AB114">
    <cfRule type="cellIs" dxfId="5651" priority="2812" stopIfTrue="1" operator="greaterThan">
      <formula>0</formula>
    </cfRule>
    <cfRule type="cellIs" dxfId="5650" priority="2813" stopIfTrue="1" operator="greaterThan">
      <formula>0</formula>
    </cfRule>
    <cfRule type="cellIs" dxfId="5649" priority="2814" stopIfTrue="1" operator="greaterThan">
      <formula>0</formula>
    </cfRule>
  </conditionalFormatting>
  <conditionalFormatting sqref="S109:W110 Y109:Y110 AB109:AB110">
    <cfRule type="cellIs" dxfId="5648" priority="2809" stopIfTrue="1" operator="greaterThan">
      <formula>0</formula>
    </cfRule>
    <cfRule type="cellIs" dxfId="5647" priority="2810" stopIfTrue="1" operator="greaterThan">
      <formula>0</formula>
    </cfRule>
    <cfRule type="cellIs" dxfId="5646" priority="2811" stopIfTrue="1" operator="greaterThan">
      <formula>0</formula>
    </cfRule>
  </conditionalFormatting>
  <conditionalFormatting sqref="S111:W111 Y111 AB111">
    <cfRule type="cellIs" dxfId="5645" priority="2806" stopIfTrue="1" operator="greaterThan">
      <formula>0</formula>
    </cfRule>
    <cfRule type="cellIs" dxfId="5644" priority="2807" stopIfTrue="1" operator="greaterThan">
      <formula>0</formula>
    </cfRule>
    <cfRule type="cellIs" dxfId="5643" priority="2808" stopIfTrue="1" operator="greaterThan">
      <formula>0</formula>
    </cfRule>
  </conditionalFormatting>
  <conditionalFormatting sqref="S144:W144 V143:W143 Y143:Y144 AB143:AB144">
    <cfRule type="cellIs" dxfId="5642" priority="2869" stopIfTrue="1" operator="greaterThan">
      <formula>0</formula>
    </cfRule>
    <cfRule type="cellIs" dxfId="5641" priority="2870" stopIfTrue="1" operator="greaterThan">
      <formula>0</formula>
    </cfRule>
    <cfRule type="cellIs" dxfId="5640" priority="2871" stopIfTrue="1" operator="greaterThan">
      <formula>0</formula>
    </cfRule>
  </conditionalFormatting>
  <conditionalFormatting sqref="S106:W107 Y106:Y107 AB106:AB107">
    <cfRule type="cellIs" dxfId="5639" priority="2803" stopIfTrue="1" operator="greaterThan">
      <formula>0</formula>
    </cfRule>
    <cfRule type="cellIs" dxfId="5638" priority="2804" stopIfTrue="1" operator="greaterThan">
      <formula>0</formula>
    </cfRule>
    <cfRule type="cellIs" dxfId="5637" priority="2805" stopIfTrue="1" operator="greaterThan">
      <formula>0</formula>
    </cfRule>
  </conditionalFormatting>
  <conditionalFormatting sqref="S108:W108 Y108 AB108">
    <cfRule type="cellIs" dxfId="5636" priority="2800" stopIfTrue="1" operator="greaterThan">
      <formula>0</formula>
    </cfRule>
    <cfRule type="cellIs" dxfId="5635" priority="2801" stopIfTrue="1" operator="greaterThan">
      <formula>0</formula>
    </cfRule>
    <cfRule type="cellIs" dxfId="5634" priority="2802" stopIfTrue="1" operator="greaterThan">
      <formula>0</formula>
    </cfRule>
  </conditionalFormatting>
  <conditionalFormatting sqref="V139:W141 Y139:Y141 AB139:AB141">
    <cfRule type="cellIs" dxfId="5633" priority="2866" stopIfTrue="1" operator="greaterThan">
      <formula>0</formula>
    </cfRule>
    <cfRule type="cellIs" dxfId="5632" priority="2867" stopIfTrue="1" operator="greaterThan">
      <formula>0</formula>
    </cfRule>
    <cfRule type="cellIs" dxfId="5631" priority="2868" stopIfTrue="1" operator="greaterThan">
      <formula>0</formula>
    </cfRule>
  </conditionalFormatting>
  <conditionalFormatting sqref="V103:W104 Y103:Y104 AB103:AB104">
    <cfRule type="cellIs" dxfId="5630" priority="2797" stopIfTrue="1" operator="greaterThan">
      <formula>0</formula>
    </cfRule>
    <cfRule type="cellIs" dxfId="5629" priority="2798" stopIfTrue="1" operator="greaterThan">
      <formula>0</formula>
    </cfRule>
    <cfRule type="cellIs" dxfId="5628" priority="2799" stopIfTrue="1" operator="greaterThan">
      <formula>0</formula>
    </cfRule>
  </conditionalFormatting>
  <conditionalFormatting sqref="V142:W142 Y142 AB142">
    <cfRule type="cellIs" dxfId="5627" priority="2863" stopIfTrue="1" operator="greaterThan">
      <formula>0</formula>
    </cfRule>
    <cfRule type="cellIs" dxfId="5626" priority="2864" stopIfTrue="1" operator="greaterThan">
      <formula>0</formula>
    </cfRule>
    <cfRule type="cellIs" dxfId="5625" priority="2865" stopIfTrue="1" operator="greaterThan">
      <formula>0</formula>
    </cfRule>
  </conditionalFormatting>
  <conditionalFormatting sqref="V105:W105 Y105 AB105">
    <cfRule type="cellIs" dxfId="5624" priority="2794" stopIfTrue="1" operator="greaterThan">
      <formula>0</formula>
    </cfRule>
    <cfRule type="cellIs" dxfId="5623" priority="2795" stopIfTrue="1" operator="greaterThan">
      <formula>0</formula>
    </cfRule>
    <cfRule type="cellIs" dxfId="5622" priority="2796" stopIfTrue="1" operator="greaterThan">
      <formula>0</formula>
    </cfRule>
  </conditionalFormatting>
  <conditionalFormatting sqref="V136:W137 Y136:Y137 AB136:AB137">
    <cfRule type="cellIs" dxfId="5621" priority="2860" stopIfTrue="1" operator="greaterThan">
      <formula>0</formula>
    </cfRule>
    <cfRule type="cellIs" dxfId="5620" priority="2861" stopIfTrue="1" operator="greaterThan">
      <formula>0</formula>
    </cfRule>
    <cfRule type="cellIs" dxfId="5619" priority="2862" stopIfTrue="1" operator="greaterThan">
      <formula>0</formula>
    </cfRule>
  </conditionalFormatting>
  <conditionalFormatting sqref="V100:W101 Y100:Y101 AB100:AB101">
    <cfRule type="cellIs" dxfId="5618" priority="2791" stopIfTrue="1" operator="greaterThan">
      <formula>0</formula>
    </cfRule>
    <cfRule type="cellIs" dxfId="5617" priority="2792" stopIfTrue="1" operator="greaterThan">
      <formula>0</formula>
    </cfRule>
    <cfRule type="cellIs" dxfId="5616" priority="2793" stopIfTrue="1" operator="greaterThan">
      <formula>0</formula>
    </cfRule>
  </conditionalFormatting>
  <conditionalFormatting sqref="V138:W138 Y138 AB138">
    <cfRule type="cellIs" dxfId="5615" priority="2857" stopIfTrue="1" operator="greaterThan">
      <formula>0</formula>
    </cfRule>
    <cfRule type="cellIs" dxfId="5614" priority="2858" stopIfTrue="1" operator="greaterThan">
      <formula>0</formula>
    </cfRule>
    <cfRule type="cellIs" dxfId="5613" priority="2859" stopIfTrue="1" operator="greaterThan">
      <formula>0</formula>
    </cfRule>
  </conditionalFormatting>
  <conditionalFormatting sqref="V102:W102 Y102 AB102">
    <cfRule type="cellIs" dxfId="5612" priority="2788" stopIfTrue="1" operator="greaterThan">
      <formula>0</formula>
    </cfRule>
    <cfRule type="cellIs" dxfId="5611" priority="2789" stopIfTrue="1" operator="greaterThan">
      <formula>0</formula>
    </cfRule>
    <cfRule type="cellIs" dxfId="5610" priority="2790" stopIfTrue="1" operator="greaterThan">
      <formula>0</formula>
    </cfRule>
  </conditionalFormatting>
  <conditionalFormatting sqref="V133:W134 Y133:Y134 AB133:AB134">
    <cfRule type="cellIs" dxfId="5609" priority="2854" stopIfTrue="1" operator="greaterThan">
      <formula>0</formula>
    </cfRule>
    <cfRule type="cellIs" dxfId="5608" priority="2855" stopIfTrue="1" operator="greaterThan">
      <formula>0</formula>
    </cfRule>
    <cfRule type="cellIs" dxfId="5607" priority="2856" stopIfTrue="1" operator="greaterThan">
      <formula>0</formula>
    </cfRule>
  </conditionalFormatting>
  <conditionalFormatting sqref="Y97:Y98 AB97:AB98 T97:W98">
    <cfRule type="cellIs" dxfId="5606" priority="2785" stopIfTrue="1" operator="greaterThan">
      <formula>0</formula>
    </cfRule>
    <cfRule type="cellIs" dxfId="5605" priority="2786" stopIfTrue="1" operator="greaterThan">
      <formula>0</formula>
    </cfRule>
    <cfRule type="cellIs" dxfId="5604" priority="2787" stopIfTrue="1" operator="greaterThan">
      <formula>0</formula>
    </cfRule>
  </conditionalFormatting>
  <conditionalFormatting sqref="V135:W135 Y135 AB135">
    <cfRule type="cellIs" dxfId="5603" priority="2851" stopIfTrue="1" operator="greaterThan">
      <formula>0</formula>
    </cfRule>
    <cfRule type="cellIs" dxfId="5602" priority="2852" stopIfTrue="1" operator="greaterThan">
      <formula>0</formula>
    </cfRule>
    <cfRule type="cellIs" dxfId="5601" priority="2853" stopIfTrue="1" operator="greaterThan">
      <formula>0</formula>
    </cfRule>
  </conditionalFormatting>
  <conditionalFormatting sqref="S99:W99 T100:T105 Y99 AB99">
    <cfRule type="cellIs" dxfId="5600" priority="2782" stopIfTrue="1" operator="greaterThan">
      <formula>0</formula>
    </cfRule>
    <cfRule type="cellIs" dxfId="5599" priority="2783" stopIfTrue="1" operator="greaterThan">
      <formula>0</formula>
    </cfRule>
    <cfRule type="cellIs" dxfId="5598" priority="2784" stopIfTrue="1" operator="greaterThan">
      <formula>0</formula>
    </cfRule>
  </conditionalFormatting>
  <conditionalFormatting sqref="V130:W131 Y130:Y131 AB130:AB131">
    <cfRule type="cellIs" dxfId="5597" priority="2848" stopIfTrue="1" operator="greaterThan">
      <formula>0</formula>
    </cfRule>
    <cfRule type="cellIs" dxfId="5596" priority="2849" stopIfTrue="1" operator="greaterThan">
      <formula>0</formula>
    </cfRule>
    <cfRule type="cellIs" dxfId="5595" priority="2850" stopIfTrue="1" operator="greaterThan">
      <formula>0</formula>
    </cfRule>
  </conditionalFormatting>
  <conditionalFormatting sqref="Y94:Y95 AB94:AB95 T94:W95">
    <cfRule type="cellIs" dxfId="5594" priority="2779" stopIfTrue="1" operator="greaterThan">
      <formula>0</formula>
    </cfRule>
    <cfRule type="cellIs" dxfId="5593" priority="2780" stopIfTrue="1" operator="greaterThan">
      <formula>0</formula>
    </cfRule>
    <cfRule type="cellIs" dxfId="5592" priority="2781" stopIfTrue="1" operator="greaterThan">
      <formula>0</formula>
    </cfRule>
  </conditionalFormatting>
  <conditionalFormatting sqref="V132:W132 Y132 AB132">
    <cfRule type="cellIs" dxfId="5591" priority="2845" stopIfTrue="1" operator="greaterThan">
      <formula>0</formula>
    </cfRule>
    <cfRule type="cellIs" dxfId="5590" priority="2846" stopIfTrue="1" operator="greaterThan">
      <formula>0</formula>
    </cfRule>
    <cfRule type="cellIs" dxfId="5589" priority="2847" stopIfTrue="1" operator="greaterThan">
      <formula>0</formula>
    </cfRule>
  </conditionalFormatting>
  <conditionalFormatting sqref="Y96 AB96 T96:W96">
    <cfRule type="cellIs" dxfId="5588" priority="2776" stopIfTrue="1" operator="greaterThan">
      <formula>0</formula>
    </cfRule>
    <cfRule type="cellIs" dxfId="5587" priority="2777" stopIfTrue="1" operator="greaterThan">
      <formula>0</formula>
    </cfRule>
    <cfRule type="cellIs" dxfId="5586" priority="2778" stopIfTrue="1" operator="greaterThan">
      <formula>0</formula>
    </cfRule>
  </conditionalFormatting>
  <conditionalFormatting sqref="V128:W128 T128:T143">
    <cfRule type="cellIs" dxfId="5585" priority="2842" stopIfTrue="1" operator="greaterThan">
      <formula>0</formula>
    </cfRule>
    <cfRule type="cellIs" dxfId="5584" priority="2843" stopIfTrue="1" operator="greaterThan">
      <formula>0</formula>
    </cfRule>
    <cfRule type="cellIs" dxfId="5583" priority="2844" stopIfTrue="1" operator="greaterThan">
      <formula>0</formula>
    </cfRule>
  </conditionalFormatting>
  <conditionalFormatting sqref="S91:U91 S92:W92 Y91:Y92 AB91:AB92 W91">
    <cfRule type="cellIs" dxfId="5582" priority="2773" stopIfTrue="1" operator="greaterThan">
      <formula>0</formula>
    </cfRule>
    <cfRule type="cellIs" dxfId="5581" priority="2774" stopIfTrue="1" operator="greaterThan">
      <formula>0</formula>
    </cfRule>
    <cfRule type="cellIs" dxfId="5580" priority="2775" stopIfTrue="1" operator="greaterThan">
      <formula>0</formula>
    </cfRule>
  </conditionalFormatting>
  <conditionalFormatting sqref="V129:W129 Y129 AB129">
    <cfRule type="cellIs" dxfId="5579" priority="2839" stopIfTrue="1" operator="greaterThan">
      <formula>0</formula>
    </cfRule>
    <cfRule type="cellIs" dxfId="5578" priority="2840" stopIfTrue="1" operator="greaterThan">
      <formula>0</formula>
    </cfRule>
    <cfRule type="cellIs" dxfId="5577" priority="2841" stopIfTrue="1" operator="greaterThan">
      <formula>0</formula>
    </cfRule>
  </conditionalFormatting>
  <conditionalFormatting sqref="Y93 AB93 T93:W93">
    <cfRule type="cellIs" dxfId="5576" priority="2770" stopIfTrue="1" operator="greaterThan">
      <formula>0</formula>
    </cfRule>
    <cfRule type="cellIs" dxfId="5575" priority="2771" stopIfTrue="1" operator="greaterThan">
      <formula>0</formula>
    </cfRule>
    <cfRule type="cellIs" dxfId="5574" priority="2772" stopIfTrue="1" operator="greaterThan">
      <formula>0</formula>
    </cfRule>
  </conditionalFormatting>
  <conditionalFormatting sqref="S124:W127 Y124:Y127 AB124:AB127">
    <cfRule type="cellIs" dxfId="5573" priority="2836" stopIfTrue="1" operator="greaterThan">
      <formula>0</formula>
    </cfRule>
    <cfRule type="cellIs" dxfId="5572" priority="2837" stopIfTrue="1" operator="greaterThan">
      <formula>0</formula>
    </cfRule>
    <cfRule type="cellIs" dxfId="5571" priority="2838" stopIfTrue="1" operator="greaterThan">
      <formula>0</formula>
    </cfRule>
  </conditionalFormatting>
  <conditionalFormatting sqref="S88:W89 Y88:Y89 AB88:AB89">
    <cfRule type="cellIs" dxfId="5570" priority="2767" stopIfTrue="1" operator="greaterThan">
      <formula>0</formula>
    </cfRule>
    <cfRule type="cellIs" dxfId="5569" priority="2768" stopIfTrue="1" operator="greaterThan">
      <formula>0</formula>
    </cfRule>
    <cfRule type="cellIs" dxfId="5568" priority="2769" stopIfTrue="1" operator="greaterThan">
      <formula>0</formula>
    </cfRule>
  </conditionalFormatting>
  <conditionalFormatting sqref="S90:U90 Y90 AB90 W90">
    <cfRule type="cellIs" dxfId="5567" priority="2764" stopIfTrue="1" operator="greaterThan">
      <formula>0</formula>
    </cfRule>
    <cfRule type="cellIs" dxfId="5566" priority="2765" stopIfTrue="1" operator="greaterThan">
      <formula>0</formula>
    </cfRule>
    <cfRule type="cellIs" dxfId="5565" priority="2766" stopIfTrue="1" operator="greaterThan">
      <formula>0</formula>
    </cfRule>
  </conditionalFormatting>
  <conditionalFormatting sqref="S121:W122 Y121:Y122 AB121:AB122">
    <cfRule type="cellIs" dxfId="5564" priority="2833" stopIfTrue="1" operator="greaterThan">
      <formula>0</formula>
    </cfRule>
    <cfRule type="cellIs" dxfId="5563" priority="2834" stopIfTrue="1" operator="greaterThan">
      <formula>0</formula>
    </cfRule>
    <cfRule type="cellIs" dxfId="5562" priority="2835" stopIfTrue="1" operator="greaterThan">
      <formula>0</formula>
    </cfRule>
  </conditionalFormatting>
  <conditionalFormatting sqref="S85:W86 Y85:Y86 AB85:AB86">
    <cfRule type="cellIs" dxfId="5561" priority="2761" stopIfTrue="1" operator="greaterThan">
      <formula>0</formula>
    </cfRule>
    <cfRule type="cellIs" dxfId="5560" priority="2762" stopIfTrue="1" operator="greaterThan">
      <formula>0</formula>
    </cfRule>
    <cfRule type="cellIs" dxfId="5559" priority="2763" stopIfTrue="1" operator="greaterThan">
      <formula>0</formula>
    </cfRule>
  </conditionalFormatting>
  <conditionalFormatting sqref="S123:W123 Y123 AB123">
    <cfRule type="cellIs" dxfId="5558" priority="2830" stopIfTrue="1" operator="greaterThan">
      <formula>0</formula>
    </cfRule>
    <cfRule type="cellIs" dxfId="5557" priority="2831" stopIfTrue="1" operator="greaterThan">
      <formula>0</formula>
    </cfRule>
    <cfRule type="cellIs" dxfId="5556" priority="2832" stopIfTrue="1" operator="greaterThan">
      <formula>0</formula>
    </cfRule>
  </conditionalFormatting>
  <conditionalFormatting sqref="S87:W87 Y87 AB87">
    <cfRule type="cellIs" dxfId="5555" priority="2758" stopIfTrue="1" operator="greaterThan">
      <formula>0</formula>
    </cfRule>
    <cfRule type="cellIs" dxfId="5554" priority="2759" stopIfTrue="1" operator="greaterThan">
      <formula>0</formula>
    </cfRule>
    <cfRule type="cellIs" dxfId="5553" priority="2760" stopIfTrue="1" operator="greaterThan">
      <formula>0</formula>
    </cfRule>
  </conditionalFormatting>
  <conditionalFormatting sqref="S82:W83 Y82:Y83 AB82:AB83">
    <cfRule type="cellIs" dxfId="5552" priority="2755" stopIfTrue="1" operator="greaterThan">
      <formula>0</formula>
    </cfRule>
    <cfRule type="cellIs" dxfId="5551" priority="2756" stopIfTrue="1" operator="greaterThan">
      <formula>0</formula>
    </cfRule>
    <cfRule type="cellIs" dxfId="5550" priority="2757" stopIfTrue="1" operator="greaterThan">
      <formula>0</formula>
    </cfRule>
  </conditionalFormatting>
  <conditionalFormatting sqref="S120:W120 Y120 AB120">
    <cfRule type="cellIs" dxfId="5549" priority="2824" stopIfTrue="1" operator="greaterThan">
      <formula>0</formula>
    </cfRule>
    <cfRule type="cellIs" dxfId="5548" priority="2825" stopIfTrue="1" operator="greaterThan">
      <formula>0</formula>
    </cfRule>
    <cfRule type="cellIs" dxfId="5547" priority="2826" stopIfTrue="1" operator="greaterThan">
      <formula>0</formula>
    </cfRule>
  </conditionalFormatting>
  <conditionalFormatting sqref="S84:W84 Y84 AB84">
    <cfRule type="cellIs" dxfId="5546" priority="2752" stopIfTrue="1" operator="greaterThan">
      <formula>0</formula>
    </cfRule>
    <cfRule type="cellIs" dxfId="5545" priority="2753" stopIfTrue="1" operator="greaterThan">
      <formula>0</formula>
    </cfRule>
    <cfRule type="cellIs" dxfId="5544" priority="2754" stopIfTrue="1" operator="greaterThan">
      <formula>0</formula>
    </cfRule>
  </conditionalFormatting>
  <conditionalFormatting sqref="S79:S80 V79:W80 Y79:Y80 AB79:AB80">
    <cfRule type="cellIs" dxfId="5543" priority="2749" stopIfTrue="1" operator="greaterThan">
      <formula>0</formula>
    </cfRule>
    <cfRule type="cellIs" dxfId="5542" priority="2750" stopIfTrue="1" operator="greaterThan">
      <formula>0</formula>
    </cfRule>
    <cfRule type="cellIs" dxfId="5541" priority="2751" stopIfTrue="1" operator="greaterThan">
      <formula>0</formula>
    </cfRule>
  </conditionalFormatting>
  <conditionalFormatting sqref="S81 V81:W81 Y81 AB81">
    <cfRule type="cellIs" dxfId="5540" priority="2746" stopIfTrue="1" operator="greaterThan">
      <formula>0</formula>
    </cfRule>
    <cfRule type="cellIs" dxfId="5539" priority="2747" stopIfTrue="1" operator="greaterThan">
      <formula>0</formula>
    </cfRule>
    <cfRule type="cellIs" dxfId="5538" priority="2748" stopIfTrue="1" operator="greaterThan">
      <formula>0</formula>
    </cfRule>
  </conditionalFormatting>
  <conditionalFormatting sqref="S76:S77 V76:W77 Y76:Y77 AB76:AB77">
    <cfRule type="cellIs" dxfId="5537" priority="2743" stopIfTrue="1" operator="greaterThan">
      <formula>0</formula>
    </cfRule>
    <cfRule type="cellIs" dxfId="5536" priority="2744" stopIfTrue="1" operator="greaterThan">
      <formula>0</formula>
    </cfRule>
    <cfRule type="cellIs" dxfId="5535" priority="2745" stopIfTrue="1" operator="greaterThan">
      <formula>0</formula>
    </cfRule>
  </conditionalFormatting>
  <conditionalFormatting sqref="S78 V78:W78 Y78 AB78">
    <cfRule type="cellIs" dxfId="5534" priority="2740" stopIfTrue="1" operator="greaterThan">
      <formula>0</formula>
    </cfRule>
    <cfRule type="cellIs" dxfId="5533" priority="2741" stopIfTrue="1" operator="greaterThan">
      <formula>0</formula>
    </cfRule>
    <cfRule type="cellIs" dxfId="5532" priority="2742" stopIfTrue="1" operator="greaterThan">
      <formula>0</formula>
    </cfRule>
  </conditionalFormatting>
  <conditionalFormatting sqref="S74">
    <cfRule type="cellIs" dxfId="5531" priority="2737" stopIfTrue="1" operator="greaterThan">
      <formula>0</formula>
    </cfRule>
    <cfRule type="cellIs" dxfId="5530" priority="2738" stopIfTrue="1" operator="greaterThan">
      <formula>0</formula>
    </cfRule>
    <cfRule type="cellIs" dxfId="5529" priority="2739" stopIfTrue="1" operator="greaterThan">
      <formula>0</formula>
    </cfRule>
  </conditionalFormatting>
  <conditionalFormatting sqref="S75 V75:W75 Y75 AB75">
    <cfRule type="cellIs" dxfId="5528" priority="2734" stopIfTrue="1" operator="greaterThan">
      <formula>0</formula>
    </cfRule>
    <cfRule type="cellIs" dxfId="5527" priority="2735" stopIfTrue="1" operator="greaterThan">
      <formula>0</formula>
    </cfRule>
    <cfRule type="cellIs" dxfId="5526" priority="2736" stopIfTrue="1" operator="greaterThan">
      <formula>0</formula>
    </cfRule>
  </conditionalFormatting>
  <conditionalFormatting sqref="S72:S73 V72:W73 Y72:Y73 AB72:AB73">
    <cfRule type="cellIs" dxfId="5525" priority="2731" stopIfTrue="1" operator="greaterThan">
      <formula>0</formula>
    </cfRule>
    <cfRule type="cellIs" dxfId="5524" priority="2732" stopIfTrue="1" operator="greaterThan">
      <formula>0</formula>
    </cfRule>
    <cfRule type="cellIs" dxfId="5523" priority="2733" stopIfTrue="1" operator="greaterThan">
      <formula>0</formula>
    </cfRule>
  </conditionalFormatting>
  <conditionalFormatting sqref="S71 V71:W71 Y71 AB71">
    <cfRule type="cellIs" dxfId="5522" priority="2725" stopIfTrue="1" operator="greaterThan">
      <formula>0</formula>
    </cfRule>
    <cfRule type="cellIs" dxfId="5521" priority="2726" stopIfTrue="1" operator="greaterThan">
      <formula>0</formula>
    </cfRule>
    <cfRule type="cellIs" dxfId="5520" priority="2727" stopIfTrue="1" operator="greaterThan">
      <formula>0</formula>
    </cfRule>
  </conditionalFormatting>
  <conditionalFormatting sqref="S66:W67 Y66:Y67 AB66:AB67">
    <cfRule type="cellIs" dxfId="5519" priority="2722" stopIfTrue="1" operator="greaterThan">
      <formula>0</formula>
    </cfRule>
    <cfRule type="cellIs" dxfId="5518" priority="2723" stopIfTrue="1" operator="greaterThan">
      <formula>0</formula>
    </cfRule>
    <cfRule type="cellIs" dxfId="5517" priority="2724" stopIfTrue="1" operator="greaterThan">
      <formula>0</formula>
    </cfRule>
  </conditionalFormatting>
  <conditionalFormatting sqref="S68:W68 Y68 AB68">
    <cfRule type="cellIs" dxfId="5516" priority="2719" stopIfTrue="1" operator="greaterThan">
      <formula>0</formula>
    </cfRule>
    <cfRule type="cellIs" dxfId="5515" priority="2720" stopIfTrue="1" operator="greaterThan">
      <formula>0</formula>
    </cfRule>
    <cfRule type="cellIs" dxfId="5514" priority="2721" stopIfTrue="1" operator="greaterThan">
      <formula>0</formula>
    </cfRule>
  </conditionalFormatting>
  <conditionalFormatting sqref="S63:W64 Y63:Y64 AB63:AB64">
    <cfRule type="cellIs" dxfId="5513" priority="2716" stopIfTrue="1" operator="greaterThan">
      <formula>0</formula>
    </cfRule>
    <cfRule type="cellIs" dxfId="5512" priority="2717" stopIfTrue="1" operator="greaterThan">
      <formula>0</formula>
    </cfRule>
    <cfRule type="cellIs" dxfId="5511" priority="2718" stopIfTrue="1" operator="greaterThan">
      <formula>0</formula>
    </cfRule>
  </conditionalFormatting>
  <conditionalFormatting sqref="S65:W65 Y65 AB65">
    <cfRule type="cellIs" dxfId="5510" priority="2713" stopIfTrue="1" operator="greaterThan">
      <formula>0</formula>
    </cfRule>
    <cfRule type="cellIs" dxfId="5509" priority="2714" stopIfTrue="1" operator="greaterThan">
      <formula>0</formula>
    </cfRule>
    <cfRule type="cellIs" dxfId="5508" priority="2715" stopIfTrue="1" operator="greaterThan">
      <formula>0</formula>
    </cfRule>
  </conditionalFormatting>
  <conditionalFormatting sqref="S60:W61 Y60:Y61 AB60:AB61">
    <cfRule type="cellIs" dxfId="5507" priority="2710" stopIfTrue="1" operator="greaterThan">
      <formula>0</formula>
    </cfRule>
    <cfRule type="cellIs" dxfId="5506" priority="2711" stopIfTrue="1" operator="greaterThan">
      <formula>0</formula>
    </cfRule>
    <cfRule type="cellIs" dxfId="5505" priority="2712" stopIfTrue="1" operator="greaterThan">
      <formula>0</formula>
    </cfRule>
  </conditionalFormatting>
  <conditionalFormatting sqref="S62:W62 Y62 AB62">
    <cfRule type="cellIs" dxfId="5504" priority="2707" stopIfTrue="1" operator="greaterThan">
      <formula>0</formula>
    </cfRule>
    <cfRule type="cellIs" dxfId="5503" priority="2708" stopIfTrue="1" operator="greaterThan">
      <formula>0</formula>
    </cfRule>
    <cfRule type="cellIs" dxfId="5502" priority="2709" stopIfTrue="1" operator="greaterThan">
      <formula>0</formula>
    </cfRule>
  </conditionalFormatting>
  <conditionalFormatting sqref="S56:U57 Y56:Y57 AB56:AB57 W56:W57">
    <cfRule type="cellIs" dxfId="5501" priority="2701" stopIfTrue="1" operator="greaterThan">
      <formula>0</formula>
    </cfRule>
    <cfRule type="cellIs" dxfId="5500" priority="2702" stopIfTrue="1" operator="greaterThan">
      <formula>0</formula>
    </cfRule>
    <cfRule type="cellIs" dxfId="5499" priority="2703" stopIfTrue="1" operator="greaterThan">
      <formula>0</formula>
    </cfRule>
  </conditionalFormatting>
  <conditionalFormatting sqref="S69:W70 Y69:Y70 AB69:AB70">
    <cfRule type="cellIs" dxfId="5498" priority="2728" stopIfTrue="1" operator="greaterThan">
      <formula>0</formula>
    </cfRule>
    <cfRule type="cellIs" dxfId="5497" priority="2729" stopIfTrue="1" operator="greaterThan">
      <formula>0</formula>
    </cfRule>
    <cfRule type="cellIs" dxfId="5496" priority="2730" stopIfTrue="1" operator="greaterThan">
      <formula>0</formula>
    </cfRule>
  </conditionalFormatting>
  <conditionalFormatting sqref="S53:U54 Y53:Y54 AB53:AB54 W53:W54">
    <cfRule type="cellIs" dxfId="5495" priority="2695" stopIfTrue="1" operator="greaterThan">
      <formula>0</formula>
    </cfRule>
    <cfRule type="cellIs" dxfId="5494" priority="2696" stopIfTrue="1" operator="greaterThan">
      <formula>0</formula>
    </cfRule>
    <cfRule type="cellIs" dxfId="5493" priority="2697" stopIfTrue="1" operator="greaterThan">
      <formula>0</formula>
    </cfRule>
  </conditionalFormatting>
  <conditionalFormatting sqref="S55:U55 Y55 AB55 W55">
    <cfRule type="cellIs" dxfId="5492" priority="2692" stopIfTrue="1" operator="greaterThan">
      <formula>0</formula>
    </cfRule>
    <cfRule type="cellIs" dxfId="5491" priority="2693" stopIfTrue="1" operator="greaterThan">
      <formula>0</formula>
    </cfRule>
    <cfRule type="cellIs" dxfId="5490" priority="2694" stopIfTrue="1" operator="greaterThan">
      <formula>0</formula>
    </cfRule>
  </conditionalFormatting>
  <conditionalFormatting sqref="S50:W51 Y50:Y51 AB50:AB51">
    <cfRule type="cellIs" dxfId="5489" priority="2689" stopIfTrue="1" operator="greaterThan">
      <formula>0</formula>
    </cfRule>
    <cfRule type="cellIs" dxfId="5488" priority="2690" stopIfTrue="1" operator="greaterThan">
      <formula>0</formula>
    </cfRule>
    <cfRule type="cellIs" dxfId="5487" priority="2691" stopIfTrue="1" operator="greaterThan">
      <formula>0</formula>
    </cfRule>
  </conditionalFormatting>
  <conditionalFormatting sqref="S52:W52 Y52 AB52">
    <cfRule type="cellIs" dxfId="5486" priority="2686" stopIfTrue="1" operator="greaterThan">
      <formula>0</formula>
    </cfRule>
    <cfRule type="cellIs" dxfId="5485" priority="2687" stopIfTrue="1" operator="greaterThan">
      <formula>0</formula>
    </cfRule>
    <cfRule type="cellIs" dxfId="5484" priority="2688" stopIfTrue="1" operator="greaterThan">
      <formula>0</formula>
    </cfRule>
  </conditionalFormatting>
  <conditionalFormatting sqref="S47:W48 Y47:Y48 AB47:AB48">
    <cfRule type="cellIs" dxfId="5483" priority="2683" stopIfTrue="1" operator="greaterThan">
      <formula>0</formula>
    </cfRule>
    <cfRule type="cellIs" dxfId="5482" priority="2684" stopIfTrue="1" operator="greaterThan">
      <formula>0</formula>
    </cfRule>
    <cfRule type="cellIs" dxfId="5481" priority="2685" stopIfTrue="1" operator="greaterThan">
      <formula>0</formula>
    </cfRule>
  </conditionalFormatting>
  <conditionalFormatting sqref="S49:W49 Y49 AB49">
    <cfRule type="cellIs" dxfId="5480" priority="2680" stopIfTrue="1" operator="greaterThan">
      <formula>0</formula>
    </cfRule>
    <cfRule type="cellIs" dxfId="5479" priority="2681" stopIfTrue="1" operator="greaterThan">
      <formula>0</formula>
    </cfRule>
    <cfRule type="cellIs" dxfId="5478" priority="2682" stopIfTrue="1" operator="greaterThan">
      <formula>0</formula>
    </cfRule>
  </conditionalFormatting>
  <conditionalFormatting sqref="AB45 Y45 S45:W45">
    <cfRule type="cellIs" dxfId="5477" priority="2677" stopIfTrue="1" operator="greaterThan">
      <formula>0</formula>
    </cfRule>
    <cfRule type="cellIs" dxfId="5476" priority="2678" stopIfTrue="1" operator="greaterThan">
      <formula>0</formula>
    </cfRule>
    <cfRule type="cellIs" dxfId="5475" priority="2679" stopIfTrue="1" operator="greaterThan">
      <formula>0</formula>
    </cfRule>
  </conditionalFormatting>
  <conditionalFormatting sqref="S46:W46 Y46 AB46">
    <cfRule type="cellIs" dxfId="5474" priority="2674" stopIfTrue="1" operator="greaterThan">
      <formula>0</formula>
    </cfRule>
    <cfRule type="cellIs" dxfId="5473" priority="2675" stopIfTrue="1" operator="greaterThan">
      <formula>0</formula>
    </cfRule>
    <cfRule type="cellIs" dxfId="5472" priority="2676" stopIfTrue="1" operator="greaterThan">
      <formula>0</formula>
    </cfRule>
  </conditionalFormatting>
  <conditionalFormatting sqref="S59:W59 Y59 AB59">
    <cfRule type="cellIs" dxfId="5471" priority="2704" stopIfTrue="1" operator="greaterThan">
      <formula>0</formula>
    </cfRule>
    <cfRule type="cellIs" dxfId="5470" priority="2705" stopIfTrue="1" operator="greaterThan">
      <formula>0</formula>
    </cfRule>
    <cfRule type="cellIs" dxfId="5469" priority="2706" stopIfTrue="1" operator="greaterThan">
      <formula>0</formula>
    </cfRule>
  </conditionalFormatting>
  <conditionalFormatting sqref="S58:W58 Y58 AB58">
    <cfRule type="cellIs" dxfId="5468" priority="2698" stopIfTrue="1" operator="greaterThan">
      <formula>0</formula>
    </cfRule>
    <cfRule type="cellIs" dxfId="5467" priority="2699" stopIfTrue="1" operator="greaterThan">
      <formula>0</formula>
    </cfRule>
    <cfRule type="cellIs" dxfId="5466" priority="2700" stopIfTrue="1" operator="greaterThan">
      <formula>0</formula>
    </cfRule>
  </conditionalFormatting>
  <conditionalFormatting sqref="U79:U80">
    <cfRule type="cellIs" dxfId="5465" priority="2671" stopIfTrue="1" operator="greaterThan">
      <formula>0</formula>
    </cfRule>
    <cfRule type="cellIs" dxfId="5464" priority="2672" stopIfTrue="1" operator="greaterThan">
      <formula>0</formula>
    </cfRule>
    <cfRule type="cellIs" dxfId="5463" priority="2673" stopIfTrue="1" operator="greaterThan">
      <formula>0</formula>
    </cfRule>
  </conditionalFormatting>
  <conditionalFormatting sqref="U81">
    <cfRule type="cellIs" dxfId="5462" priority="2668" stopIfTrue="1" operator="greaterThan">
      <formula>0</formula>
    </cfRule>
    <cfRule type="cellIs" dxfId="5461" priority="2669" stopIfTrue="1" operator="greaterThan">
      <formula>0</formula>
    </cfRule>
    <cfRule type="cellIs" dxfId="5460" priority="2670" stopIfTrue="1" operator="greaterThan">
      <formula>0</formula>
    </cfRule>
  </conditionalFormatting>
  <conditionalFormatting sqref="U76:U77">
    <cfRule type="cellIs" dxfId="5459" priority="2665" stopIfTrue="1" operator="greaterThan">
      <formula>0</formula>
    </cfRule>
    <cfRule type="cellIs" dxfId="5458" priority="2666" stopIfTrue="1" operator="greaterThan">
      <formula>0</formula>
    </cfRule>
    <cfRule type="cellIs" dxfId="5457" priority="2667" stopIfTrue="1" operator="greaterThan">
      <formula>0</formula>
    </cfRule>
  </conditionalFormatting>
  <conditionalFormatting sqref="U78">
    <cfRule type="cellIs" dxfId="5456" priority="2662" stopIfTrue="1" operator="greaterThan">
      <formula>0</formula>
    </cfRule>
    <cfRule type="cellIs" dxfId="5455" priority="2663" stopIfTrue="1" operator="greaterThan">
      <formula>0</formula>
    </cfRule>
    <cfRule type="cellIs" dxfId="5454" priority="2664" stopIfTrue="1" operator="greaterThan">
      <formula>0</formula>
    </cfRule>
  </conditionalFormatting>
  <conditionalFormatting sqref="U75">
    <cfRule type="cellIs" dxfId="5453" priority="2659" stopIfTrue="1" operator="greaterThan">
      <formula>0</formula>
    </cfRule>
    <cfRule type="cellIs" dxfId="5452" priority="2660" stopIfTrue="1" operator="greaterThan">
      <formula>0</formula>
    </cfRule>
    <cfRule type="cellIs" dxfId="5451" priority="2661" stopIfTrue="1" operator="greaterThan">
      <formula>0</formula>
    </cfRule>
  </conditionalFormatting>
  <conditionalFormatting sqref="U72:U73">
    <cfRule type="cellIs" dxfId="5450" priority="2656" stopIfTrue="1" operator="greaterThan">
      <formula>0</formula>
    </cfRule>
    <cfRule type="cellIs" dxfId="5449" priority="2657" stopIfTrue="1" operator="greaterThan">
      <formula>0</formula>
    </cfRule>
    <cfRule type="cellIs" dxfId="5448" priority="2658" stopIfTrue="1" operator="greaterThan">
      <formula>0</formula>
    </cfRule>
  </conditionalFormatting>
  <conditionalFormatting sqref="U71">
    <cfRule type="cellIs" dxfId="5447" priority="2653" stopIfTrue="1" operator="greaterThan">
      <formula>0</formula>
    </cfRule>
    <cfRule type="cellIs" dxfId="5446" priority="2654" stopIfTrue="1" operator="greaterThan">
      <formula>0</formula>
    </cfRule>
    <cfRule type="cellIs" dxfId="5445" priority="2655" stopIfTrue="1" operator="greaterThan">
      <formula>0</formula>
    </cfRule>
  </conditionalFormatting>
  <conditionalFormatting sqref="X143:X144">
    <cfRule type="cellIs" dxfId="5444" priority="2650" stopIfTrue="1" operator="greaterThan">
      <formula>0</formula>
    </cfRule>
    <cfRule type="cellIs" dxfId="5443" priority="2651" stopIfTrue="1" operator="greaterThan">
      <formula>0</formula>
    </cfRule>
    <cfRule type="cellIs" dxfId="5442" priority="2652" stopIfTrue="1" operator="greaterThan">
      <formula>0</formula>
    </cfRule>
  </conditionalFormatting>
  <conditionalFormatting sqref="X139:X141">
    <cfRule type="cellIs" dxfId="5441" priority="2647" stopIfTrue="1" operator="greaterThan">
      <formula>0</formula>
    </cfRule>
    <cfRule type="cellIs" dxfId="5440" priority="2648" stopIfTrue="1" operator="greaterThan">
      <formula>0</formula>
    </cfRule>
    <cfRule type="cellIs" dxfId="5439" priority="2649" stopIfTrue="1" operator="greaterThan">
      <formula>0</formula>
    </cfRule>
  </conditionalFormatting>
  <conditionalFormatting sqref="X142">
    <cfRule type="cellIs" dxfId="5438" priority="2644" stopIfTrue="1" operator="greaterThan">
      <formula>0</formula>
    </cfRule>
    <cfRule type="cellIs" dxfId="5437" priority="2645" stopIfTrue="1" operator="greaterThan">
      <formula>0</formula>
    </cfRule>
    <cfRule type="cellIs" dxfId="5436" priority="2646" stopIfTrue="1" operator="greaterThan">
      <formula>0</formula>
    </cfRule>
  </conditionalFormatting>
  <conditionalFormatting sqref="X136:X137">
    <cfRule type="cellIs" dxfId="5435" priority="2641" stopIfTrue="1" operator="greaterThan">
      <formula>0</formula>
    </cfRule>
    <cfRule type="cellIs" dxfId="5434" priority="2642" stopIfTrue="1" operator="greaterThan">
      <formula>0</formula>
    </cfRule>
    <cfRule type="cellIs" dxfId="5433" priority="2643" stopIfTrue="1" operator="greaterThan">
      <formula>0</formula>
    </cfRule>
  </conditionalFormatting>
  <conditionalFormatting sqref="X138">
    <cfRule type="cellIs" dxfId="5432" priority="2638" stopIfTrue="1" operator="greaterThan">
      <formula>0</formula>
    </cfRule>
    <cfRule type="cellIs" dxfId="5431" priority="2639" stopIfTrue="1" operator="greaterThan">
      <formula>0</formula>
    </cfRule>
    <cfRule type="cellIs" dxfId="5430" priority="2640" stopIfTrue="1" operator="greaterThan">
      <formula>0</formula>
    </cfRule>
  </conditionalFormatting>
  <conditionalFormatting sqref="X133:X134">
    <cfRule type="cellIs" dxfId="5429" priority="2635" stopIfTrue="1" operator="greaterThan">
      <formula>0</formula>
    </cfRule>
    <cfRule type="cellIs" dxfId="5428" priority="2636" stopIfTrue="1" operator="greaterThan">
      <formula>0</formula>
    </cfRule>
    <cfRule type="cellIs" dxfId="5427" priority="2637" stopIfTrue="1" operator="greaterThan">
      <formula>0</formula>
    </cfRule>
  </conditionalFormatting>
  <conditionalFormatting sqref="X135">
    <cfRule type="cellIs" dxfId="5426" priority="2632" stopIfTrue="1" operator="greaterThan">
      <formula>0</formula>
    </cfRule>
    <cfRule type="cellIs" dxfId="5425" priority="2633" stopIfTrue="1" operator="greaterThan">
      <formula>0</formula>
    </cfRule>
    <cfRule type="cellIs" dxfId="5424" priority="2634" stopIfTrue="1" operator="greaterThan">
      <formula>0</formula>
    </cfRule>
  </conditionalFormatting>
  <conditionalFormatting sqref="X130:X131">
    <cfRule type="cellIs" dxfId="5423" priority="2629" stopIfTrue="1" operator="greaterThan">
      <formula>0</formula>
    </cfRule>
    <cfRule type="cellIs" dxfId="5422" priority="2630" stopIfTrue="1" operator="greaterThan">
      <formula>0</formula>
    </cfRule>
    <cfRule type="cellIs" dxfId="5421" priority="2631" stopIfTrue="1" operator="greaterThan">
      <formula>0</formula>
    </cfRule>
  </conditionalFormatting>
  <conditionalFormatting sqref="X132">
    <cfRule type="cellIs" dxfId="5420" priority="2626" stopIfTrue="1" operator="greaterThan">
      <formula>0</formula>
    </cfRule>
    <cfRule type="cellIs" dxfId="5419" priority="2627" stopIfTrue="1" operator="greaterThan">
      <formula>0</formula>
    </cfRule>
    <cfRule type="cellIs" dxfId="5418" priority="2628" stopIfTrue="1" operator="greaterThan">
      <formula>0</formula>
    </cfRule>
  </conditionalFormatting>
  <conditionalFormatting sqref="X129">
    <cfRule type="cellIs" dxfId="5417" priority="2623" stopIfTrue="1" operator="greaterThan">
      <formula>0</formula>
    </cfRule>
    <cfRule type="cellIs" dxfId="5416" priority="2624" stopIfTrue="1" operator="greaterThan">
      <formula>0</formula>
    </cfRule>
    <cfRule type="cellIs" dxfId="5415" priority="2625" stopIfTrue="1" operator="greaterThan">
      <formula>0</formula>
    </cfRule>
  </conditionalFormatting>
  <conditionalFormatting sqref="X124:X127">
    <cfRule type="cellIs" dxfId="5414" priority="2620" stopIfTrue="1" operator="greaterThan">
      <formula>0</formula>
    </cfRule>
    <cfRule type="cellIs" dxfId="5413" priority="2621" stopIfTrue="1" operator="greaterThan">
      <formula>0</formula>
    </cfRule>
    <cfRule type="cellIs" dxfId="5412" priority="2622" stopIfTrue="1" operator="greaterThan">
      <formula>0</formula>
    </cfRule>
  </conditionalFormatting>
  <conditionalFormatting sqref="X121:X122">
    <cfRule type="cellIs" dxfId="5411" priority="2617" stopIfTrue="1" operator="greaterThan">
      <formula>0</formula>
    </cfRule>
    <cfRule type="cellIs" dxfId="5410" priority="2618" stopIfTrue="1" operator="greaterThan">
      <formula>0</formula>
    </cfRule>
    <cfRule type="cellIs" dxfId="5409" priority="2619" stopIfTrue="1" operator="greaterThan">
      <formula>0</formula>
    </cfRule>
  </conditionalFormatting>
  <conditionalFormatting sqref="X123">
    <cfRule type="cellIs" dxfId="5408" priority="2614" stopIfTrue="1" operator="greaterThan">
      <formula>0</formula>
    </cfRule>
    <cfRule type="cellIs" dxfId="5407" priority="2615" stopIfTrue="1" operator="greaterThan">
      <formula>0</formula>
    </cfRule>
    <cfRule type="cellIs" dxfId="5406" priority="2616" stopIfTrue="1" operator="greaterThan">
      <formula>0</formula>
    </cfRule>
  </conditionalFormatting>
  <conditionalFormatting sqref="X118:X119">
    <cfRule type="cellIs" dxfId="5405" priority="2611" stopIfTrue="1" operator="greaterThan">
      <formula>0</formula>
    </cfRule>
    <cfRule type="cellIs" dxfId="5404" priority="2612" stopIfTrue="1" operator="greaterThan">
      <formula>0</formula>
    </cfRule>
    <cfRule type="cellIs" dxfId="5403" priority="2613" stopIfTrue="1" operator="greaterThan">
      <formula>0</formula>
    </cfRule>
  </conditionalFormatting>
  <conditionalFormatting sqref="X120">
    <cfRule type="cellIs" dxfId="5402" priority="2608" stopIfTrue="1" operator="greaterThan">
      <formula>0</formula>
    </cfRule>
    <cfRule type="cellIs" dxfId="5401" priority="2609" stopIfTrue="1" operator="greaterThan">
      <formula>0</formula>
    </cfRule>
    <cfRule type="cellIs" dxfId="5400" priority="2610" stopIfTrue="1" operator="greaterThan">
      <formula>0</formula>
    </cfRule>
  </conditionalFormatting>
  <conditionalFormatting sqref="X115:X116">
    <cfRule type="cellIs" dxfId="5399" priority="2605" stopIfTrue="1" operator="greaterThan">
      <formula>0</formula>
    </cfRule>
    <cfRule type="cellIs" dxfId="5398" priority="2606" stopIfTrue="1" operator="greaterThan">
      <formula>0</formula>
    </cfRule>
    <cfRule type="cellIs" dxfId="5397" priority="2607" stopIfTrue="1" operator="greaterThan">
      <formula>0</formula>
    </cfRule>
  </conditionalFormatting>
  <conditionalFormatting sqref="X117">
    <cfRule type="cellIs" dxfId="5396" priority="2602" stopIfTrue="1" operator="greaterThan">
      <formula>0</formula>
    </cfRule>
    <cfRule type="cellIs" dxfId="5395" priority="2603" stopIfTrue="1" operator="greaterThan">
      <formula>0</formula>
    </cfRule>
    <cfRule type="cellIs" dxfId="5394" priority="2604" stopIfTrue="1" operator="greaterThan">
      <formula>0</formula>
    </cfRule>
  </conditionalFormatting>
  <conditionalFormatting sqref="X112:X113">
    <cfRule type="cellIs" dxfId="5393" priority="2599" stopIfTrue="1" operator="greaterThan">
      <formula>0</formula>
    </cfRule>
    <cfRule type="cellIs" dxfId="5392" priority="2600" stopIfTrue="1" operator="greaterThan">
      <formula>0</formula>
    </cfRule>
    <cfRule type="cellIs" dxfId="5391" priority="2601" stopIfTrue="1" operator="greaterThan">
      <formula>0</formula>
    </cfRule>
  </conditionalFormatting>
  <conditionalFormatting sqref="X114">
    <cfRule type="cellIs" dxfId="5390" priority="2596" stopIfTrue="1" operator="greaterThan">
      <formula>0</formula>
    </cfRule>
    <cfRule type="cellIs" dxfId="5389" priority="2597" stopIfTrue="1" operator="greaterThan">
      <formula>0</formula>
    </cfRule>
    <cfRule type="cellIs" dxfId="5388" priority="2598" stopIfTrue="1" operator="greaterThan">
      <formula>0</formula>
    </cfRule>
  </conditionalFormatting>
  <conditionalFormatting sqref="X109:X110">
    <cfRule type="cellIs" dxfId="5387" priority="2593" stopIfTrue="1" operator="greaterThan">
      <formula>0</formula>
    </cfRule>
    <cfRule type="cellIs" dxfId="5386" priority="2594" stopIfTrue="1" operator="greaterThan">
      <formula>0</formula>
    </cfRule>
    <cfRule type="cellIs" dxfId="5385" priority="2595" stopIfTrue="1" operator="greaterThan">
      <formula>0</formula>
    </cfRule>
  </conditionalFormatting>
  <conditionalFormatting sqref="X111">
    <cfRule type="cellIs" dxfId="5384" priority="2590" stopIfTrue="1" operator="greaterThan">
      <formula>0</formula>
    </cfRule>
    <cfRule type="cellIs" dxfId="5383" priority="2591" stopIfTrue="1" operator="greaterThan">
      <formula>0</formula>
    </cfRule>
    <cfRule type="cellIs" dxfId="5382" priority="2592" stopIfTrue="1" operator="greaterThan">
      <formula>0</formula>
    </cfRule>
  </conditionalFormatting>
  <conditionalFormatting sqref="X106:X107">
    <cfRule type="cellIs" dxfId="5381" priority="2587" stopIfTrue="1" operator="greaterThan">
      <formula>0</formula>
    </cfRule>
    <cfRule type="cellIs" dxfId="5380" priority="2588" stopIfTrue="1" operator="greaterThan">
      <formula>0</formula>
    </cfRule>
    <cfRule type="cellIs" dxfId="5379" priority="2589" stopIfTrue="1" operator="greaterThan">
      <formula>0</formula>
    </cfRule>
  </conditionalFormatting>
  <conditionalFormatting sqref="X108">
    <cfRule type="cellIs" dxfId="5378" priority="2584" stopIfTrue="1" operator="greaterThan">
      <formula>0</formula>
    </cfRule>
    <cfRule type="cellIs" dxfId="5377" priority="2585" stopIfTrue="1" operator="greaterThan">
      <formula>0</formula>
    </cfRule>
    <cfRule type="cellIs" dxfId="5376" priority="2586" stopIfTrue="1" operator="greaterThan">
      <formula>0</formula>
    </cfRule>
  </conditionalFormatting>
  <conditionalFormatting sqref="X103:X104">
    <cfRule type="cellIs" dxfId="5375" priority="2581" stopIfTrue="1" operator="greaterThan">
      <formula>0</formula>
    </cfRule>
    <cfRule type="cellIs" dxfId="5374" priority="2582" stopIfTrue="1" operator="greaterThan">
      <formula>0</formula>
    </cfRule>
    <cfRule type="cellIs" dxfId="5373" priority="2583" stopIfTrue="1" operator="greaterThan">
      <formula>0</formula>
    </cfRule>
  </conditionalFormatting>
  <conditionalFormatting sqref="X105">
    <cfRule type="cellIs" dxfId="5372" priority="2578" stopIfTrue="1" operator="greaterThan">
      <formula>0</formula>
    </cfRule>
    <cfRule type="cellIs" dxfId="5371" priority="2579" stopIfTrue="1" operator="greaterThan">
      <formula>0</formula>
    </cfRule>
    <cfRule type="cellIs" dxfId="5370" priority="2580" stopIfTrue="1" operator="greaterThan">
      <formula>0</formula>
    </cfRule>
  </conditionalFormatting>
  <conditionalFormatting sqref="X100:X101">
    <cfRule type="cellIs" dxfId="5369" priority="2575" stopIfTrue="1" operator="greaterThan">
      <formula>0</formula>
    </cfRule>
    <cfRule type="cellIs" dxfId="5368" priority="2576" stopIfTrue="1" operator="greaterThan">
      <formula>0</formula>
    </cfRule>
    <cfRule type="cellIs" dxfId="5367" priority="2577" stopIfTrue="1" operator="greaterThan">
      <formula>0</formula>
    </cfRule>
  </conditionalFormatting>
  <conditionalFormatting sqref="X102">
    <cfRule type="cellIs" dxfId="5366" priority="2572" stopIfTrue="1" operator="greaterThan">
      <formula>0</formula>
    </cfRule>
    <cfRule type="cellIs" dxfId="5365" priority="2573" stopIfTrue="1" operator="greaterThan">
      <formula>0</formula>
    </cfRule>
    <cfRule type="cellIs" dxfId="5364" priority="2574" stopIfTrue="1" operator="greaterThan">
      <formula>0</formula>
    </cfRule>
  </conditionalFormatting>
  <conditionalFormatting sqref="X97:X98">
    <cfRule type="cellIs" dxfId="5363" priority="2569" stopIfTrue="1" operator="greaterThan">
      <formula>0</formula>
    </cfRule>
    <cfRule type="cellIs" dxfId="5362" priority="2570" stopIfTrue="1" operator="greaterThan">
      <formula>0</formula>
    </cfRule>
    <cfRule type="cellIs" dxfId="5361" priority="2571" stopIfTrue="1" operator="greaterThan">
      <formula>0</formula>
    </cfRule>
  </conditionalFormatting>
  <conditionalFormatting sqref="X99">
    <cfRule type="cellIs" dxfId="5360" priority="2566" stopIfTrue="1" operator="greaterThan">
      <formula>0</formula>
    </cfRule>
    <cfRule type="cellIs" dxfId="5359" priority="2567" stopIfTrue="1" operator="greaterThan">
      <formula>0</formula>
    </cfRule>
    <cfRule type="cellIs" dxfId="5358" priority="2568" stopIfTrue="1" operator="greaterThan">
      <formula>0</formula>
    </cfRule>
  </conditionalFormatting>
  <conditionalFormatting sqref="X94:X95">
    <cfRule type="cellIs" dxfId="5357" priority="2563" stopIfTrue="1" operator="greaterThan">
      <formula>0</formula>
    </cfRule>
    <cfRule type="cellIs" dxfId="5356" priority="2564" stopIfTrue="1" operator="greaterThan">
      <formula>0</formula>
    </cfRule>
    <cfRule type="cellIs" dxfId="5355" priority="2565" stopIfTrue="1" operator="greaterThan">
      <formula>0</formula>
    </cfRule>
  </conditionalFormatting>
  <conditionalFormatting sqref="X96">
    <cfRule type="cellIs" dxfId="5354" priority="2560" stopIfTrue="1" operator="greaterThan">
      <formula>0</formula>
    </cfRule>
    <cfRule type="cellIs" dxfId="5353" priority="2561" stopIfTrue="1" operator="greaterThan">
      <formula>0</formula>
    </cfRule>
    <cfRule type="cellIs" dxfId="5352" priority="2562" stopIfTrue="1" operator="greaterThan">
      <formula>0</formula>
    </cfRule>
  </conditionalFormatting>
  <conditionalFormatting sqref="X91:X92">
    <cfRule type="cellIs" dxfId="5351" priority="2557" stopIfTrue="1" operator="greaterThan">
      <formula>0</formula>
    </cfRule>
    <cfRule type="cellIs" dxfId="5350" priority="2558" stopIfTrue="1" operator="greaterThan">
      <formula>0</formula>
    </cfRule>
    <cfRule type="cellIs" dxfId="5349" priority="2559" stopIfTrue="1" operator="greaterThan">
      <formula>0</formula>
    </cfRule>
  </conditionalFormatting>
  <conditionalFormatting sqref="X93">
    <cfRule type="cellIs" dxfId="5348" priority="2554" stopIfTrue="1" operator="greaterThan">
      <formula>0</formula>
    </cfRule>
    <cfRule type="cellIs" dxfId="5347" priority="2555" stopIfTrue="1" operator="greaterThan">
      <formula>0</formula>
    </cfRule>
    <cfRule type="cellIs" dxfId="5346" priority="2556" stopIfTrue="1" operator="greaterThan">
      <formula>0</formula>
    </cfRule>
  </conditionalFormatting>
  <conditionalFormatting sqref="X88:X89">
    <cfRule type="cellIs" dxfId="5345" priority="2551" stopIfTrue="1" operator="greaterThan">
      <formula>0</formula>
    </cfRule>
    <cfRule type="cellIs" dxfId="5344" priority="2552" stopIfTrue="1" operator="greaterThan">
      <formula>0</formula>
    </cfRule>
    <cfRule type="cellIs" dxfId="5343" priority="2553" stopIfTrue="1" operator="greaterThan">
      <formula>0</formula>
    </cfRule>
  </conditionalFormatting>
  <conditionalFormatting sqref="X90">
    <cfRule type="cellIs" dxfId="5342" priority="2548" stopIfTrue="1" operator="greaterThan">
      <formula>0</formula>
    </cfRule>
    <cfRule type="cellIs" dxfId="5341" priority="2549" stopIfTrue="1" operator="greaterThan">
      <formula>0</formula>
    </cfRule>
    <cfRule type="cellIs" dxfId="5340" priority="2550" stopIfTrue="1" operator="greaterThan">
      <formula>0</formula>
    </cfRule>
  </conditionalFormatting>
  <conditionalFormatting sqref="X85:X86">
    <cfRule type="cellIs" dxfId="5339" priority="2545" stopIfTrue="1" operator="greaterThan">
      <formula>0</formula>
    </cfRule>
    <cfRule type="cellIs" dxfId="5338" priority="2546" stopIfTrue="1" operator="greaterThan">
      <formula>0</formula>
    </cfRule>
    <cfRule type="cellIs" dxfId="5337" priority="2547" stopIfTrue="1" operator="greaterThan">
      <formula>0</formula>
    </cfRule>
  </conditionalFormatting>
  <conditionalFormatting sqref="X87">
    <cfRule type="cellIs" dxfId="5336" priority="2542" stopIfTrue="1" operator="greaterThan">
      <formula>0</formula>
    </cfRule>
    <cfRule type="cellIs" dxfId="5335" priority="2543" stopIfTrue="1" operator="greaterThan">
      <formula>0</formula>
    </cfRule>
    <cfRule type="cellIs" dxfId="5334" priority="2544" stopIfTrue="1" operator="greaterThan">
      <formula>0</formula>
    </cfRule>
  </conditionalFormatting>
  <conditionalFormatting sqref="X82:X83">
    <cfRule type="cellIs" dxfId="5333" priority="2539" stopIfTrue="1" operator="greaterThan">
      <formula>0</formula>
    </cfRule>
    <cfRule type="cellIs" dxfId="5332" priority="2540" stopIfTrue="1" operator="greaterThan">
      <formula>0</formula>
    </cfRule>
    <cfRule type="cellIs" dxfId="5331" priority="2541" stopIfTrue="1" operator="greaterThan">
      <formula>0</formula>
    </cfRule>
  </conditionalFormatting>
  <conditionalFormatting sqref="X84">
    <cfRule type="cellIs" dxfId="5330" priority="2536" stopIfTrue="1" operator="greaterThan">
      <formula>0</formula>
    </cfRule>
    <cfRule type="cellIs" dxfId="5329" priority="2537" stopIfTrue="1" operator="greaterThan">
      <formula>0</formula>
    </cfRule>
    <cfRule type="cellIs" dxfId="5328" priority="2538" stopIfTrue="1" operator="greaterThan">
      <formula>0</formula>
    </cfRule>
  </conditionalFormatting>
  <conditionalFormatting sqref="X79:X80">
    <cfRule type="cellIs" dxfId="5327" priority="2533" stopIfTrue="1" operator="greaterThan">
      <formula>0</formula>
    </cfRule>
    <cfRule type="cellIs" dxfId="5326" priority="2534" stopIfTrue="1" operator="greaterThan">
      <formula>0</formula>
    </cfRule>
    <cfRule type="cellIs" dxfId="5325" priority="2535" stopIfTrue="1" operator="greaterThan">
      <formula>0</formula>
    </cfRule>
  </conditionalFormatting>
  <conditionalFormatting sqref="X81">
    <cfRule type="cellIs" dxfId="5324" priority="2530" stopIfTrue="1" operator="greaterThan">
      <formula>0</formula>
    </cfRule>
    <cfRule type="cellIs" dxfId="5323" priority="2531" stopIfTrue="1" operator="greaterThan">
      <formula>0</formula>
    </cfRule>
    <cfRule type="cellIs" dxfId="5322" priority="2532" stopIfTrue="1" operator="greaterThan">
      <formula>0</formula>
    </cfRule>
  </conditionalFormatting>
  <conditionalFormatting sqref="X76:X77">
    <cfRule type="cellIs" dxfId="5321" priority="2527" stopIfTrue="1" operator="greaterThan">
      <formula>0</formula>
    </cfRule>
    <cfRule type="cellIs" dxfId="5320" priority="2528" stopIfTrue="1" operator="greaterThan">
      <formula>0</formula>
    </cfRule>
    <cfRule type="cellIs" dxfId="5319" priority="2529" stopIfTrue="1" operator="greaterThan">
      <formula>0</formula>
    </cfRule>
  </conditionalFormatting>
  <conditionalFormatting sqref="X78">
    <cfRule type="cellIs" dxfId="5318" priority="2524" stopIfTrue="1" operator="greaterThan">
      <formula>0</formula>
    </cfRule>
    <cfRule type="cellIs" dxfId="5317" priority="2525" stopIfTrue="1" operator="greaterThan">
      <formula>0</formula>
    </cfRule>
    <cfRule type="cellIs" dxfId="5316" priority="2526" stopIfTrue="1" operator="greaterThan">
      <formula>0</formula>
    </cfRule>
  </conditionalFormatting>
  <conditionalFormatting sqref="X75">
    <cfRule type="cellIs" dxfId="5315" priority="2521" stopIfTrue="1" operator="greaterThan">
      <formula>0</formula>
    </cfRule>
    <cfRule type="cellIs" dxfId="5314" priority="2522" stopIfTrue="1" operator="greaterThan">
      <formula>0</formula>
    </cfRule>
    <cfRule type="cellIs" dxfId="5313" priority="2523" stopIfTrue="1" operator="greaterThan">
      <formula>0</formula>
    </cfRule>
  </conditionalFormatting>
  <conditionalFormatting sqref="X72:X73">
    <cfRule type="cellIs" dxfId="5312" priority="2518" stopIfTrue="1" operator="greaterThan">
      <formula>0</formula>
    </cfRule>
    <cfRule type="cellIs" dxfId="5311" priority="2519" stopIfTrue="1" operator="greaterThan">
      <formula>0</formula>
    </cfRule>
    <cfRule type="cellIs" dxfId="5310" priority="2520" stopIfTrue="1" operator="greaterThan">
      <formula>0</formula>
    </cfRule>
  </conditionalFormatting>
  <conditionalFormatting sqref="X69:X70">
    <cfRule type="cellIs" dxfId="5309" priority="2515" stopIfTrue="1" operator="greaterThan">
      <formula>0</formula>
    </cfRule>
    <cfRule type="cellIs" dxfId="5308" priority="2516" stopIfTrue="1" operator="greaterThan">
      <formula>0</formula>
    </cfRule>
    <cfRule type="cellIs" dxfId="5307" priority="2517" stopIfTrue="1" operator="greaterThan">
      <formula>0</formula>
    </cfRule>
  </conditionalFormatting>
  <conditionalFormatting sqref="X71">
    <cfRule type="cellIs" dxfId="5306" priority="2512" stopIfTrue="1" operator="greaterThan">
      <formula>0</formula>
    </cfRule>
    <cfRule type="cellIs" dxfId="5305" priority="2513" stopIfTrue="1" operator="greaterThan">
      <formula>0</formula>
    </cfRule>
    <cfRule type="cellIs" dxfId="5304" priority="2514" stopIfTrue="1" operator="greaterThan">
      <formula>0</formula>
    </cfRule>
  </conditionalFormatting>
  <conditionalFormatting sqref="X66:X67">
    <cfRule type="cellIs" dxfId="5303" priority="2509" stopIfTrue="1" operator="greaterThan">
      <formula>0</formula>
    </cfRule>
    <cfRule type="cellIs" dxfId="5302" priority="2510" stopIfTrue="1" operator="greaterThan">
      <formula>0</formula>
    </cfRule>
    <cfRule type="cellIs" dxfId="5301" priority="2511" stopIfTrue="1" operator="greaterThan">
      <formula>0</formula>
    </cfRule>
  </conditionalFormatting>
  <conditionalFormatting sqref="X68">
    <cfRule type="cellIs" dxfId="5300" priority="2506" stopIfTrue="1" operator="greaterThan">
      <formula>0</formula>
    </cfRule>
    <cfRule type="cellIs" dxfId="5299" priority="2507" stopIfTrue="1" operator="greaterThan">
      <formula>0</formula>
    </cfRule>
    <cfRule type="cellIs" dxfId="5298" priority="2508" stopIfTrue="1" operator="greaterThan">
      <formula>0</formula>
    </cfRule>
  </conditionalFormatting>
  <conditionalFormatting sqref="X63:X64">
    <cfRule type="cellIs" dxfId="5297" priority="2503" stopIfTrue="1" operator="greaterThan">
      <formula>0</formula>
    </cfRule>
    <cfRule type="cellIs" dxfId="5296" priority="2504" stopIfTrue="1" operator="greaterThan">
      <formula>0</formula>
    </cfRule>
    <cfRule type="cellIs" dxfId="5295" priority="2505" stopIfTrue="1" operator="greaterThan">
      <formula>0</formula>
    </cfRule>
  </conditionalFormatting>
  <conditionalFormatting sqref="X65">
    <cfRule type="cellIs" dxfId="5294" priority="2500" stopIfTrue="1" operator="greaterThan">
      <formula>0</formula>
    </cfRule>
    <cfRule type="cellIs" dxfId="5293" priority="2501" stopIfTrue="1" operator="greaterThan">
      <formula>0</formula>
    </cfRule>
    <cfRule type="cellIs" dxfId="5292" priority="2502" stopIfTrue="1" operator="greaterThan">
      <formula>0</formula>
    </cfRule>
  </conditionalFormatting>
  <conditionalFormatting sqref="X60:X61">
    <cfRule type="cellIs" dxfId="5291" priority="2497" stopIfTrue="1" operator="greaterThan">
      <formula>0</formula>
    </cfRule>
    <cfRule type="cellIs" dxfId="5290" priority="2498" stopIfTrue="1" operator="greaterThan">
      <formula>0</formula>
    </cfRule>
    <cfRule type="cellIs" dxfId="5289" priority="2499" stopIfTrue="1" operator="greaterThan">
      <formula>0</formula>
    </cfRule>
  </conditionalFormatting>
  <conditionalFormatting sqref="X62">
    <cfRule type="cellIs" dxfId="5288" priority="2494" stopIfTrue="1" operator="greaterThan">
      <formula>0</formula>
    </cfRule>
    <cfRule type="cellIs" dxfId="5287" priority="2495" stopIfTrue="1" operator="greaterThan">
      <formula>0</formula>
    </cfRule>
    <cfRule type="cellIs" dxfId="5286" priority="2496" stopIfTrue="1" operator="greaterThan">
      <formula>0</formula>
    </cfRule>
  </conditionalFormatting>
  <conditionalFormatting sqref="X59">
    <cfRule type="cellIs" dxfId="5285" priority="2491" stopIfTrue="1" operator="greaterThan">
      <formula>0</formula>
    </cfRule>
    <cfRule type="cellIs" dxfId="5284" priority="2492" stopIfTrue="1" operator="greaterThan">
      <formula>0</formula>
    </cfRule>
    <cfRule type="cellIs" dxfId="5283" priority="2493" stopIfTrue="1" operator="greaterThan">
      <formula>0</formula>
    </cfRule>
  </conditionalFormatting>
  <conditionalFormatting sqref="X56:X57">
    <cfRule type="cellIs" dxfId="5282" priority="2488" stopIfTrue="1" operator="greaterThan">
      <formula>0</formula>
    </cfRule>
    <cfRule type="cellIs" dxfId="5281" priority="2489" stopIfTrue="1" operator="greaterThan">
      <formula>0</formula>
    </cfRule>
    <cfRule type="cellIs" dxfId="5280" priority="2490" stopIfTrue="1" operator="greaterThan">
      <formula>0</formula>
    </cfRule>
  </conditionalFormatting>
  <conditionalFormatting sqref="X58">
    <cfRule type="cellIs" dxfId="5279" priority="2485" stopIfTrue="1" operator="greaterThan">
      <formula>0</formula>
    </cfRule>
    <cfRule type="cellIs" dxfId="5278" priority="2486" stopIfTrue="1" operator="greaterThan">
      <formula>0</formula>
    </cfRule>
    <cfRule type="cellIs" dxfId="5277" priority="2487" stopIfTrue="1" operator="greaterThan">
      <formula>0</formula>
    </cfRule>
  </conditionalFormatting>
  <conditionalFormatting sqref="X53:X54">
    <cfRule type="cellIs" dxfId="5276" priority="2482" stopIfTrue="1" operator="greaterThan">
      <formula>0</formula>
    </cfRule>
    <cfRule type="cellIs" dxfId="5275" priority="2483" stopIfTrue="1" operator="greaterThan">
      <formula>0</formula>
    </cfRule>
    <cfRule type="cellIs" dxfId="5274" priority="2484" stopIfTrue="1" operator="greaterThan">
      <formula>0</formula>
    </cfRule>
  </conditionalFormatting>
  <conditionalFormatting sqref="X55">
    <cfRule type="cellIs" dxfId="5273" priority="2479" stopIfTrue="1" operator="greaterThan">
      <formula>0</formula>
    </cfRule>
    <cfRule type="cellIs" dxfId="5272" priority="2480" stopIfTrue="1" operator="greaterThan">
      <formula>0</formula>
    </cfRule>
    <cfRule type="cellIs" dxfId="5271" priority="2481" stopIfTrue="1" operator="greaterThan">
      <formula>0</formula>
    </cfRule>
  </conditionalFormatting>
  <conditionalFormatting sqref="X50:X51">
    <cfRule type="cellIs" dxfId="5270" priority="2476" stopIfTrue="1" operator="greaterThan">
      <formula>0</formula>
    </cfRule>
    <cfRule type="cellIs" dxfId="5269" priority="2477" stopIfTrue="1" operator="greaterThan">
      <formula>0</formula>
    </cfRule>
    <cfRule type="cellIs" dxfId="5268" priority="2478" stopIfTrue="1" operator="greaterThan">
      <formula>0</formula>
    </cfRule>
  </conditionalFormatting>
  <conditionalFormatting sqref="X52">
    <cfRule type="cellIs" dxfId="5267" priority="2473" stopIfTrue="1" operator="greaterThan">
      <formula>0</formula>
    </cfRule>
    <cfRule type="cellIs" dxfId="5266" priority="2474" stopIfTrue="1" operator="greaterThan">
      <formula>0</formula>
    </cfRule>
    <cfRule type="cellIs" dxfId="5265" priority="2475" stopIfTrue="1" operator="greaterThan">
      <formula>0</formula>
    </cfRule>
  </conditionalFormatting>
  <conditionalFormatting sqref="X47:X48">
    <cfRule type="cellIs" dxfId="5264" priority="2470" stopIfTrue="1" operator="greaterThan">
      <formula>0</formula>
    </cfRule>
    <cfRule type="cellIs" dxfId="5263" priority="2471" stopIfTrue="1" operator="greaterThan">
      <formula>0</formula>
    </cfRule>
    <cfRule type="cellIs" dxfId="5262" priority="2472" stopIfTrue="1" operator="greaterThan">
      <formula>0</formula>
    </cfRule>
  </conditionalFormatting>
  <conditionalFormatting sqref="X49">
    <cfRule type="cellIs" dxfId="5261" priority="2467" stopIfTrue="1" operator="greaterThan">
      <formula>0</formula>
    </cfRule>
    <cfRule type="cellIs" dxfId="5260" priority="2468" stopIfTrue="1" operator="greaterThan">
      <formula>0</formula>
    </cfRule>
    <cfRule type="cellIs" dxfId="5259" priority="2469" stopIfTrue="1" operator="greaterThan">
      <formula>0</formula>
    </cfRule>
  </conditionalFormatting>
  <conditionalFormatting sqref="X45">
    <cfRule type="cellIs" dxfId="5258" priority="2464" stopIfTrue="1" operator="greaterThan">
      <formula>0</formula>
    </cfRule>
    <cfRule type="cellIs" dxfId="5257" priority="2465" stopIfTrue="1" operator="greaterThan">
      <formula>0</formula>
    </cfRule>
    <cfRule type="cellIs" dxfId="5256" priority="2466" stopIfTrue="1" operator="greaterThan">
      <formula>0</formula>
    </cfRule>
  </conditionalFormatting>
  <conditionalFormatting sqref="X46">
    <cfRule type="cellIs" dxfId="5255" priority="2461" stopIfTrue="1" operator="greaterThan">
      <formula>0</formula>
    </cfRule>
    <cfRule type="cellIs" dxfId="5254" priority="2462" stopIfTrue="1" operator="greaterThan">
      <formula>0</formula>
    </cfRule>
    <cfRule type="cellIs" dxfId="5253" priority="2463" stopIfTrue="1" operator="greaterThan">
      <formula>0</formula>
    </cfRule>
  </conditionalFormatting>
  <conditionalFormatting sqref="AA143:AA144">
    <cfRule type="cellIs" dxfId="5252" priority="2458" stopIfTrue="1" operator="greaterThan">
      <formula>0</formula>
    </cfRule>
    <cfRule type="cellIs" dxfId="5251" priority="2459" stopIfTrue="1" operator="greaterThan">
      <formula>0</formula>
    </cfRule>
    <cfRule type="cellIs" dxfId="5250" priority="2460" stopIfTrue="1" operator="greaterThan">
      <formula>0</formula>
    </cfRule>
  </conditionalFormatting>
  <conditionalFormatting sqref="AA139:AA141">
    <cfRule type="cellIs" dxfId="5249" priority="2455" stopIfTrue="1" operator="greaterThan">
      <formula>0</formula>
    </cfRule>
    <cfRule type="cellIs" dxfId="5248" priority="2456" stopIfTrue="1" operator="greaterThan">
      <formula>0</formula>
    </cfRule>
    <cfRule type="cellIs" dxfId="5247" priority="2457" stopIfTrue="1" operator="greaterThan">
      <formula>0</formula>
    </cfRule>
  </conditionalFormatting>
  <conditionalFormatting sqref="AA142">
    <cfRule type="cellIs" dxfId="5246" priority="2452" stopIfTrue="1" operator="greaterThan">
      <formula>0</formula>
    </cfRule>
    <cfRule type="cellIs" dxfId="5245" priority="2453" stopIfTrue="1" operator="greaterThan">
      <formula>0</formula>
    </cfRule>
    <cfRule type="cellIs" dxfId="5244" priority="2454" stopIfTrue="1" operator="greaterThan">
      <formula>0</formula>
    </cfRule>
  </conditionalFormatting>
  <conditionalFormatting sqref="AA136:AA137">
    <cfRule type="cellIs" dxfId="5243" priority="2449" stopIfTrue="1" operator="greaterThan">
      <formula>0</formula>
    </cfRule>
    <cfRule type="cellIs" dxfId="5242" priority="2450" stopIfTrue="1" operator="greaterThan">
      <formula>0</formula>
    </cfRule>
    <cfRule type="cellIs" dxfId="5241" priority="2451" stopIfTrue="1" operator="greaterThan">
      <formula>0</formula>
    </cfRule>
  </conditionalFormatting>
  <conditionalFormatting sqref="AA138">
    <cfRule type="cellIs" dxfId="5240" priority="2446" stopIfTrue="1" operator="greaterThan">
      <formula>0</formula>
    </cfRule>
    <cfRule type="cellIs" dxfId="5239" priority="2447" stopIfTrue="1" operator="greaterThan">
      <formula>0</formula>
    </cfRule>
    <cfRule type="cellIs" dxfId="5238" priority="2448" stopIfTrue="1" operator="greaterThan">
      <formula>0</formula>
    </cfRule>
  </conditionalFormatting>
  <conditionalFormatting sqref="AA133:AA134">
    <cfRule type="cellIs" dxfId="5237" priority="2443" stopIfTrue="1" operator="greaterThan">
      <formula>0</formula>
    </cfRule>
    <cfRule type="cellIs" dxfId="5236" priority="2444" stopIfTrue="1" operator="greaterThan">
      <formula>0</formula>
    </cfRule>
    <cfRule type="cellIs" dxfId="5235" priority="2445" stopIfTrue="1" operator="greaterThan">
      <formula>0</formula>
    </cfRule>
  </conditionalFormatting>
  <conditionalFormatting sqref="AA135">
    <cfRule type="cellIs" dxfId="5234" priority="2440" stopIfTrue="1" operator="greaterThan">
      <formula>0</formula>
    </cfRule>
    <cfRule type="cellIs" dxfId="5233" priority="2441" stopIfTrue="1" operator="greaterThan">
      <formula>0</formula>
    </cfRule>
    <cfRule type="cellIs" dxfId="5232" priority="2442" stopIfTrue="1" operator="greaterThan">
      <formula>0</formula>
    </cfRule>
  </conditionalFormatting>
  <conditionalFormatting sqref="AA130:AA131">
    <cfRule type="cellIs" dxfId="5231" priority="2437" stopIfTrue="1" operator="greaterThan">
      <formula>0</formula>
    </cfRule>
    <cfRule type="cellIs" dxfId="5230" priority="2438" stopIfTrue="1" operator="greaterThan">
      <formula>0</formula>
    </cfRule>
    <cfRule type="cellIs" dxfId="5229" priority="2439" stopIfTrue="1" operator="greaterThan">
      <formula>0</formula>
    </cfRule>
  </conditionalFormatting>
  <conditionalFormatting sqref="AA132">
    <cfRule type="cellIs" dxfId="5228" priority="2434" stopIfTrue="1" operator="greaterThan">
      <formula>0</formula>
    </cfRule>
    <cfRule type="cellIs" dxfId="5227" priority="2435" stopIfTrue="1" operator="greaterThan">
      <formula>0</formula>
    </cfRule>
    <cfRule type="cellIs" dxfId="5226" priority="2436" stopIfTrue="1" operator="greaterThan">
      <formula>0</formula>
    </cfRule>
  </conditionalFormatting>
  <conditionalFormatting sqref="AA129">
    <cfRule type="cellIs" dxfId="5225" priority="2431" stopIfTrue="1" operator="greaterThan">
      <formula>0</formula>
    </cfRule>
    <cfRule type="cellIs" dxfId="5224" priority="2432" stopIfTrue="1" operator="greaterThan">
      <formula>0</formula>
    </cfRule>
    <cfRule type="cellIs" dxfId="5223" priority="2433" stopIfTrue="1" operator="greaterThan">
      <formula>0</formula>
    </cfRule>
  </conditionalFormatting>
  <conditionalFormatting sqref="AA124:AA127">
    <cfRule type="cellIs" dxfId="5222" priority="2428" stopIfTrue="1" operator="greaterThan">
      <formula>0</formula>
    </cfRule>
    <cfRule type="cellIs" dxfId="5221" priority="2429" stopIfTrue="1" operator="greaterThan">
      <formula>0</formula>
    </cfRule>
    <cfRule type="cellIs" dxfId="5220" priority="2430" stopIfTrue="1" operator="greaterThan">
      <formula>0</formula>
    </cfRule>
  </conditionalFormatting>
  <conditionalFormatting sqref="AA121:AA122">
    <cfRule type="cellIs" dxfId="5219" priority="2425" stopIfTrue="1" operator="greaterThan">
      <formula>0</formula>
    </cfRule>
    <cfRule type="cellIs" dxfId="5218" priority="2426" stopIfTrue="1" operator="greaterThan">
      <formula>0</formula>
    </cfRule>
    <cfRule type="cellIs" dxfId="5217" priority="2427" stopIfTrue="1" operator="greaterThan">
      <formula>0</formula>
    </cfRule>
  </conditionalFormatting>
  <conditionalFormatting sqref="AA123">
    <cfRule type="cellIs" dxfId="5216" priority="2422" stopIfTrue="1" operator="greaterThan">
      <formula>0</formula>
    </cfRule>
    <cfRule type="cellIs" dxfId="5215" priority="2423" stopIfTrue="1" operator="greaterThan">
      <formula>0</formula>
    </cfRule>
    <cfRule type="cellIs" dxfId="5214" priority="2424" stopIfTrue="1" operator="greaterThan">
      <formula>0</formula>
    </cfRule>
  </conditionalFormatting>
  <conditionalFormatting sqref="AA118:AA119">
    <cfRule type="cellIs" dxfId="5213" priority="2419" stopIfTrue="1" operator="greaterThan">
      <formula>0</formula>
    </cfRule>
    <cfRule type="cellIs" dxfId="5212" priority="2420" stopIfTrue="1" operator="greaterThan">
      <formula>0</formula>
    </cfRule>
    <cfRule type="cellIs" dxfId="5211" priority="2421" stopIfTrue="1" operator="greaterThan">
      <formula>0</formula>
    </cfRule>
  </conditionalFormatting>
  <conditionalFormatting sqref="AA120">
    <cfRule type="cellIs" dxfId="5210" priority="2416" stopIfTrue="1" operator="greaterThan">
      <formula>0</formula>
    </cfRule>
    <cfRule type="cellIs" dxfId="5209" priority="2417" stopIfTrue="1" operator="greaterThan">
      <formula>0</formula>
    </cfRule>
    <cfRule type="cellIs" dxfId="5208" priority="2418" stopIfTrue="1" operator="greaterThan">
      <formula>0</formula>
    </cfRule>
  </conditionalFormatting>
  <conditionalFormatting sqref="AA115:AA116">
    <cfRule type="cellIs" dxfId="5207" priority="2413" stopIfTrue="1" operator="greaterThan">
      <formula>0</formula>
    </cfRule>
    <cfRule type="cellIs" dxfId="5206" priority="2414" stopIfTrue="1" operator="greaterThan">
      <formula>0</formula>
    </cfRule>
    <cfRule type="cellIs" dxfId="5205" priority="2415" stopIfTrue="1" operator="greaterThan">
      <formula>0</formula>
    </cfRule>
  </conditionalFormatting>
  <conditionalFormatting sqref="AA117">
    <cfRule type="cellIs" dxfId="5204" priority="2410" stopIfTrue="1" operator="greaterThan">
      <formula>0</formula>
    </cfRule>
    <cfRule type="cellIs" dxfId="5203" priority="2411" stopIfTrue="1" operator="greaterThan">
      <formula>0</formula>
    </cfRule>
    <cfRule type="cellIs" dxfId="5202" priority="2412" stopIfTrue="1" operator="greaterThan">
      <formula>0</formula>
    </cfRule>
  </conditionalFormatting>
  <conditionalFormatting sqref="AA112:AA113">
    <cfRule type="cellIs" dxfId="5201" priority="2407" stopIfTrue="1" operator="greaterThan">
      <formula>0</formula>
    </cfRule>
    <cfRule type="cellIs" dxfId="5200" priority="2408" stopIfTrue="1" operator="greaterThan">
      <formula>0</formula>
    </cfRule>
    <cfRule type="cellIs" dxfId="5199" priority="2409" stopIfTrue="1" operator="greaterThan">
      <formula>0</formula>
    </cfRule>
  </conditionalFormatting>
  <conditionalFormatting sqref="AA114">
    <cfRule type="cellIs" dxfId="5198" priority="2404" stopIfTrue="1" operator="greaterThan">
      <formula>0</formula>
    </cfRule>
    <cfRule type="cellIs" dxfId="5197" priority="2405" stopIfTrue="1" operator="greaterThan">
      <formula>0</formula>
    </cfRule>
    <cfRule type="cellIs" dxfId="5196" priority="2406" stopIfTrue="1" operator="greaterThan">
      <formula>0</formula>
    </cfRule>
  </conditionalFormatting>
  <conditionalFormatting sqref="AA109:AA110">
    <cfRule type="cellIs" dxfId="5195" priority="2401" stopIfTrue="1" operator="greaterThan">
      <formula>0</formula>
    </cfRule>
    <cfRule type="cellIs" dxfId="5194" priority="2402" stopIfTrue="1" operator="greaterThan">
      <formula>0</formula>
    </cfRule>
    <cfRule type="cellIs" dxfId="5193" priority="2403" stopIfTrue="1" operator="greaterThan">
      <formula>0</formula>
    </cfRule>
  </conditionalFormatting>
  <conditionalFormatting sqref="AA111">
    <cfRule type="cellIs" dxfId="5192" priority="2398" stopIfTrue="1" operator="greaterThan">
      <formula>0</formula>
    </cfRule>
    <cfRule type="cellIs" dxfId="5191" priority="2399" stopIfTrue="1" operator="greaterThan">
      <formula>0</formula>
    </cfRule>
    <cfRule type="cellIs" dxfId="5190" priority="2400" stopIfTrue="1" operator="greaterThan">
      <formula>0</formula>
    </cfRule>
  </conditionalFormatting>
  <conditionalFormatting sqref="AA106:AA107">
    <cfRule type="cellIs" dxfId="5189" priority="2395" stopIfTrue="1" operator="greaterThan">
      <formula>0</formula>
    </cfRule>
    <cfRule type="cellIs" dxfId="5188" priority="2396" stopIfTrue="1" operator="greaterThan">
      <formula>0</formula>
    </cfRule>
    <cfRule type="cellIs" dxfId="5187" priority="2397" stopIfTrue="1" operator="greaterThan">
      <formula>0</formula>
    </cfRule>
  </conditionalFormatting>
  <conditionalFormatting sqref="AA108">
    <cfRule type="cellIs" dxfId="5186" priority="2392" stopIfTrue="1" operator="greaterThan">
      <formula>0</formula>
    </cfRule>
    <cfRule type="cellIs" dxfId="5185" priority="2393" stopIfTrue="1" operator="greaterThan">
      <formula>0</formula>
    </cfRule>
    <cfRule type="cellIs" dxfId="5184" priority="2394" stopIfTrue="1" operator="greaterThan">
      <formula>0</formula>
    </cfRule>
  </conditionalFormatting>
  <conditionalFormatting sqref="AA103:AA104">
    <cfRule type="cellIs" dxfId="5183" priority="2389" stopIfTrue="1" operator="greaterThan">
      <formula>0</formula>
    </cfRule>
    <cfRule type="cellIs" dxfId="5182" priority="2390" stopIfTrue="1" operator="greaterThan">
      <formula>0</formula>
    </cfRule>
    <cfRule type="cellIs" dxfId="5181" priority="2391" stopIfTrue="1" operator="greaterThan">
      <formula>0</formula>
    </cfRule>
  </conditionalFormatting>
  <conditionalFormatting sqref="AA105">
    <cfRule type="cellIs" dxfId="5180" priority="2386" stopIfTrue="1" operator="greaterThan">
      <formula>0</formula>
    </cfRule>
    <cfRule type="cellIs" dxfId="5179" priority="2387" stopIfTrue="1" operator="greaterThan">
      <formula>0</formula>
    </cfRule>
    <cfRule type="cellIs" dxfId="5178" priority="2388" stopIfTrue="1" operator="greaterThan">
      <formula>0</formula>
    </cfRule>
  </conditionalFormatting>
  <conditionalFormatting sqref="AA100:AA101">
    <cfRule type="cellIs" dxfId="5177" priority="2383" stopIfTrue="1" operator="greaterThan">
      <formula>0</formula>
    </cfRule>
    <cfRule type="cellIs" dxfId="5176" priority="2384" stopIfTrue="1" operator="greaterThan">
      <formula>0</formula>
    </cfRule>
    <cfRule type="cellIs" dxfId="5175" priority="2385" stopIfTrue="1" operator="greaterThan">
      <formula>0</formula>
    </cfRule>
  </conditionalFormatting>
  <conditionalFormatting sqref="AA102">
    <cfRule type="cellIs" dxfId="5174" priority="2380" stopIfTrue="1" operator="greaterThan">
      <formula>0</formula>
    </cfRule>
    <cfRule type="cellIs" dxfId="5173" priority="2381" stopIfTrue="1" operator="greaterThan">
      <formula>0</formula>
    </cfRule>
    <cfRule type="cellIs" dxfId="5172" priority="2382" stopIfTrue="1" operator="greaterThan">
      <formula>0</formula>
    </cfRule>
  </conditionalFormatting>
  <conditionalFormatting sqref="AA97:AA98">
    <cfRule type="cellIs" dxfId="5171" priority="2377" stopIfTrue="1" operator="greaterThan">
      <formula>0</formula>
    </cfRule>
    <cfRule type="cellIs" dxfId="5170" priority="2378" stopIfTrue="1" operator="greaterThan">
      <formula>0</formula>
    </cfRule>
    <cfRule type="cellIs" dxfId="5169" priority="2379" stopIfTrue="1" operator="greaterThan">
      <formula>0</formula>
    </cfRule>
  </conditionalFormatting>
  <conditionalFormatting sqref="AA99">
    <cfRule type="cellIs" dxfId="5168" priority="2374" stopIfTrue="1" operator="greaterThan">
      <formula>0</formula>
    </cfRule>
    <cfRule type="cellIs" dxfId="5167" priority="2375" stopIfTrue="1" operator="greaterThan">
      <formula>0</formula>
    </cfRule>
    <cfRule type="cellIs" dxfId="5166" priority="2376" stopIfTrue="1" operator="greaterThan">
      <formula>0</formula>
    </cfRule>
  </conditionalFormatting>
  <conditionalFormatting sqref="AA94:AA95">
    <cfRule type="cellIs" dxfId="5165" priority="2371" stopIfTrue="1" operator="greaterThan">
      <formula>0</formula>
    </cfRule>
    <cfRule type="cellIs" dxfId="5164" priority="2372" stopIfTrue="1" operator="greaterThan">
      <formula>0</formula>
    </cfRule>
    <cfRule type="cellIs" dxfId="5163" priority="2373" stopIfTrue="1" operator="greaterThan">
      <formula>0</formula>
    </cfRule>
  </conditionalFormatting>
  <conditionalFormatting sqref="AA96">
    <cfRule type="cellIs" dxfId="5162" priority="2368" stopIfTrue="1" operator="greaterThan">
      <formula>0</formula>
    </cfRule>
    <cfRule type="cellIs" dxfId="5161" priority="2369" stopIfTrue="1" operator="greaterThan">
      <formula>0</formula>
    </cfRule>
    <cfRule type="cellIs" dxfId="5160" priority="2370" stopIfTrue="1" operator="greaterThan">
      <formula>0</formula>
    </cfRule>
  </conditionalFormatting>
  <conditionalFormatting sqref="AA91:AA92">
    <cfRule type="cellIs" dxfId="5159" priority="2365" stopIfTrue="1" operator="greaterThan">
      <formula>0</formula>
    </cfRule>
    <cfRule type="cellIs" dxfId="5158" priority="2366" stopIfTrue="1" operator="greaterThan">
      <formula>0</formula>
    </cfRule>
    <cfRule type="cellIs" dxfId="5157" priority="2367" stopIfTrue="1" operator="greaterThan">
      <formula>0</formula>
    </cfRule>
  </conditionalFormatting>
  <conditionalFormatting sqref="AA93">
    <cfRule type="cellIs" dxfId="5156" priority="2362" stopIfTrue="1" operator="greaterThan">
      <formula>0</formula>
    </cfRule>
    <cfRule type="cellIs" dxfId="5155" priority="2363" stopIfTrue="1" operator="greaterThan">
      <formula>0</formula>
    </cfRule>
    <cfRule type="cellIs" dxfId="5154" priority="2364" stopIfTrue="1" operator="greaterThan">
      <formula>0</formula>
    </cfRule>
  </conditionalFormatting>
  <conditionalFormatting sqref="AA88:AA89">
    <cfRule type="cellIs" dxfId="5153" priority="2359" stopIfTrue="1" operator="greaterThan">
      <formula>0</formula>
    </cfRule>
    <cfRule type="cellIs" dxfId="5152" priority="2360" stopIfTrue="1" operator="greaterThan">
      <formula>0</formula>
    </cfRule>
    <cfRule type="cellIs" dxfId="5151" priority="2361" stopIfTrue="1" operator="greaterThan">
      <formula>0</formula>
    </cfRule>
  </conditionalFormatting>
  <conditionalFormatting sqref="AA90">
    <cfRule type="cellIs" dxfId="5150" priority="2356" stopIfTrue="1" operator="greaterThan">
      <formula>0</formula>
    </cfRule>
    <cfRule type="cellIs" dxfId="5149" priority="2357" stopIfTrue="1" operator="greaterThan">
      <formula>0</formula>
    </cfRule>
    <cfRule type="cellIs" dxfId="5148" priority="2358" stopIfTrue="1" operator="greaterThan">
      <formula>0</formula>
    </cfRule>
  </conditionalFormatting>
  <conditionalFormatting sqref="AA85:AA86">
    <cfRule type="cellIs" dxfId="5147" priority="2353" stopIfTrue="1" operator="greaterThan">
      <formula>0</formula>
    </cfRule>
    <cfRule type="cellIs" dxfId="5146" priority="2354" stopIfTrue="1" operator="greaterThan">
      <formula>0</formula>
    </cfRule>
    <cfRule type="cellIs" dxfId="5145" priority="2355" stopIfTrue="1" operator="greaterThan">
      <formula>0</formula>
    </cfRule>
  </conditionalFormatting>
  <conditionalFormatting sqref="AA87">
    <cfRule type="cellIs" dxfId="5144" priority="2350" stopIfTrue="1" operator="greaterThan">
      <formula>0</formula>
    </cfRule>
    <cfRule type="cellIs" dxfId="5143" priority="2351" stopIfTrue="1" operator="greaterThan">
      <formula>0</formula>
    </cfRule>
    <cfRule type="cellIs" dxfId="5142" priority="2352" stopIfTrue="1" operator="greaterThan">
      <formula>0</formula>
    </cfRule>
  </conditionalFormatting>
  <conditionalFormatting sqref="AA82:AA83">
    <cfRule type="cellIs" dxfId="5141" priority="2347" stopIfTrue="1" operator="greaterThan">
      <formula>0</formula>
    </cfRule>
    <cfRule type="cellIs" dxfId="5140" priority="2348" stopIfTrue="1" operator="greaterThan">
      <formula>0</formula>
    </cfRule>
    <cfRule type="cellIs" dxfId="5139" priority="2349" stopIfTrue="1" operator="greaterThan">
      <formula>0</formula>
    </cfRule>
  </conditionalFormatting>
  <conditionalFormatting sqref="AA84">
    <cfRule type="cellIs" dxfId="5138" priority="2344" stopIfTrue="1" operator="greaterThan">
      <formula>0</formula>
    </cfRule>
    <cfRule type="cellIs" dxfId="5137" priority="2345" stopIfTrue="1" operator="greaterThan">
      <formula>0</formula>
    </cfRule>
    <cfRule type="cellIs" dxfId="5136" priority="2346" stopIfTrue="1" operator="greaterThan">
      <formula>0</formula>
    </cfRule>
  </conditionalFormatting>
  <conditionalFormatting sqref="AA79:AA80">
    <cfRule type="cellIs" dxfId="5135" priority="2341" stopIfTrue="1" operator="greaterThan">
      <formula>0</formula>
    </cfRule>
    <cfRule type="cellIs" dxfId="5134" priority="2342" stopIfTrue="1" operator="greaterThan">
      <formula>0</formula>
    </cfRule>
    <cfRule type="cellIs" dxfId="5133" priority="2343" stopIfTrue="1" operator="greaterThan">
      <formula>0</formula>
    </cfRule>
  </conditionalFormatting>
  <conditionalFormatting sqref="AA81">
    <cfRule type="cellIs" dxfId="5132" priority="2338" stopIfTrue="1" operator="greaterThan">
      <formula>0</formula>
    </cfRule>
    <cfRule type="cellIs" dxfId="5131" priority="2339" stopIfTrue="1" operator="greaterThan">
      <formula>0</formula>
    </cfRule>
    <cfRule type="cellIs" dxfId="5130" priority="2340" stopIfTrue="1" operator="greaterThan">
      <formula>0</formula>
    </cfRule>
  </conditionalFormatting>
  <conditionalFormatting sqref="AA76:AA77">
    <cfRule type="cellIs" dxfId="5129" priority="2335" stopIfTrue="1" operator="greaterThan">
      <formula>0</formula>
    </cfRule>
    <cfRule type="cellIs" dxfId="5128" priority="2336" stopIfTrue="1" operator="greaterThan">
      <formula>0</formula>
    </cfRule>
    <cfRule type="cellIs" dxfId="5127" priority="2337" stopIfTrue="1" operator="greaterThan">
      <formula>0</formula>
    </cfRule>
  </conditionalFormatting>
  <conditionalFormatting sqref="AA78">
    <cfRule type="cellIs" dxfId="5126" priority="2332" stopIfTrue="1" operator="greaterThan">
      <formula>0</formula>
    </cfRule>
    <cfRule type="cellIs" dxfId="5125" priority="2333" stopIfTrue="1" operator="greaterThan">
      <formula>0</formula>
    </cfRule>
    <cfRule type="cellIs" dxfId="5124" priority="2334" stopIfTrue="1" operator="greaterThan">
      <formula>0</formula>
    </cfRule>
  </conditionalFormatting>
  <conditionalFormatting sqref="AA75">
    <cfRule type="cellIs" dxfId="5123" priority="2329" stopIfTrue="1" operator="greaterThan">
      <formula>0</formula>
    </cfRule>
    <cfRule type="cellIs" dxfId="5122" priority="2330" stopIfTrue="1" operator="greaterThan">
      <formula>0</formula>
    </cfRule>
    <cfRule type="cellIs" dxfId="5121" priority="2331" stopIfTrue="1" operator="greaterThan">
      <formula>0</formula>
    </cfRule>
  </conditionalFormatting>
  <conditionalFormatting sqref="AA72">
    <cfRule type="cellIs" dxfId="5120" priority="2326" stopIfTrue="1" operator="greaterThan">
      <formula>0</formula>
    </cfRule>
    <cfRule type="cellIs" dxfId="5119" priority="2327" stopIfTrue="1" operator="greaterThan">
      <formula>0</formula>
    </cfRule>
    <cfRule type="cellIs" dxfId="5118" priority="2328" stopIfTrue="1" operator="greaterThan">
      <formula>0</formula>
    </cfRule>
  </conditionalFormatting>
  <conditionalFormatting sqref="AA69:AA70">
    <cfRule type="cellIs" dxfId="5117" priority="2323" stopIfTrue="1" operator="greaterThan">
      <formula>0</formula>
    </cfRule>
    <cfRule type="cellIs" dxfId="5116" priority="2324" stopIfTrue="1" operator="greaterThan">
      <formula>0</formula>
    </cfRule>
    <cfRule type="cellIs" dxfId="5115" priority="2325" stopIfTrue="1" operator="greaterThan">
      <formula>0</formula>
    </cfRule>
  </conditionalFormatting>
  <conditionalFormatting sqref="AA71">
    <cfRule type="cellIs" dxfId="5114" priority="2320" stopIfTrue="1" operator="greaterThan">
      <formula>0</formula>
    </cfRule>
    <cfRule type="cellIs" dxfId="5113" priority="2321" stopIfTrue="1" operator="greaterThan">
      <formula>0</formula>
    </cfRule>
    <cfRule type="cellIs" dxfId="5112" priority="2322" stopIfTrue="1" operator="greaterThan">
      <formula>0</formula>
    </cfRule>
  </conditionalFormatting>
  <conditionalFormatting sqref="AA66:AA67">
    <cfRule type="cellIs" dxfId="5111" priority="2317" stopIfTrue="1" operator="greaterThan">
      <formula>0</formula>
    </cfRule>
    <cfRule type="cellIs" dxfId="5110" priority="2318" stopIfTrue="1" operator="greaterThan">
      <formula>0</formula>
    </cfRule>
    <cfRule type="cellIs" dxfId="5109" priority="2319" stopIfTrue="1" operator="greaterThan">
      <formula>0</formula>
    </cfRule>
  </conditionalFormatting>
  <conditionalFormatting sqref="AA68">
    <cfRule type="cellIs" dxfId="5108" priority="2314" stopIfTrue="1" operator="greaterThan">
      <formula>0</formula>
    </cfRule>
    <cfRule type="cellIs" dxfId="5107" priority="2315" stopIfTrue="1" operator="greaterThan">
      <formula>0</formula>
    </cfRule>
    <cfRule type="cellIs" dxfId="5106" priority="2316" stopIfTrue="1" operator="greaterThan">
      <formula>0</formula>
    </cfRule>
  </conditionalFormatting>
  <conditionalFormatting sqref="AA63:AA64">
    <cfRule type="cellIs" dxfId="5105" priority="2311" stopIfTrue="1" operator="greaterThan">
      <formula>0</formula>
    </cfRule>
    <cfRule type="cellIs" dxfId="5104" priority="2312" stopIfTrue="1" operator="greaterThan">
      <formula>0</formula>
    </cfRule>
    <cfRule type="cellIs" dxfId="5103" priority="2313" stopIfTrue="1" operator="greaterThan">
      <formula>0</formula>
    </cfRule>
  </conditionalFormatting>
  <conditionalFormatting sqref="AA65">
    <cfRule type="cellIs" dxfId="5102" priority="2308" stopIfTrue="1" operator="greaterThan">
      <formula>0</formula>
    </cfRule>
    <cfRule type="cellIs" dxfId="5101" priority="2309" stopIfTrue="1" operator="greaterThan">
      <formula>0</formula>
    </cfRule>
    <cfRule type="cellIs" dxfId="5100" priority="2310" stopIfTrue="1" operator="greaterThan">
      <formula>0</formula>
    </cfRule>
  </conditionalFormatting>
  <conditionalFormatting sqref="AA60:AA61">
    <cfRule type="cellIs" dxfId="5099" priority="2305" stopIfTrue="1" operator="greaterThan">
      <formula>0</formula>
    </cfRule>
    <cfRule type="cellIs" dxfId="5098" priority="2306" stopIfTrue="1" operator="greaterThan">
      <formula>0</formula>
    </cfRule>
    <cfRule type="cellIs" dxfId="5097" priority="2307" stopIfTrue="1" operator="greaterThan">
      <formula>0</formula>
    </cfRule>
  </conditionalFormatting>
  <conditionalFormatting sqref="AA62">
    <cfRule type="cellIs" dxfId="5096" priority="2302" stopIfTrue="1" operator="greaterThan">
      <formula>0</formula>
    </cfRule>
    <cfRule type="cellIs" dxfId="5095" priority="2303" stopIfTrue="1" operator="greaterThan">
      <formula>0</formula>
    </cfRule>
    <cfRule type="cellIs" dxfId="5094" priority="2304" stopIfTrue="1" operator="greaterThan">
      <formula>0</formula>
    </cfRule>
  </conditionalFormatting>
  <conditionalFormatting sqref="AA59">
    <cfRule type="cellIs" dxfId="5093" priority="2299" stopIfTrue="1" operator="greaterThan">
      <formula>0</formula>
    </cfRule>
    <cfRule type="cellIs" dxfId="5092" priority="2300" stopIfTrue="1" operator="greaterThan">
      <formula>0</formula>
    </cfRule>
    <cfRule type="cellIs" dxfId="5091" priority="2301" stopIfTrue="1" operator="greaterThan">
      <formula>0</formula>
    </cfRule>
  </conditionalFormatting>
  <conditionalFormatting sqref="AA56:AA57">
    <cfRule type="cellIs" dxfId="5090" priority="2296" stopIfTrue="1" operator="greaterThan">
      <formula>0</formula>
    </cfRule>
    <cfRule type="cellIs" dxfId="5089" priority="2297" stopIfTrue="1" operator="greaterThan">
      <formula>0</formula>
    </cfRule>
    <cfRule type="cellIs" dxfId="5088" priority="2298" stopIfTrue="1" operator="greaterThan">
      <formula>0</formula>
    </cfRule>
  </conditionalFormatting>
  <conditionalFormatting sqref="AA58">
    <cfRule type="cellIs" dxfId="5087" priority="2293" stopIfTrue="1" operator="greaterThan">
      <formula>0</formula>
    </cfRule>
    <cfRule type="cellIs" dxfId="5086" priority="2294" stopIfTrue="1" operator="greaterThan">
      <formula>0</formula>
    </cfRule>
    <cfRule type="cellIs" dxfId="5085" priority="2295" stopIfTrue="1" operator="greaterThan">
      <formula>0</formula>
    </cfRule>
  </conditionalFormatting>
  <conditionalFormatting sqref="AA53:AA54">
    <cfRule type="cellIs" dxfId="5084" priority="2290" stopIfTrue="1" operator="greaterThan">
      <formula>0</formula>
    </cfRule>
    <cfRule type="cellIs" dxfId="5083" priority="2291" stopIfTrue="1" operator="greaterThan">
      <formula>0</formula>
    </cfRule>
    <cfRule type="cellIs" dxfId="5082" priority="2292" stopIfTrue="1" operator="greaterThan">
      <formula>0</formula>
    </cfRule>
  </conditionalFormatting>
  <conditionalFormatting sqref="AA55">
    <cfRule type="cellIs" dxfId="5081" priority="2287" stopIfTrue="1" operator="greaterThan">
      <formula>0</formula>
    </cfRule>
    <cfRule type="cellIs" dxfId="5080" priority="2288" stopIfTrue="1" operator="greaterThan">
      <formula>0</formula>
    </cfRule>
    <cfRule type="cellIs" dxfId="5079" priority="2289" stopIfTrue="1" operator="greaterThan">
      <formula>0</formula>
    </cfRule>
  </conditionalFormatting>
  <conditionalFormatting sqref="AA50:AA51">
    <cfRule type="cellIs" dxfId="5078" priority="2284" stopIfTrue="1" operator="greaterThan">
      <formula>0</formula>
    </cfRule>
    <cfRule type="cellIs" dxfId="5077" priority="2285" stopIfTrue="1" operator="greaterThan">
      <formula>0</formula>
    </cfRule>
    <cfRule type="cellIs" dxfId="5076" priority="2286" stopIfTrue="1" operator="greaterThan">
      <formula>0</formula>
    </cfRule>
  </conditionalFormatting>
  <conditionalFormatting sqref="AA52">
    <cfRule type="cellIs" dxfId="5075" priority="2281" stopIfTrue="1" operator="greaterThan">
      <formula>0</formula>
    </cfRule>
    <cfRule type="cellIs" dxfId="5074" priority="2282" stopIfTrue="1" operator="greaterThan">
      <formula>0</formula>
    </cfRule>
    <cfRule type="cellIs" dxfId="5073" priority="2283" stopIfTrue="1" operator="greaterThan">
      <formula>0</formula>
    </cfRule>
  </conditionalFormatting>
  <conditionalFormatting sqref="AA47:AA48">
    <cfRule type="cellIs" dxfId="5072" priority="2278" stopIfTrue="1" operator="greaterThan">
      <formula>0</formula>
    </cfRule>
    <cfRule type="cellIs" dxfId="5071" priority="2279" stopIfTrue="1" operator="greaterThan">
      <formula>0</formula>
    </cfRule>
    <cfRule type="cellIs" dxfId="5070" priority="2280" stopIfTrue="1" operator="greaterThan">
      <formula>0</formula>
    </cfRule>
  </conditionalFormatting>
  <conditionalFormatting sqref="AA49">
    <cfRule type="cellIs" dxfId="5069" priority="2275" stopIfTrue="1" operator="greaterThan">
      <formula>0</formula>
    </cfRule>
    <cfRule type="cellIs" dxfId="5068" priority="2276" stopIfTrue="1" operator="greaterThan">
      <formula>0</formula>
    </cfRule>
    <cfRule type="cellIs" dxfId="5067" priority="2277" stopIfTrue="1" operator="greaterThan">
      <formula>0</formula>
    </cfRule>
  </conditionalFormatting>
  <conditionalFormatting sqref="AA45">
    <cfRule type="cellIs" dxfId="5066" priority="2272" stopIfTrue="1" operator="greaterThan">
      <formula>0</formula>
    </cfRule>
    <cfRule type="cellIs" dxfId="5065" priority="2273" stopIfTrue="1" operator="greaterThan">
      <formula>0</formula>
    </cfRule>
    <cfRule type="cellIs" dxfId="5064" priority="2274" stopIfTrue="1" operator="greaterThan">
      <formula>0</formula>
    </cfRule>
  </conditionalFormatting>
  <conditionalFormatting sqref="AA46">
    <cfRule type="cellIs" dxfId="5063" priority="2269" stopIfTrue="1" operator="greaterThan">
      <formula>0</formula>
    </cfRule>
    <cfRule type="cellIs" dxfId="5062" priority="2270" stopIfTrue="1" operator="greaterThan">
      <formula>0</formula>
    </cfRule>
    <cfRule type="cellIs" dxfId="5061" priority="2271" stopIfTrue="1" operator="greaterThan">
      <formula>0</formula>
    </cfRule>
  </conditionalFormatting>
  <conditionalFormatting sqref="Z143:Z144">
    <cfRule type="cellIs" dxfId="5060" priority="2266" stopIfTrue="1" operator="greaterThan">
      <formula>0</formula>
    </cfRule>
    <cfRule type="cellIs" dxfId="5059" priority="2267" stopIfTrue="1" operator="greaterThan">
      <formula>0</formula>
    </cfRule>
    <cfRule type="cellIs" dxfId="5058" priority="2268" stopIfTrue="1" operator="greaterThan">
      <formula>0</formula>
    </cfRule>
  </conditionalFormatting>
  <conditionalFormatting sqref="Z139:Z141">
    <cfRule type="cellIs" dxfId="5057" priority="2263" stopIfTrue="1" operator="greaterThan">
      <formula>0</formula>
    </cfRule>
    <cfRule type="cellIs" dxfId="5056" priority="2264" stopIfTrue="1" operator="greaterThan">
      <formula>0</formula>
    </cfRule>
    <cfRule type="cellIs" dxfId="5055" priority="2265" stopIfTrue="1" operator="greaterThan">
      <formula>0</formula>
    </cfRule>
  </conditionalFormatting>
  <conditionalFormatting sqref="Z142">
    <cfRule type="cellIs" dxfId="5054" priority="2260" stopIfTrue="1" operator="greaterThan">
      <formula>0</formula>
    </cfRule>
    <cfRule type="cellIs" dxfId="5053" priority="2261" stopIfTrue="1" operator="greaterThan">
      <formula>0</formula>
    </cfRule>
    <cfRule type="cellIs" dxfId="5052" priority="2262" stopIfTrue="1" operator="greaterThan">
      <formula>0</formula>
    </cfRule>
  </conditionalFormatting>
  <conditionalFormatting sqref="Z136:Z137">
    <cfRule type="cellIs" dxfId="5051" priority="2257" stopIfTrue="1" operator="greaterThan">
      <formula>0</formula>
    </cfRule>
    <cfRule type="cellIs" dxfId="5050" priority="2258" stopIfTrue="1" operator="greaterThan">
      <formula>0</formula>
    </cfRule>
    <cfRule type="cellIs" dxfId="5049" priority="2259" stopIfTrue="1" operator="greaterThan">
      <formula>0</formula>
    </cfRule>
  </conditionalFormatting>
  <conditionalFormatting sqref="Z138">
    <cfRule type="cellIs" dxfId="5048" priority="2254" stopIfTrue="1" operator="greaterThan">
      <formula>0</formula>
    </cfRule>
    <cfRule type="cellIs" dxfId="5047" priority="2255" stopIfTrue="1" operator="greaterThan">
      <formula>0</formula>
    </cfRule>
    <cfRule type="cellIs" dxfId="5046" priority="2256" stopIfTrue="1" operator="greaterThan">
      <formula>0</formula>
    </cfRule>
  </conditionalFormatting>
  <conditionalFormatting sqref="Z133:Z134">
    <cfRule type="cellIs" dxfId="5045" priority="2251" stopIfTrue="1" operator="greaterThan">
      <formula>0</formula>
    </cfRule>
    <cfRule type="cellIs" dxfId="5044" priority="2252" stopIfTrue="1" operator="greaterThan">
      <formula>0</formula>
    </cfRule>
    <cfRule type="cellIs" dxfId="5043" priority="2253" stopIfTrue="1" operator="greaterThan">
      <formula>0</formula>
    </cfRule>
  </conditionalFormatting>
  <conditionalFormatting sqref="Z135">
    <cfRule type="cellIs" dxfId="5042" priority="2248" stopIfTrue="1" operator="greaterThan">
      <formula>0</formula>
    </cfRule>
    <cfRule type="cellIs" dxfId="5041" priority="2249" stopIfTrue="1" operator="greaterThan">
      <formula>0</formula>
    </cfRule>
    <cfRule type="cellIs" dxfId="5040" priority="2250" stopIfTrue="1" operator="greaterThan">
      <formula>0</formula>
    </cfRule>
  </conditionalFormatting>
  <conditionalFormatting sqref="Z130:Z131">
    <cfRule type="cellIs" dxfId="5039" priority="2245" stopIfTrue="1" operator="greaterThan">
      <formula>0</formula>
    </cfRule>
    <cfRule type="cellIs" dxfId="5038" priority="2246" stopIfTrue="1" operator="greaterThan">
      <formula>0</formula>
    </cfRule>
    <cfRule type="cellIs" dxfId="5037" priority="2247" stopIfTrue="1" operator="greaterThan">
      <formula>0</formula>
    </cfRule>
  </conditionalFormatting>
  <conditionalFormatting sqref="Z132">
    <cfRule type="cellIs" dxfId="5036" priority="2242" stopIfTrue="1" operator="greaterThan">
      <formula>0</formula>
    </cfRule>
    <cfRule type="cellIs" dxfId="5035" priority="2243" stopIfTrue="1" operator="greaterThan">
      <formula>0</formula>
    </cfRule>
    <cfRule type="cellIs" dxfId="5034" priority="2244" stopIfTrue="1" operator="greaterThan">
      <formula>0</formula>
    </cfRule>
  </conditionalFormatting>
  <conditionalFormatting sqref="Z129">
    <cfRule type="cellIs" dxfId="5033" priority="2239" stopIfTrue="1" operator="greaterThan">
      <formula>0</formula>
    </cfRule>
    <cfRule type="cellIs" dxfId="5032" priority="2240" stopIfTrue="1" operator="greaterThan">
      <formula>0</formula>
    </cfRule>
    <cfRule type="cellIs" dxfId="5031" priority="2241" stopIfTrue="1" operator="greaterThan">
      <formula>0</formula>
    </cfRule>
  </conditionalFormatting>
  <conditionalFormatting sqref="Z124:Z127">
    <cfRule type="cellIs" dxfId="5030" priority="2236" stopIfTrue="1" operator="greaterThan">
      <formula>0</formula>
    </cfRule>
    <cfRule type="cellIs" dxfId="5029" priority="2237" stopIfTrue="1" operator="greaterThan">
      <formula>0</formula>
    </cfRule>
    <cfRule type="cellIs" dxfId="5028" priority="2238" stopIfTrue="1" operator="greaterThan">
      <formula>0</formula>
    </cfRule>
  </conditionalFormatting>
  <conditionalFormatting sqref="Z121:Z122">
    <cfRule type="cellIs" dxfId="5027" priority="2233" stopIfTrue="1" operator="greaterThan">
      <formula>0</formula>
    </cfRule>
    <cfRule type="cellIs" dxfId="5026" priority="2234" stopIfTrue="1" operator="greaterThan">
      <formula>0</formula>
    </cfRule>
    <cfRule type="cellIs" dxfId="5025" priority="2235" stopIfTrue="1" operator="greaterThan">
      <formula>0</formula>
    </cfRule>
  </conditionalFormatting>
  <conditionalFormatting sqref="Z123">
    <cfRule type="cellIs" dxfId="5024" priority="2230" stopIfTrue="1" operator="greaterThan">
      <formula>0</formula>
    </cfRule>
    <cfRule type="cellIs" dxfId="5023" priority="2231" stopIfTrue="1" operator="greaterThan">
      <formula>0</formula>
    </cfRule>
    <cfRule type="cellIs" dxfId="5022" priority="2232" stopIfTrue="1" operator="greaterThan">
      <formula>0</formula>
    </cfRule>
  </conditionalFormatting>
  <conditionalFormatting sqref="Z118:Z119">
    <cfRule type="cellIs" dxfId="5021" priority="2227" stopIfTrue="1" operator="greaterThan">
      <formula>0</formula>
    </cfRule>
    <cfRule type="cellIs" dxfId="5020" priority="2228" stopIfTrue="1" operator="greaterThan">
      <formula>0</formula>
    </cfRule>
    <cfRule type="cellIs" dxfId="5019" priority="2229" stopIfTrue="1" operator="greaterThan">
      <formula>0</formula>
    </cfRule>
  </conditionalFormatting>
  <conditionalFormatting sqref="Z120">
    <cfRule type="cellIs" dxfId="5018" priority="2224" stopIfTrue="1" operator="greaterThan">
      <formula>0</formula>
    </cfRule>
    <cfRule type="cellIs" dxfId="5017" priority="2225" stopIfTrue="1" operator="greaterThan">
      <formula>0</formula>
    </cfRule>
    <cfRule type="cellIs" dxfId="5016" priority="2226" stopIfTrue="1" operator="greaterThan">
      <formula>0</formula>
    </cfRule>
  </conditionalFormatting>
  <conditionalFormatting sqref="Z115:Z116">
    <cfRule type="cellIs" dxfId="5015" priority="2221" stopIfTrue="1" operator="greaterThan">
      <formula>0</formula>
    </cfRule>
    <cfRule type="cellIs" dxfId="5014" priority="2222" stopIfTrue="1" operator="greaterThan">
      <formula>0</formula>
    </cfRule>
    <cfRule type="cellIs" dxfId="5013" priority="2223" stopIfTrue="1" operator="greaterThan">
      <formula>0</formula>
    </cfRule>
  </conditionalFormatting>
  <conditionalFormatting sqref="Z117">
    <cfRule type="cellIs" dxfId="5012" priority="2218" stopIfTrue="1" operator="greaterThan">
      <formula>0</formula>
    </cfRule>
    <cfRule type="cellIs" dxfId="5011" priority="2219" stopIfTrue="1" operator="greaterThan">
      <formula>0</formula>
    </cfRule>
    <cfRule type="cellIs" dxfId="5010" priority="2220" stopIfTrue="1" operator="greaterThan">
      <formula>0</formula>
    </cfRule>
  </conditionalFormatting>
  <conditionalFormatting sqref="Z112:Z113">
    <cfRule type="cellIs" dxfId="5009" priority="2215" stopIfTrue="1" operator="greaterThan">
      <formula>0</formula>
    </cfRule>
    <cfRule type="cellIs" dxfId="5008" priority="2216" stopIfTrue="1" operator="greaterThan">
      <formula>0</formula>
    </cfRule>
    <cfRule type="cellIs" dxfId="5007" priority="2217" stopIfTrue="1" operator="greaterThan">
      <formula>0</formula>
    </cfRule>
  </conditionalFormatting>
  <conditionalFormatting sqref="Z114">
    <cfRule type="cellIs" dxfId="5006" priority="2212" stopIfTrue="1" operator="greaterThan">
      <formula>0</formula>
    </cfRule>
    <cfRule type="cellIs" dxfId="5005" priority="2213" stopIfTrue="1" operator="greaterThan">
      <formula>0</formula>
    </cfRule>
    <cfRule type="cellIs" dxfId="5004" priority="2214" stopIfTrue="1" operator="greaterThan">
      <formula>0</formula>
    </cfRule>
  </conditionalFormatting>
  <conditionalFormatting sqref="Z109:Z110">
    <cfRule type="cellIs" dxfId="5003" priority="2209" stopIfTrue="1" operator="greaterThan">
      <formula>0</formula>
    </cfRule>
    <cfRule type="cellIs" dxfId="5002" priority="2210" stopIfTrue="1" operator="greaterThan">
      <formula>0</formula>
    </cfRule>
    <cfRule type="cellIs" dxfId="5001" priority="2211" stopIfTrue="1" operator="greaterThan">
      <formula>0</formula>
    </cfRule>
  </conditionalFormatting>
  <conditionalFormatting sqref="Z111">
    <cfRule type="cellIs" dxfId="5000" priority="2206" stopIfTrue="1" operator="greaterThan">
      <formula>0</formula>
    </cfRule>
    <cfRule type="cellIs" dxfId="4999" priority="2207" stopIfTrue="1" operator="greaterThan">
      <formula>0</formula>
    </cfRule>
    <cfRule type="cellIs" dxfId="4998" priority="2208" stopIfTrue="1" operator="greaterThan">
      <formula>0</formula>
    </cfRule>
  </conditionalFormatting>
  <conditionalFormatting sqref="Z106:Z107">
    <cfRule type="cellIs" dxfId="4997" priority="2203" stopIfTrue="1" operator="greaterThan">
      <formula>0</formula>
    </cfRule>
    <cfRule type="cellIs" dxfId="4996" priority="2204" stopIfTrue="1" operator="greaterThan">
      <formula>0</formula>
    </cfRule>
    <cfRule type="cellIs" dxfId="4995" priority="2205" stopIfTrue="1" operator="greaterThan">
      <formula>0</formula>
    </cfRule>
  </conditionalFormatting>
  <conditionalFormatting sqref="Z108">
    <cfRule type="cellIs" dxfId="4994" priority="2200" stopIfTrue="1" operator="greaterThan">
      <formula>0</formula>
    </cfRule>
    <cfRule type="cellIs" dxfId="4993" priority="2201" stopIfTrue="1" operator="greaterThan">
      <formula>0</formula>
    </cfRule>
    <cfRule type="cellIs" dxfId="4992" priority="2202" stopIfTrue="1" operator="greaterThan">
      <formula>0</formula>
    </cfRule>
  </conditionalFormatting>
  <conditionalFormatting sqref="Z103:Z104">
    <cfRule type="cellIs" dxfId="4991" priority="2197" stopIfTrue="1" operator="greaterThan">
      <formula>0</formula>
    </cfRule>
    <cfRule type="cellIs" dxfId="4990" priority="2198" stopIfTrue="1" operator="greaterThan">
      <formula>0</formula>
    </cfRule>
    <cfRule type="cellIs" dxfId="4989" priority="2199" stopIfTrue="1" operator="greaterThan">
      <formula>0</formula>
    </cfRule>
  </conditionalFormatting>
  <conditionalFormatting sqref="Z105">
    <cfRule type="cellIs" dxfId="4988" priority="2194" stopIfTrue="1" operator="greaterThan">
      <formula>0</formula>
    </cfRule>
    <cfRule type="cellIs" dxfId="4987" priority="2195" stopIfTrue="1" operator="greaterThan">
      <formula>0</formula>
    </cfRule>
    <cfRule type="cellIs" dxfId="4986" priority="2196" stopIfTrue="1" operator="greaterThan">
      <formula>0</formula>
    </cfRule>
  </conditionalFormatting>
  <conditionalFormatting sqref="Z100:Z101">
    <cfRule type="cellIs" dxfId="4985" priority="2191" stopIfTrue="1" operator="greaterThan">
      <formula>0</formula>
    </cfRule>
    <cfRule type="cellIs" dxfId="4984" priority="2192" stopIfTrue="1" operator="greaterThan">
      <formula>0</formula>
    </cfRule>
    <cfRule type="cellIs" dxfId="4983" priority="2193" stopIfTrue="1" operator="greaterThan">
      <formula>0</formula>
    </cfRule>
  </conditionalFormatting>
  <conditionalFormatting sqref="Z102">
    <cfRule type="cellIs" dxfId="4982" priority="2188" stopIfTrue="1" operator="greaterThan">
      <formula>0</formula>
    </cfRule>
    <cfRule type="cellIs" dxfId="4981" priority="2189" stopIfTrue="1" operator="greaterThan">
      <formula>0</formula>
    </cfRule>
    <cfRule type="cellIs" dxfId="4980" priority="2190" stopIfTrue="1" operator="greaterThan">
      <formula>0</formula>
    </cfRule>
  </conditionalFormatting>
  <conditionalFormatting sqref="Z97:Z98">
    <cfRule type="cellIs" dxfId="4979" priority="2185" stopIfTrue="1" operator="greaterThan">
      <formula>0</formula>
    </cfRule>
    <cfRule type="cellIs" dxfId="4978" priority="2186" stopIfTrue="1" operator="greaterThan">
      <formula>0</formula>
    </cfRule>
    <cfRule type="cellIs" dxfId="4977" priority="2187" stopIfTrue="1" operator="greaterThan">
      <formula>0</formula>
    </cfRule>
  </conditionalFormatting>
  <conditionalFormatting sqref="Z99">
    <cfRule type="cellIs" dxfId="4976" priority="2182" stopIfTrue="1" operator="greaterThan">
      <formula>0</formula>
    </cfRule>
    <cfRule type="cellIs" dxfId="4975" priority="2183" stopIfTrue="1" operator="greaterThan">
      <formula>0</formula>
    </cfRule>
    <cfRule type="cellIs" dxfId="4974" priority="2184" stopIfTrue="1" operator="greaterThan">
      <formula>0</formula>
    </cfRule>
  </conditionalFormatting>
  <conditionalFormatting sqref="Z94:Z95">
    <cfRule type="cellIs" dxfId="4973" priority="2179" stopIfTrue="1" operator="greaterThan">
      <formula>0</formula>
    </cfRule>
    <cfRule type="cellIs" dxfId="4972" priority="2180" stopIfTrue="1" operator="greaterThan">
      <formula>0</formula>
    </cfRule>
    <cfRule type="cellIs" dxfId="4971" priority="2181" stopIfTrue="1" operator="greaterThan">
      <formula>0</formula>
    </cfRule>
  </conditionalFormatting>
  <conditionalFormatting sqref="Z96">
    <cfRule type="cellIs" dxfId="4970" priority="2176" stopIfTrue="1" operator="greaterThan">
      <formula>0</formula>
    </cfRule>
    <cfRule type="cellIs" dxfId="4969" priority="2177" stopIfTrue="1" operator="greaterThan">
      <formula>0</formula>
    </cfRule>
    <cfRule type="cellIs" dxfId="4968" priority="2178" stopIfTrue="1" operator="greaterThan">
      <formula>0</formula>
    </cfRule>
  </conditionalFormatting>
  <conditionalFormatting sqref="Z91:Z92">
    <cfRule type="cellIs" dxfId="4967" priority="2173" stopIfTrue="1" operator="greaterThan">
      <formula>0</formula>
    </cfRule>
    <cfRule type="cellIs" dxfId="4966" priority="2174" stopIfTrue="1" operator="greaterThan">
      <formula>0</formula>
    </cfRule>
    <cfRule type="cellIs" dxfId="4965" priority="2175" stopIfTrue="1" operator="greaterThan">
      <formula>0</formula>
    </cfRule>
  </conditionalFormatting>
  <conditionalFormatting sqref="Z93">
    <cfRule type="cellIs" dxfId="4964" priority="2170" stopIfTrue="1" operator="greaterThan">
      <formula>0</formula>
    </cfRule>
    <cfRule type="cellIs" dxfId="4963" priority="2171" stopIfTrue="1" operator="greaterThan">
      <formula>0</formula>
    </cfRule>
    <cfRule type="cellIs" dxfId="4962" priority="2172" stopIfTrue="1" operator="greaterThan">
      <formula>0</formula>
    </cfRule>
  </conditionalFormatting>
  <conditionalFormatting sqref="Z88:Z89">
    <cfRule type="cellIs" dxfId="4961" priority="2167" stopIfTrue="1" operator="greaterThan">
      <formula>0</formula>
    </cfRule>
    <cfRule type="cellIs" dxfId="4960" priority="2168" stopIfTrue="1" operator="greaterThan">
      <formula>0</formula>
    </cfRule>
    <cfRule type="cellIs" dxfId="4959" priority="2169" stopIfTrue="1" operator="greaterThan">
      <formula>0</formula>
    </cfRule>
  </conditionalFormatting>
  <conditionalFormatting sqref="Z90">
    <cfRule type="cellIs" dxfId="4958" priority="2164" stopIfTrue="1" operator="greaterThan">
      <formula>0</formula>
    </cfRule>
    <cfRule type="cellIs" dxfId="4957" priority="2165" stopIfTrue="1" operator="greaterThan">
      <formula>0</formula>
    </cfRule>
    <cfRule type="cellIs" dxfId="4956" priority="2166" stopIfTrue="1" operator="greaterThan">
      <formula>0</formula>
    </cfRule>
  </conditionalFormatting>
  <conditionalFormatting sqref="Z85:Z86">
    <cfRule type="cellIs" dxfId="4955" priority="2161" stopIfTrue="1" operator="greaterThan">
      <formula>0</formula>
    </cfRule>
    <cfRule type="cellIs" dxfId="4954" priority="2162" stopIfTrue="1" operator="greaterThan">
      <formula>0</formula>
    </cfRule>
    <cfRule type="cellIs" dxfId="4953" priority="2163" stopIfTrue="1" operator="greaterThan">
      <formula>0</formula>
    </cfRule>
  </conditionalFormatting>
  <conditionalFormatting sqref="Z87">
    <cfRule type="cellIs" dxfId="4952" priority="2158" stopIfTrue="1" operator="greaterThan">
      <formula>0</formula>
    </cfRule>
    <cfRule type="cellIs" dxfId="4951" priority="2159" stopIfTrue="1" operator="greaterThan">
      <formula>0</formula>
    </cfRule>
    <cfRule type="cellIs" dxfId="4950" priority="2160" stopIfTrue="1" operator="greaterThan">
      <formula>0</formula>
    </cfRule>
  </conditionalFormatting>
  <conditionalFormatting sqref="Z82:Z83">
    <cfRule type="cellIs" dxfId="4949" priority="2155" stopIfTrue="1" operator="greaterThan">
      <formula>0</formula>
    </cfRule>
    <cfRule type="cellIs" dxfId="4948" priority="2156" stopIfTrue="1" operator="greaterThan">
      <formula>0</formula>
    </cfRule>
    <cfRule type="cellIs" dxfId="4947" priority="2157" stopIfTrue="1" operator="greaterThan">
      <formula>0</formula>
    </cfRule>
  </conditionalFormatting>
  <conditionalFormatting sqref="Z84">
    <cfRule type="cellIs" dxfId="4946" priority="2152" stopIfTrue="1" operator="greaterThan">
      <formula>0</formula>
    </cfRule>
    <cfRule type="cellIs" dxfId="4945" priority="2153" stopIfTrue="1" operator="greaterThan">
      <formula>0</formula>
    </cfRule>
    <cfRule type="cellIs" dxfId="4944" priority="2154" stopIfTrue="1" operator="greaterThan">
      <formula>0</formula>
    </cfRule>
  </conditionalFormatting>
  <conditionalFormatting sqref="Z79:Z80">
    <cfRule type="cellIs" dxfId="4943" priority="2149" stopIfTrue="1" operator="greaterThan">
      <formula>0</formula>
    </cfRule>
    <cfRule type="cellIs" dxfId="4942" priority="2150" stopIfTrue="1" operator="greaterThan">
      <formula>0</formula>
    </cfRule>
    <cfRule type="cellIs" dxfId="4941" priority="2151" stopIfTrue="1" operator="greaterThan">
      <formula>0</formula>
    </cfRule>
  </conditionalFormatting>
  <conditionalFormatting sqref="Z81">
    <cfRule type="cellIs" dxfId="4940" priority="2146" stopIfTrue="1" operator="greaterThan">
      <formula>0</formula>
    </cfRule>
    <cfRule type="cellIs" dxfId="4939" priority="2147" stopIfTrue="1" operator="greaterThan">
      <formula>0</formula>
    </cfRule>
    <cfRule type="cellIs" dxfId="4938" priority="2148" stopIfTrue="1" operator="greaterThan">
      <formula>0</formula>
    </cfRule>
  </conditionalFormatting>
  <conditionalFormatting sqref="Z76:Z77">
    <cfRule type="cellIs" dxfId="4937" priority="2143" stopIfTrue="1" operator="greaterThan">
      <formula>0</formula>
    </cfRule>
    <cfRule type="cellIs" dxfId="4936" priority="2144" stopIfTrue="1" operator="greaterThan">
      <formula>0</formula>
    </cfRule>
    <cfRule type="cellIs" dxfId="4935" priority="2145" stopIfTrue="1" operator="greaterThan">
      <formula>0</formula>
    </cfRule>
  </conditionalFormatting>
  <conditionalFormatting sqref="Z78">
    <cfRule type="cellIs" dxfId="4934" priority="2140" stopIfTrue="1" operator="greaterThan">
      <formula>0</formula>
    </cfRule>
    <cfRule type="cellIs" dxfId="4933" priority="2141" stopIfTrue="1" operator="greaterThan">
      <formula>0</formula>
    </cfRule>
    <cfRule type="cellIs" dxfId="4932" priority="2142" stopIfTrue="1" operator="greaterThan">
      <formula>0</formula>
    </cfRule>
  </conditionalFormatting>
  <conditionalFormatting sqref="Z75">
    <cfRule type="cellIs" dxfId="4931" priority="2137" stopIfTrue="1" operator="greaterThan">
      <formula>0</formula>
    </cfRule>
    <cfRule type="cellIs" dxfId="4930" priority="2138" stopIfTrue="1" operator="greaterThan">
      <formula>0</formula>
    </cfRule>
    <cfRule type="cellIs" dxfId="4929" priority="2139" stopIfTrue="1" operator="greaterThan">
      <formula>0</formula>
    </cfRule>
  </conditionalFormatting>
  <conditionalFormatting sqref="Z72:Z73">
    <cfRule type="cellIs" dxfId="4928" priority="2134" stopIfTrue="1" operator="greaterThan">
      <formula>0</formula>
    </cfRule>
    <cfRule type="cellIs" dxfId="4927" priority="2135" stopIfTrue="1" operator="greaterThan">
      <formula>0</formula>
    </cfRule>
    <cfRule type="cellIs" dxfId="4926" priority="2136" stopIfTrue="1" operator="greaterThan">
      <formula>0</formula>
    </cfRule>
  </conditionalFormatting>
  <conditionalFormatting sqref="Z69:Z70">
    <cfRule type="cellIs" dxfId="4925" priority="2131" stopIfTrue="1" operator="greaterThan">
      <formula>0</formula>
    </cfRule>
    <cfRule type="cellIs" dxfId="4924" priority="2132" stopIfTrue="1" operator="greaterThan">
      <formula>0</formula>
    </cfRule>
    <cfRule type="cellIs" dxfId="4923" priority="2133" stopIfTrue="1" operator="greaterThan">
      <formula>0</formula>
    </cfRule>
  </conditionalFormatting>
  <conditionalFormatting sqref="Z71">
    <cfRule type="cellIs" dxfId="4922" priority="2128" stopIfTrue="1" operator="greaterThan">
      <formula>0</formula>
    </cfRule>
    <cfRule type="cellIs" dxfId="4921" priority="2129" stopIfTrue="1" operator="greaterThan">
      <formula>0</formula>
    </cfRule>
    <cfRule type="cellIs" dxfId="4920" priority="2130" stopIfTrue="1" operator="greaterThan">
      <formula>0</formula>
    </cfRule>
  </conditionalFormatting>
  <conditionalFormatting sqref="Z66:Z67">
    <cfRule type="cellIs" dxfId="4919" priority="2125" stopIfTrue="1" operator="greaterThan">
      <formula>0</formula>
    </cfRule>
    <cfRule type="cellIs" dxfId="4918" priority="2126" stopIfTrue="1" operator="greaterThan">
      <formula>0</formula>
    </cfRule>
    <cfRule type="cellIs" dxfId="4917" priority="2127" stopIfTrue="1" operator="greaterThan">
      <formula>0</formula>
    </cfRule>
  </conditionalFormatting>
  <conditionalFormatting sqref="Z68">
    <cfRule type="cellIs" dxfId="4916" priority="2122" stopIfTrue="1" operator="greaterThan">
      <formula>0</formula>
    </cfRule>
    <cfRule type="cellIs" dxfId="4915" priority="2123" stopIfTrue="1" operator="greaterThan">
      <formula>0</formula>
    </cfRule>
    <cfRule type="cellIs" dxfId="4914" priority="2124" stopIfTrue="1" operator="greaterThan">
      <formula>0</formula>
    </cfRule>
  </conditionalFormatting>
  <conditionalFormatting sqref="Z63:Z64">
    <cfRule type="cellIs" dxfId="4913" priority="2119" stopIfTrue="1" operator="greaterThan">
      <formula>0</formula>
    </cfRule>
    <cfRule type="cellIs" dxfId="4912" priority="2120" stopIfTrue="1" operator="greaterThan">
      <formula>0</formula>
    </cfRule>
    <cfRule type="cellIs" dxfId="4911" priority="2121" stopIfTrue="1" operator="greaterThan">
      <formula>0</formula>
    </cfRule>
  </conditionalFormatting>
  <conditionalFormatting sqref="Z65">
    <cfRule type="cellIs" dxfId="4910" priority="2116" stopIfTrue="1" operator="greaterThan">
      <formula>0</formula>
    </cfRule>
    <cfRule type="cellIs" dxfId="4909" priority="2117" stopIfTrue="1" operator="greaterThan">
      <formula>0</formula>
    </cfRule>
    <cfRule type="cellIs" dxfId="4908" priority="2118" stopIfTrue="1" operator="greaterThan">
      <formula>0</formula>
    </cfRule>
  </conditionalFormatting>
  <conditionalFormatting sqref="Z60:Z61">
    <cfRule type="cellIs" dxfId="4907" priority="2113" stopIfTrue="1" operator="greaterThan">
      <formula>0</formula>
    </cfRule>
    <cfRule type="cellIs" dxfId="4906" priority="2114" stopIfTrue="1" operator="greaterThan">
      <formula>0</formula>
    </cfRule>
    <cfRule type="cellIs" dxfId="4905" priority="2115" stopIfTrue="1" operator="greaterThan">
      <formula>0</formula>
    </cfRule>
  </conditionalFormatting>
  <conditionalFormatting sqref="Z62">
    <cfRule type="cellIs" dxfId="4904" priority="2110" stopIfTrue="1" operator="greaterThan">
      <formula>0</formula>
    </cfRule>
    <cfRule type="cellIs" dxfId="4903" priority="2111" stopIfTrue="1" operator="greaterThan">
      <formula>0</formula>
    </cfRule>
    <cfRule type="cellIs" dxfId="4902" priority="2112" stopIfTrue="1" operator="greaterThan">
      <formula>0</formula>
    </cfRule>
  </conditionalFormatting>
  <conditionalFormatting sqref="Z59">
    <cfRule type="cellIs" dxfId="4901" priority="2107" stopIfTrue="1" operator="greaterThan">
      <formula>0</formula>
    </cfRule>
    <cfRule type="cellIs" dxfId="4900" priority="2108" stopIfTrue="1" operator="greaterThan">
      <formula>0</formula>
    </cfRule>
    <cfRule type="cellIs" dxfId="4899" priority="2109" stopIfTrue="1" operator="greaterThan">
      <formula>0</formula>
    </cfRule>
  </conditionalFormatting>
  <conditionalFormatting sqref="Z56:Z57">
    <cfRule type="cellIs" dxfId="4898" priority="2104" stopIfTrue="1" operator="greaterThan">
      <formula>0</formula>
    </cfRule>
    <cfRule type="cellIs" dxfId="4897" priority="2105" stopIfTrue="1" operator="greaterThan">
      <formula>0</formula>
    </cfRule>
    <cfRule type="cellIs" dxfId="4896" priority="2106" stopIfTrue="1" operator="greaterThan">
      <formula>0</formula>
    </cfRule>
  </conditionalFormatting>
  <conditionalFormatting sqref="Z58">
    <cfRule type="cellIs" dxfId="4895" priority="2101" stopIfTrue="1" operator="greaterThan">
      <formula>0</formula>
    </cfRule>
    <cfRule type="cellIs" dxfId="4894" priority="2102" stopIfTrue="1" operator="greaterThan">
      <formula>0</formula>
    </cfRule>
    <cfRule type="cellIs" dxfId="4893" priority="2103" stopIfTrue="1" operator="greaterThan">
      <formula>0</formula>
    </cfRule>
  </conditionalFormatting>
  <conditionalFormatting sqref="Z53:Z54">
    <cfRule type="cellIs" dxfId="4892" priority="2098" stopIfTrue="1" operator="greaterThan">
      <formula>0</formula>
    </cfRule>
    <cfRule type="cellIs" dxfId="4891" priority="2099" stopIfTrue="1" operator="greaterThan">
      <formula>0</formula>
    </cfRule>
    <cfRule type="cellIs" dxfId="4890" priority="2100" stopIfTrue="1" operator="greaterThan">
      <formula>0</formula>
    </cfRule>
  </conditionalFormatting>
  <conditionalFormatting sqref="Z55">
    <cfRule type="cellIs" dxfId="4889" priority="2095" stopIfTrue="1" operator="greaterThan">
      <formula>0</formula>
    </cfRule>
    <cfRule type="cellIs" dxfId="4888" priority="2096" stopIfTrue="1" operator="greaterThan">
      <formula>0</formula>
    </cfRule>
    <cfRule type="cellIs" dxfId="4887" priority="2097" stopIfTrue="1" operator="greaterThan">
      <formula>0</formula>
    </cfRule>
  </conditionalFormatting>
  <conditionalFormatting sqref="Z50:Z51">
    <cfRule type="cellIs" dxfId="4886" priority="2092" stopIfTrue="1" operator="greaterThan">
      <formula>0</formula>
    </cfRule>
    <cfRule type="cellIs" dxfId="4885" priority="2093" stopIfTrue="1" operator="greaterThan">
      <formula>0</formula>
    </cfRule>
    <cfRule type="cellIs" dxfId="4884" priority="2094" stopIfTrue="1" operator="greaterThan">
      <formula>0</formula>
    </cfRule>
  </conditionalFormatting>
  <conditionalFormatting sqref="Z52">
    <cfRule type="cellIs" dxfId="4883" priority="2089" stopIfTrue="1" operator="greaterThan">
      <formula>0</formula>
    </cfRule>
    <cfRule type="cellIs" dxfId="4882" priority="2090" stopIfTrue="1" operator="greaterThan">
      <formula>0</formula>
    </cfRule>
    <cfRule type="cellIs" dxfId="4881" priority="2091" stopIfTrue="1" operator="greaterThan">
      <formula>0</formula>
    </cfRule>
  </conditionalFormatting>
  <conditionalFormatting sqref="Z47:Z48">
    <cfRule type="cellIs" dxfId="4880" priority="2086" stopIfTrue="1" operator="greaterThan">
      <formula>0</formula>
    </cfRule>
    <cfRule type="cellIs" dxfId="4879" priority="2087" stopIfTrue="1" operator="greaterThan">
      <formula>0</formula>
    </cfRule>
    <cfRule type="cellIs" dxfId="4878" priority="2088" stopIfTrue="1" operator="greaterThan">
      <formula>0</formula>
    </cfRule>
  </conditionalFormatting>
  <conditionalFormatting sqref="Z49">
    <cfRule type="cellIs" dxfId="4877" priority="2083" stopIfTrue="1" operator="greaterThan">
      <formula>0</formula>
    </cfRule>
    <cfRule type="cellIs" dxfId="4876" priority="2084" stopIfTrue="1" operator="greaterThan">
      <formula>0</formula>
    </cfRule>
    <cfRule type="cellIs" dxfId="4875" priority="2085" stopIfTrue="1" operator="greaterThan">
      <formula>0</formula>
    </cfRule>
  </conditionalFormatting>
  <conditionalFormatting sqref="Z45">
    <cfRule type="cellIs" dxfId="4874" priority="2080" stopIfTrue="1" operator="greaterThan">
      <formula>0</formula>
    </cfRule>
    <cfRule type="cellIs" dxfId="4873" priority="2081" stopIfTrue="1" operator="greaterThan">
      <formula>0</formula>
    </cfRule>
    <cfRule type="cellIs" dxfId="4872" priority="2082" stopIfTrue="1" operator="greaterThan">
      <formula>0</formula>
    </cfRule>
  </conditionalFormatting>
  <conditionalFormatting sqref="Z46">
    <cfRule type="cellIs" dxfId="4871" priority="2077" stopIfTrue="1" operator="greaterThan">
      <formula>0</formula>
    </cfRule>
    <cfRule type="cellIs" dxfId="4870" priority="2078" stopIfTrue="1" operator="greaterThan">
      <formula>0</formula>
    </cfRule>
    <cfRule type="cellIs" dxfId="4869" priority="2079" stopIfTrue="1" operator="greaterThan">
      <formula>0</formula>
    </cfRule>
  </conditionalFormatting>
  <conditionalFormatting sqref="AA73">
    <cfRule type="cellIs" dxfId="4868" priority="2074" stopIfTrue="1" operator="greaterThan">
      <formula>0</formula>
    </cfRule>
    <cfRule type="cellIs" dxfId="4867" priority="2075" stopIfTrue="1" operator="greaterThan">
      <formula>0</formula>
    </cfRule>
    <cfRule type="cellIs" dxfId="4866" priority="2076" stopIfTrue="1" operator="greaterThan">
      <formula>0</formula>
    </cfRule>
  </conditionalFormatting>
  <conditionalFormatting sqref="AD143:AD144">
    <cfRule type="cellIs" dxfId="4865" priority="2071" stopIfTrue="1" operator="greaterThan">
      <formula>0</formula>
    </cfRule>
    <cfRule type="cellIs" dxfId="4864" priority="2072" stopIfTrue="1" operator="greaterThan">
      <formula>0</formula>
    </cfRule>
    <cfRule type="cellIs" dxfId="4863" priority="2073" stopIfTrue="1" operator="greaterThan">
      <formula>0</formula>
    </cfRule>
  </conditionalFormatting>
  <conditionalFormatting sqref="AD139:AD141">
    <cfRule type="cellIs" dxfId="4862" priority="2068" stopIfTrue="1" operator="greaterThan">
      <formula>0</formula>
    </cfRule>
    <cfRule type="cellIs" dxfId="4861" priority="2069" stopIfTrue="1" operator="greaterThan">
      <formula>0</formula>
    </cfRule>
    <cfRule type="cellIs" dxfId="4860" priority="2070" stopIfTrue="1" operator="greaterThan">
      <formula>0</formula>
    </cfRule>
  </conditionalFormatting>
  <conditionalFormatting sqref="AD142">
    <cfRule type="cellIs" dxfId="4859" priority="2065" stopIfTrue="1" operator="greaterThan">
      <formula>0</formula>
    </cfRule>
    <cfRule type="cellIs" dxfId="4858" priority="2066" stopIfTrue="1" operator="greaterThan">
      <formula>0</formula>
    </cfRule>
    <cfRule type="cellIs" dxfId="4857" priority="2067" stopIfTrue="1" operator="greaterThan">
      <formula>0</formula>
    </cfRule>
  </conditionalFormatting>
  <conditionalFormatting sqref="AD136:AD137">
    <cfRule type="cellIs" dxfId="4856" priority="2062" stopIfTrue="1" operator="greaterThan">
      <formula>0</formula>
    </cfRule>
    <cfRule type="cellIs" dxfId="4855" priority="2063" stopIfTrue="1" operator="greaterThan">
      <formula>0</formula>
    </cfRule>
    <cfRule type="cellIs" dxfId="4854" priority="2064" stopIfTrue="1" operator="greaterThan">
      <formula>0</formula>
    </cfRule>
  </conditionalFormatting>
  <conditionalFormatting sqref="AD138">
    <cfRule type="cellIs" dxfId="4853" priority="2059" stopIfTrue="1" operator="greaterThan">
      <formula>0</formula>
    </cfRule>
    <cfRule type="cellIs" dxfId="4852" priority="2060" stopIfTrue="1" operator="greaterThan">
      <formula>0</formula>
    </cfRule>
    <cfRule type="cellIs" dxfId="4851" priority="2061" stopIfTrue="1" operator="greaterThan">
      <formula>0</formula>
    </cfRule>
  </conditionalFormatting>
  <conditionalFormatting sqref="AD133:AD134">
    <cfRule type="cellIs" dxfId="4850" priority="2056" stopIfTrue="1" operator="greaterThan">
      <formula>0</formula>
    </cfRule>
    <cfRule type="cellIs" dxfId="4849" priority="2057" stopIfTrue="1" operator="greaterThan">
      <formula>0</formula>
    </cfRule>
    <cfRule type="cellIs" dxfId="4848" priority="2058" stopIfTrue="1" operator="greaterThan">
      <formula>0</formula>
    </cfRule>
  </conditionalFormatting>
  <conditionalFormatting sqref="AD135">
    <cfRule type="cellIs" dxfId="4847" priority="2053" stopIfTrue="1" operator="greaterThan">
      <formula>0</formula>
    </cfRule>
    <cfRule type="cellIs" dxfId="4846" priority="2054" stopIfTrue="1" operator="greaterThan">
      <formula>0</formula>
    </cfRule>
    <cfRule type="cellIs" dxfId="4845" priority="2055" stopIfTrue="1" operator="greaterThan">
      <formula>0</formula>
    </cfRule>
  </conditionalFormatting>
  <conditionalFormatting sqref="AD130:AD131">
    <cfRule type="cellIs" dxfId="4844" priority="2050" stopIfTrue="1" operator="greaterThan">
      <formula>0</formula>
    </cfRule>
    <cfRule type="cellIs" dxfId="4843" priority="2051" stopIfTrue="1" operator="greaterThan">
      <formula>0</formula>
    </cfRule>
    <cfRule type="cellIs" dxfId="4842" priority="2052" stopIfTrue="1" operator="greaterThan">
      <formula>0</formula>
    </cfRule>
  </conditionalFormatting>
  <conditionalFormatting sqref="AD132">
    <cfRule type="cellIs" dxfId="4841" priority="2047" stopIfTrue="1" operator="greaterThan">
      <formula>0</formula>
    </cfRule>
    <cfRule type="cellIs" dxfId="4840" priority="2048" stopIfTrue="1" operator="greaterThan">
      <formula>0</formula>
    </cfRule>
    <cfRule type="cellIs" dxfId="4839" priority="2049" stopIfTrue="1" operator="greaterThan">
      <formula>0</formula>
    </cfRule>
  </conditionalFormatting>
  <conditionalFormatting sqref="AD129">
    <cfRule type="cellIs" dxfId="4838" priority="2044" stopIfTrue="1" operator="greaterThan">
      <formula>0</formula>
    </cfRule>
    <cfRule type="cellIs" dxfId="4837" priority="2045" stopIfTrue="1" operator="greaterThan">
      <formula>0</formula>
    </cfRule>
    <cfRule type="cellIs" dxfId="4836" priority="2046" stopIfTrue="1" operator="greaterThan">
      <formula>0</formula>
    </cfRule>
  </conditionalFormatting>
  <conditionalFormatting sqref="AD124:AD127">
    <cfRule type="cellIs" dxfId="4835" priority="2041" stopIfTrue="1" operator="greaterThan">
      <formula>0</formula>
    </cfRule>
    <cfRule type="cellIs" dxfId="4834" priority="2042" stopIfTrue="1" operator="greaterThan">
      <formula>0</formula>
    </cfRule>
    <cfRule type="cellIs" dxfId="4833" priority="2043" stopIfTrue="1" operator="greaterThan">
      <formula>0</formula>
    </cfRule>
  </conditionalFormatting>
  <conditionalFormatting sqref="AD121:AD122">
    <cfRule type="cellIs" dxfId="4832" priority="2038" stopIfTrue="1" operator="greaterThan">
      <formula>0</formula>
    </cfRule>
    <cfRule type="cellIs" dxfId="4831" priority="2039" stopIfTrue="1" operator="greaterThan">
      <formula>0</formula>
    </cfRule>
    <cfRule type="cellIs" dxfId="4830" priority="2040" stopIfTrue="1" operator="greaterThan">
      <formula>0</formula>
    </cfRule>
  </conditionalFormatting>
  <conditionalFormatting sqref="AD123">
    <cfRule type="cellIs" dxfId="4829" priority="2035" stopIfTrue="1" operator="greaterThan">
      <formula>0</formula>
    </cfRule>
    <cfRule type="cellIs" dxfId="4828" priority="2036" stopIfTrue="1" operator="greaterThan">
      <formula>0</formula>
    </cfRule>
    <cfRule type="cellIs" dxfId="4827" priority="2037" stopIfTrue="1" operator="greaterThan">
      <formula>0</formula>
    </cfRule>
  </conditionalFormatting>
  <conditionalFormatting sqref="AD118:AD119">
    <cfRule type="cellIs" dxfId="4826" priority="2032" stopIfTrue="1" operator="greaterThan">
      <formula>0</formula>
    </cfRule>
    <cfRule type="cellIs" dxfId="4825" priority="2033" stopIfTrue="1" operator="greaterThan">
      <formula>0</formula>
    </cfRule>
    <cfRule type="cellIs" dxfId="4824" priority="2034" stopIfTrue="1" operator="greaterThan">
      <formula>0</formula>
    </cfRule>
  </conditionalFormatting>
  <conditionalFormatting sqref="AD120">
    <cfRule type="cellIs" dxfId="4823" priority="2029" stopIfTrue="1" operator="greaterThan">
      <formula>0</formula>
    </cfRule>
    <cfRule type="cellIs" dxfId="4822" priority="2030" stopIfTrue="1" operator="greaterThan">
      <formula>0</formula>
    </cfRule>
    <cfRule type="cellIs" dxfId="4821" priority="2031" stopIfTrue="1" operator="greaterThan">
      <formula>0</formula>
    </cfRule>
  </conditionalFormatting>
  <conditionalFormatting sqref="AD115:AD116">
    <cfRule type="cellIs" dxfId="4820" priority="2026" stopIfTrue="1" operator="greaterThan">
      <formula>0</formula>
    </cfRule>
    <cfRule type="cellIs" dxfId="4819" priority="2027" stopIfTrue="1" operator="greaterThan">
      <formula>0</formula>
    </cfRule>
    <cfRule type="cellIs" dxfId="4818" priority="2028" stopIfTrue="1" operator="greaterThan">
      <formula>0</formula>
    </cfRule>
  </conditionalFormatting>
  <conditionalFormatting sqref="AD117">
    <cfRule type="cellIs" dxfId="4817" priority="2023" stopIfTrue="1" operator="greaterThan">
      <formula>0</formula>
    </cfRule>
    <cfRule type="cellIs" dxfId="4816" priority="2024" stopIfTrue="1" operator="greaterThan">
      <formula>0</formula>
    </cfRule>
    <cfRule type="cellIs" dxfId="4815" priority="2025" stopIfTrue="1" operator="greaterThan">
      <formula>0</formula>
    </cfRule>
  </conditionalFormatting>
  <conditionalFormatting sqref="AD112:AD113">
    <cfRule type="cellIs" dxfId="4814" priority="2020" stopIfTrue="1" operator="greaterThan">
      <formula>0</formula>
    </cfRule>
    <cfRule type="cellIs" dxfId="4813" priority="2021" stopIfTrue="1" operator="greaterThan">
      <formula>0</formula>
    </cfRule>
    <cfRule type="cellIs" dxfId="4812" priority="2022" stopIfTrue="1" operator="greaterThan">
      <formula>0</formula>
    </cfRule>
  </conditionalFormatting>
  <conditionalFormatting sqref="AD114">
    <cfRule type="cellIs" dxfId="4811" priority="2017" stopIfTrue="1" operator="greaterThan">
      <formula>0</formula>
    </cfRule>
    <cfRule type="cellIs" dxfId="4810" priority="2018" stopIfTrue="1" operator="greaterThan">
      <formula>0</formula>
    </cfRule>
    <cfRule type="cellIs" dxfId="4809" priority="2019" stopIfTrue="1" operator="greaterThan">
      <formula>0</formula>
    </cfRule>
  </conditionalFormatting>
  <conditionalFormatting sqref="AD109:AD110">
    <cfRule type="cellIs" dxfId="4808" priority="2014" stopIfTrue="1" operator="greaterThan">
      <formula>0</formula>
    </cfRule>
    <cfRule type="cellIs" dxfId="4807" priority="2015" stopIfTrue="1" operator="greaterThan">
      <formula>0</formula>
    </cfRule>
    <cfRule type="cellIs" dxfId="4806" priority="2016" stopIfTrue="1" operator="greaterThan">
      <formula>0</formula>
    </cfRule>
  </conditionalFormatting>
  <conditionalFormatting sqref="AD111">
    <cfRule type="cellIs" dxfId="4805" priority="2011" stopIfTrue="1" operator="greaterThan">
      <formula>0</formula>
    </cfRule>
    <cfRule type="cellIs" dxfId="4804" priority="2012" stopIfTrue="1" operator="greaterThan">
      <formula>0</formula>
    </cfRule>
    <cfRule type="cellIs" dxfId="4803" priority="2013" stopIfTrue="1" operator="greaterThan">
      <formula>0</formula>
    </cfRule>
  </conditionalFormatting>
  <conditionalFormatting sqref="AD106:AD107">
    <cfRule type="cellIs" dxfId="4802" priority="2008" stopIfTrue="1" operator="greaterThan">
      <formula>0</formula>
    </cfRule>
    <cfRule type="cellIs" dxfId="4801" priority="2009" stopIfTrue="1" operator="greaterThan">
      <formula>0</formula>
    </cfRule>
    <cfRule type="cellIs" dxfId="4800" priority="2010" stopIfTrue="1" operator="greaterThan">
      <formula>0</formula>
    </cfRule>
  </conditionalFormatting>
  <conditionalFormatting sqref="AD108">
    <cfRule type="cellIs" dxfId="4799" priority="2005" stopIfTrue="1" operator="greaterThan">
      <formula>0</formula>
    </cfRule>
    <cfRule type="cellIs" dxfId="4798" priority="2006" stopIfTrue="1" operator="greaterThan">
      <formula>0</formula>
    </cfRule>
    <cfRule type="cellIs" dxfId="4797" priority="2007" stopIfTrue="1" operator="greaterThan">
      <formula>0</formula>
    </cfRule>
  </conditionalFormatting>
  <conditionalFormatting sqref="AD103:AD104">
    <cfRule type="cellIs" dxfId="4796" priority="2002" stopIfTrue="1" operator="greaterThan">
      <formula>0</formula>
    </cfRule>
    <cfRule type="cellIs" dxfId="4795" priority="2003" stopIfTrue="1" operator="greaterThan">
      <formula>0</formula>
    </cfRule>
    <cfRule type="cellIs" dxfId="4794" priority="2004" stopIfTrue="1" operator="greaterThan">
      <formula>0</formula>
    </cfRule>
  </conditionalFormatting>
  <conditionalFormatting sqref="AD105">
    <cfRule type="cellIs" dxfId="4793" priority="1999" stopIfTrue="1" operator="greaterThan">
      <formula>0</formula>
    </cfRule>
    <cfRule type="cellIs" dxfId="4792" priority="2000" stopIfTrue="1" operator="greaterThan">
      <formula>0</formula>
    </cfRule>
    <cfRule type="cellIs" dxfId="4791" priority="2001" stopIfTrue="1" operator="greaterThan">
      <formula>0</formula>
    </cfRule>
  </conditionalFormatting>
  <conditionalFormatting sqref="AD100:AD101">
    <cfRule type="cellIs" dxfId="4790" priority="1996" stopIfTrue="1" operator="greaterThan">
      <formula>0</formula>
    </cfRule>
    <cfRule type="cellIs" dxfId="4789" priority="1997" stopIfTrue="1" operator="greaterThan">
      <formula>0</formula>
    </cfRule>
    <cfRule type="cellIs" dxfId="4788" priority="1998" stopIfTrue="1" operator="greaterThan">
      <formula>0</formula>
    </cfRule>
  </conditionalFormatting>
  <conditionalFormatting sqref="AD102">
    <cfRule type="cellIs" dxfId="4787" priority="1993" stopIfTrue="1" operator="greaterThan">
      <formula>0</formula>
    </cfRule>
    <cfRule type="cellIs" dxfId="4786" priority="1994" stopIfTrue="1" operator="greaterThan">
      <formula>0</formula>
    </cfRule>
    <cfRule type="cellIs" dxfId="4785" priority="1995" stopIfTrue="1" operator="greaterThan">
      <formula>0</formula>
    </cfRule>
  </conditionalFormatting>
  <conditionalFormatting sqref="AD97:AD98">
    <cfRule type="cellIs" dxfId="4784" priority="1990" stopIfTrue="1" operator="greaterThan">
      <formula>0</formula>
    </cfRule>
    <cfRule type="cellIs" dxfId="4783" priority="1991" stopIfTrue="1" operator="greaterThan">
      <formula>0</formula>
    </cfRule>
    <cfRule type="cellIs" dxfId="4782" priority="1992" stopIfTrue="1" operator="greaterThan">
      <formula>0</formula>
    </cfRule>
  </conditionalFormatting>
  <conditionalFormatting sqref="AD99">
    <cfRule type="cellIs" dxfId="4781" priority="1987" stopIfTrue="1" operator="greaterThan">
      <formula>0</formula>
    </cfRule>
    <cfRule type="cellIs" dxfId="4780" priority="1988" stopIfTrue="1" operator="greaterThan">
      <formula>0</formula>
    </cfRule>
    <cfRule type="cellIs" dxfId="4779" priority="1989" stopIfTrue="1" operator="greaterThan">
      <formula>0</formula>
    </cfRule>
  </conditionalFormatting>
  <conditionalFormatting sqref="AD94:AD95">
    <cfRule type="cellIs" dxfId="4778" priority="1984" stopIfTrue="1" operator="greaterThan">
      <formula>0</formula>
    </cfRule>
    <cfRule type="cellIs" dxfId="4777" priority="1985" stopIfTrue="1" operator="greaterThan">
      <formula>0</formula>
    </cfRule>
    <cfRule type="cellIs" dxfId="4776" priority="1986" stopIfTrue="1" operator="greaterThan">
      <formula>0</formula>
    </cfRule>
  </conditionalFormatting>
  <conditionalFormatting sqref="AD96">
    <cfRule type="cellIs" dxfId="4775" priority="1981" stopIfTrue="1" operator="greaterThan">
      <formula>0</formula>
    </cfRule>
    <cfRule type="cellIs" dxfId="4774" priority="1982" stopIfTrue="1" operator="greaterThan">
      <formula>0</formula>
    </cfRule>
    <cfRule type="cellIs" dxfId="4773" priority="1983" stopIfTrue="1" operator="greaterThan">
      <formula>0</formula>
    </cfRule>
  </conditionalFormatting>
  <conditionalFormatting sqref="AD91:AD92">
    <cfRule type="cellIs" dxfId="4772" priority="1978" stopIfTrue="1" operator="greaterThan">
      <formula>0</formula>
    </cfRule>
    <cfRule type="cellIs" dxfId="4771" priority="1979" stopIfTrue="1" operator="greaterThan">
      <formula>0</formula>
    </cfRule>
    <cfRule type="cellIs" dxfId="4770" priority="1980" stopIfTrue="1" operator="greaterThan">
      <formula>0</formula>
    </cfRule>
  </conditionalFormatting>
  <conditionalFormatting sqref="AD93">
    <cfRule type="cellIs" dxfId="4769" priority="1975" stopIfTrue="1" operator="greaterThan">
      <formula>0</formula>
    </cfRule>
    <cfRule type="cellIs" dxfId="4768" priority="1976" stopIfTrue="1" operator="greaterThan">
      <formula>0</formula>
    </cfRule>
    <cfRule type="cellIs" dxfId="4767" priority="1977" stopIfTrue="1" operator="greaterThan">
      <formula>0</formula>
    </cfRule>
  </conditionalFormatting>
  <conditionalFormatting sqref="AD88:AD89">
    <cfRule type="cellIs" dxfId="4766" priority="1972" stopIfTrue="1" operator="greaterThan">
      <formula>0</formula>
    </cfRule>
    <cfRule type="cellIs" dxfId="4765" priority="1973" stopIfTrue="1" operator="greaterThan">
      <formula>0</formula>
    </cfRule>
    <cfRule type="cellIs" dxfId="4764" priority="1974" stopIfTrue="1" operator="greaterThan">
      <formula>0</formula>
    </cfRule>
  </conditionalFormatting>
  <conditionalFormatting sqref="AD90">
    <cfRule type="cellIs" dxfId="4763" priority="1969" stopIfTrue="1" operator="greaterThan">
      <formula>0</formula>
    </cfRule>
    <cfRule type="cellIs" dxfId="4762" priority="1970" stopIfTrue="1" operator="greaterThan">
      <formula>0</formula>
    </cfRule>
    <cfRule type="cellIs" dxfId="4761" priority="1971" stopIfTrue="1" operator="greaterThan">
      <formula>0</formula>
    </cfRule>
  </conditionalFormatting>
  <conditionalFormatting sqref="AD85:AD86">
    <cfRule type="cellIs" dxfId="4760" priority="1966" stopIfTrue="1" operator="greaterThan">
      <formula>0</formula>
    </cfRule>
    <cfRule type="cellIs" dxfId="4759" priority="1967" stopIfTrue="1" operator="greaterThan">
      <formula>0</formula>
    </cfRule>
    <cfRule type="cellIs" dxfId="4758" priority="1968" stopIfTrue="1" operator="greaterThan">
      <formula>0</formula>
    </cfRule>
  </conditionalFormatting>
  <conditionalFormatting sqref="AD87">
    <cfRule type="cellIs" dxfId="4757" priority="1963" stopIfTrue="1" operator="greaterThan">
      <formula>0</formula>
    </cfRule>
    <cfRule type="cellIs" dxfId="4756" priority="1964" stopIfTrue="1" operator="greaterThan">
      <formula>0</formula>
    </cfRule>
    <cfRule type="cellIs" dxfId="4755" priority="1965" stopIfTrue="1" operator="greaterThan">
      <formula>0</formula>
    </cfRule>
  </conditionalFormatting>
  <conditionalFormatting sqref="AD82:AD83">
    <cfRule type="cellIs" dxfId="4754" priority="1960" stopIfTrue="1" operator="greaterThan">
      <formula>0</formula>
    </cfRule>
    <cfRule type="cellIs" dxfId="4753" priority="1961" stopIfTrue="1" operator="greaterThan">
      <formula>0</formula>
    </cfRule>
    <cfRule type="cellIs" dxfId="4752" priority="1962" stopIfTrue="1" operator="greaterThan">
      <formula>0</formula>
    </cfRule>
  </conditionalFormatting>
  <conditionalFormatting sqref="AD84">
    <cfRule type="cellIs" dxfId="4751" priority="1957" stopIfTrue="1" operator="greaterThan">
      <formula>0</formula>
    </cfRule>
    <cfRule type="cellIs" dxfId="4750" priority="1958" stopIfTrue="1" operator="greaterThan">
      <formula>0</formula>
    </cfRule>
    <cfRule type="cellIs" dxfId="4749" priority="1959" stopIfTrue="1" operator="greaterThan">
      <formula>0</formula>
    </cfRule>
  </conditionalFormatting>
  <conditionalFormatting sqref="AD79:AD80">
    <cfRule type="cellIs" dxfId="4748" priority="1954" stopIfTrue="1" operator="greaterThan">
      <formula>0</formula>
    </cfRule>
    <cfRule type="cellIs" dxfId="4747" priority="1955" stopIfTrue="1" operator="greaterThan">
      <formula>0</formula>
    </cfRule>
    <cfRule type="cellIs" dxfId="4746" priority="1956" stopIfTrue="1" operator="greaterThan">
      <formula>0</formula>
    </cfRule>
  </conditionalFormatting>
  <conditionalFormatting sqref="AD81">
    <cfRule type="cellIs" dxfId="4745" priority="1951" stopIfTrue="1" operator="greaterThan">
      <formula>0</formula>
    </cfRule>
    <cfRule type="cellIs" dxfId="4744" priority="1952" stopIfTrue="1" operator="greaterThan">
      <formula>0</formula>
    </cfRule>
    <cfRule type="cellIs" dxfId="4743" priority="1953" stopIfTrue="1" operator="greaterThan">
      <formula>0</formula>
    </cfRule>
  </conditionalFormatting>
  <conditionalFormatting sqref="AD76:AD77">
    <cfRule type="cellIs" dxfId="4742" priority="1948" stopIfTrue="1" operator="greaterThan">
      <formula>0</formula>
    </cfRule>
    <cfRule type="cellIs" dxfId="4741" priority="1949" stopIfTrue="1" operator="greaterThan">
      <formula>0</formula>
    </cfRule>
    <cfRule type="cellIs" dxfId="4740" priority="1950" stopIfTrue="1" operator="greaterThan">
      <formula>0</formula>
    </cfRule>
  </conditionalFormatting>
  <conditionalFormatting sqref="AD78">
    <cfRule type="cellIs" dxfId="4739" priority="1945" stopIfTrue="1" operator="greaterThan">
      <formula>0</formula>
    </cfRule>
    <cfRule type="cellIs" dxfId="4738" priority="1946" stopIfTrue="1" operator="greaterThan">
      <formula>0</formula>
    </cfRule>
    <cfRule type="cellIs" dxfId="4737" priority="1947" stopIfTrue="1" operator="greaterThan">
      <formula>0</formula>
    </cfRule>
  </conditionalFormatting>
  <conditionalFormatting sqref="AD75">
    <cfRule type="cellIs" dxfId="4736" priority="1942" stopIfTrue="1" operator="greaterThan">
      <formula>0</formula>
    </cfRule>
    <cfRule type="cellIs" dxfId="4735" priority="1943" stopIfTrue="1" operator="greaterThan">
      <formula>0</formula>
    </cfRule>
    <cfRule type="cellIs" dxfId="4734" priority="1944" stopIfTrue="1" operator="greaterThan">
      <formula>0</formula>
    </cfRule>
  </conditionalFormatting>
  <conditionalFormatting sqref="AD72:AD73">
    <cfRule type="cellIs" dxfId="4733" priority="1939" stopIfTrue="1" operator="greaterThan">
      <formula>0</formula>
    </cfRule>
    <cfRule type="cellIs" dxfId="4732" priority="1940" stopIfTrue="1" operator="greaterThan">
      <formula>0</formula>
    </cfRule>
    <cfRule type="cellIs" dxfId="4731" priority="1941" stopIfTrue="1" operator="greaterThan">
      <formula>0</formula>
    </cfRule>
  </conditionalFormatting>
  <conditionalFormatting sqref="AD69:AD70">
    <cfRule type="cellIs" dxfId="4730" priority="1936" stopIfTrue="1" operator="greaterThan">
      <formula>0</formula>
    </cfRule>
    <cfRule type="cellIs" dxfId="4729" priority="1937" stopIfTrue="1" operator="greaterThan">
      <formula>0</formula>
    </cfRule>
    <cfRule type="cellIs" dxfId="4728" priority="1938" stopIfTrue="1" operator="greaterThan">
      <formula>0</formula>
    </cfRule>
  </conditionalFormatting>
  <conditionalFormatting sqref="AD71">
    <cfRule type="cellIs" dxfId="4727" priority="1933" stopIfTrue="1" operator="greaterThan">
      <formula>0</formula>
    </cfRule>
    <cfRule type="cellIs" dxfId="4726" priority="1934" stopIfTrue="1" operator="greaterThan">
      <formula>0</formula>
    </cfRule>
    <cfRule type="cellIs" dxfId="4725" priority="1935" stopIfTrue="1" operator="greaterThan">
      <formula>0</formula>
    </cfRule>
  </conditionalFormatting>
  <conditionalFormatting sqref="AD66:AD67">
    <cfRule type="cellIs" dxfId="4724" priority="1930" stopIfTrue="1" operator="greaterThan">
      <formula>0</formula>
    </cfRule>
    <cfRule type="cellIs" dxfId="4723" priority="1931" stopIfTrue="1" operator="greaterThan">
      <formula>0</formula>
    </cfRule>
    <cfRule type="cellIs" dxfId="4722" priority="1932" stopIfTrue="1" operator="greaterThan">
      <formula>0</formula>
    </cfRule>
  </conditionalFormatting>
  <conditionalFormatting sqref="AD68">
    <cfRule type="cellIs" dxfId="4721" priority="1927" stopIfTrue="1" operator="greaterThan">
      <formula>0</formula>
    </cfRule>
    <cfRule type="cellIs" dxfId="4720" priority="1928" stopIfTrue="1" operator="greaterThan">
      <formula>0</formula>
    </cfRule>
    <cfRule type="cellIs" dxfId="4719" priority="1929" stopIfTrue="1" operator="greaterThan">
      <formula>0</formula>
    </cfRule>
  </conditionalFormatting>
  <conditionalFormatting sqref="AD63:AD64">
    <cfRule type="cellIs" dxfId="4718" priority="1924" stopIfTrue="1" operator="greaterThan">
      <formula>0</formula>
    </cfRule>
    <cfRule type="cellIs" dxfId="4717" priority="1925" stopIfTrue="1" operator="greaterThan">
      <formula>0</formula>
    </cfRule>
    <cfRule type="cellIs" dxfId="4716" priority="1926" stopIfTrue="1" operator="greaterThan">
      <formula>0</formula>
    </cfRule>
  </conditionalFormatting>
  <conditionalFormatting sqref="AD65">
    <cfRule type="cellIs" dxfId="4715" priority="1921" stopIfTrue="1" operator="greaterThan">
      <formula>0</formula>
    </cfRule>
    <cfRule type="cellIs" dxfId="4714" priority="1922" stopIfTrue="1" operator="greaterThan">
      <formula>0</formula>
    </cfRule>
    <cfRule type="cellIs" dxfId="4713" priority="1923" stopIfTrue="1" operator="greaterThan">
      <formula>0</formula>
    </cfRule>
  </conditionalFormatting>
  <conditionalFormatting sqref="AD60:AD61">
    <cfRule type="cellIs" dxfId="4712" priority="1918" stopIfTrue="1" operator="greaterThan">
      <formula>0</formula>
    </cfRule>
    <cfRule type="cellIs" dxfId="4711" priority="1919" stopIfTrue="1" operator="greaterThan">
      <formula>0</formula>
    </cfRule>
    <cfRule type="cellIs" dxfId="4710" priority="1920" stopIfTrue="1" operator="greaterThan">
      <formula>0</formula>
    </cfRule>
  </conditionalFormatting>
  <conditionalFormatting sqref="AD62">
    <cfRule type="cellIs" dxfId="4709" priority="1915" stopIfTrue="1" operator="greaterThan">
      <formula>0</formula>
    </cfRule>
    <cfRule type="cellIs" dxfId="4708" priority="1916" stopIfTrue="1" operator="greaterThan">
      <formula>0</formula>
    </cfRule>
    <cfRule type="cellIs" dxfId="4707" priority="1917" stopIfTrue="1" operator="greaterThan">
      <formula>0</formula>
    </cfRule>
  </conditionalFormatting>
  <conditionalFormatting sqref="AD59">
    <cfRule type="cellIs" dxfId="4706" priority="1912" stopIfTrue="1" operator="greaterThan">
      <formula>0</formula>
    </cfRule>
    <cfRule type="cellIs" dxfId="4705" priority="1913" stopIfTrue="1" operator="greaterThan">
      <formula>0</formula>
    </cfRule>
    <cfRule type="cellIs" dxfId="4704" priority="1914" stopIfTrue="1" operator="greaterThan">
      <formula>0</formula>
    </cfRule>
  </conditionalFormatting>
  <conditionalFormatting sqref="AD56:AD57">
    <cfRule type="cellIs" dxfId="4703" priority="1909" stopIfTrue="1" operator="greaterThan">
      <formula>0</formula>
    </cfRule>
    <cfRule type="cellIs" dxfId="4702" priority="1910" stopIfTrue="1" operator="greaterThan">
      <formula>0</formula>
    </cfRule>
    <cfRule type="cellIs" dxfId="4701" priority="1911" stopIfTrue="1" operator="greaterThan">
      <formula>0</formula>
    </cfRule>
  </conditionalFormatting>
  <conditionalFormatting sqref="AD58">
    <cfRule type="cellIs" dxfId="4700" priority="1906" stopIfTrue="1" operator="greaterThan">
      <formula>0</formula>
    </cfRule>
    <cfRule type="cellIs" dxfId="4699" priority="1907" stopIfTrue="1" operator="greaterThan">
      <formula>0</formula>
    </cfRule>
    <cfRule type="cellIs" dxfId="4698" priority="1908" stopIfTrue="1" operator="greaterThan">
      <formula>0</formula>
    </cfRule>
  </conditionalFormatting>
  <conditionalFormatting sqref="AD53:AD54">
    <cfRule type="cellIs" dxfId="4697" priority="1903" stopIfTrue="1" operator="greaterThan">
      <formula>0</formula>
    </cfRule>
    <cfRule type="cellIs" dxfId="4696" priority="1904" stopIfTrue="1" operator="greaterThan">
      <formula>0</formula>
    </cfRule>
    <cfRule type="cellIs" dxfId="4695" priority="1905" stopIfTrue="1" operator="greaterThan">
      <formula>0</formula>
    </cfRule>
  </conditionalFormatting>
  <conditionalFormatting sqref="AD55">
    <cfRule type="cellIs" dxfId="4694" priority="1900" stopIfTrue="1" operator="greaterThan">
      <formula>0</formula>
    </cfRule>
    <cfRule type="cellIs" dxfId="4693" priority="1901" stopIfTrue="1" operator="greaterThan">
      <formula>0</formula>
    </cfRule>
    <cfRule type="cellIs" dxfId="4692" priority="1902" stopIfTrue="1" operator="greaterThan">
      <formula>0</formula>
    </cfRule>
  </conditionalFormatting>
  <conditionalFormatting sqref="AD50:AD51">
    <cfRule type="cellIs" dxfId="4691" priority="1897" stopIfTrue="1" operator="greaterThan">
      <formula>0</formula>
    </cfRule>
    <cfRule type="cellIs" dxfId="4690" priority="1898" stopIfTrue="1" operator="greaterThan">
      <formula>0</formula>
    </cfRule>
    <cfRule type="cellIs" dxfId="4689" priority="1899" stopIfTrue="1" operator="greaterThan">
      <formula>0</formula>
    </cfRule>
  </conditionalFormatting>
  <conditionalFormatting sqref="AD52">
    <cfRule type="cellIs" dxfId="4688" priority="1894" stopIfTrue="1" operator="greaterThan">
      <formula>0</formula>
    </cfRule>
    <cfRule type="cellIs" dxfId="4687" priority="1895" stopIfTrue="1" operator="greaterThan">
      <formula>0</formula>
    </cfRule>
    <cfRule type="cellIs" dxfId="4686" priority="1896" stopIfTrue="1" operator="greaterThan">
      <formula>0</formula>
    </cfRule>
  </conditionalFormatting>
  <conditionalFormatting sqref="AD47:AD48">
    <cfRule type="cellIs" dxfId="4685" priority="1891" stopIfTrue="1" operator="greaterThan">
      <formula>0</formula>
    </cfRule>
    <cfRule type="cellIs" dxfId="4684" priority="1892" stopIfTrue="1" operator="greaterThan">
      <formula>0</formula>
    </cfRule>
    <cfRule type="cellIs" dxfId="4683" priority="1893" stopIfTrue="1" operator="greaterThan">
      <formula>0</formula>
    </cfRule>
  </conditionalFormatting>
  <conditionalFormatting sqref="AD49">
    <cfRule type="cellIs" dxfId="4682" priority="1888" stopIfTrue="1" operator="greaterThan">
      <formula>0</formula>
    </cfRule>
    <cfRule type="cellIs" dxfId="4681" priority="1889" stopIfTrue="1" operator="greaterThan">
      <formula>0</formula>
    </cfRule>
    <cfRule type="cellIs" dxfId="4680" priority="1890" stopIfTrue="1" operator="greaterThan">
      <formula>0</formula>
    </cfRule>
  </conditionalFormatting>
  <conditionalFormatting sqref="AD45">
    <cfRule type="cellIs" dxfId="4679" priority="1885" stopIfTrue="1" operator="greaterThan">
      <formula>0</formula>
    </cfRule>
    <cfRule type="cellIs" dxfId="4678" priority="1886" stopIfTrue="1" operator="greaterThan">
      <formula>0</formula>
    </cfRule>
    <cfRule type="cellIs" dxfId="4677" priority="1887" stopIfTrue="1" operator="greaterThan">
      <formula>0</formula>
    </cfRule>
  </conditionalFormatting>
  <conditionalFormatting sqref="AD46">
    <cfRule type="cellIs" dxfId="4676" priority="1882" stopIfTrue="1" operator="greaterThan">
      <formula>0</formula>
    </cfRule>
    <cfRule type="cellIs" dxfId="4675" priority="1883" stopIfTrue="1" operator="greaterThan">
      <formula>0</formula>
    </cfRule>
    <cfRule type="cellIs" dxfId="4674" priority="1884" stopIfTrue="1" operator="greaterThan">
      <formula>0</formula>
    </cfRule>
  </conditionalFormatting>
  <conditionalFormatting sqref="AC143:AC144">
    <cfRule type="cellIs" dxfId="4673" priority="1879" stopIfTrue="1" operator="greaterThan">
      <formula>0</formula>
    </cfRule>
    <cfRule type="cellIs" dxfId="4672" priority="1880" stopIfTrue="1" operator="greaterThan">
      <formula>0</formula>
    </cfRule>
    <cfRule type="cellIs" dxfId="4671" priority="1881" stopIfTrue="1" operator="greaterThan">
      <formula>0</formula>
    </cfRule>
  </conditionalFormatting>
  <conditionalFormatting sqref="AC139:AC141">
    <cfRule type="cellIs" dxfId="4670" priority="1876" stopIfTrue="1" operator="greaterThan">
      <formula>0</formula>
    </cfRule>
    <cfRule type="cellIs" dxfId="4669" priority="1877" stopIfTrue="1" operator="greaterThan">
      <formula>0</formula>
    </cfRule>
    <cfRule type="cellIs" dxfId="4668" priority="1878" stopIfTrue="1" operator="greaterThan">
      <formula>0</formula>
    </cfRule>
  </conditionalFormatting>
  <conditionalFormatting sqref="AC142">
    <cfRule type="cellIs" dxfId="4667" priority="1873" stopIfTrue="1" operator="greaterThan">
      <formula>0</formula>
    </cfRule>
    <cfRule type="cellIs" dxfId="4666" priority="1874" stopIfTrue="1" operator="greaterThan">
      <formula>0</formula>
    </cfRule>
    <cfRule type="cellIs" dxfId="4665" priority="1875" stopIfTrue="1" operator="greaterThan">
      <formula>0</formula>
    </cfRule>
  </conditionalFormatting>
  <conditionalFormatting sqref="AC136:AC137">
    <cfRule type="cellIs" dxfId="4664" priority="1870" stopIfTrue="1" operator="greaterThan">
      <formula>0</formula>
    </cfRule>
    <cfRule type="cellIs" dxfId="4663" priority="1871" stopIfTrue="1" operator="greaterThan">
      <formula>0</formula>
    </cfRule>
    <cfRule type="cellIs" dxfId="4662" priority="1872" stopIfTrue="1" operator="greaterThan">
      <formula>0</formula>
    </cfRule>
  </conditionalFormatting>
  <conditionalFormatting sqref="AC138">
    <cfRule type="cellIs" dxfId="4661" priority="1867" stopIfTrue="1" operator="greaterThan">
      <formula>0</formula>
    </cfRule>
    <cfRule type="cellIs" dxfId="4660" priority="1868" stopIfTrue="1" operator="greaterThan">
      <formula>0</formula>
    </cfRule>
    <cfRule type="cellIs" dxfId="4659" priority="1869" stopIfTrue="1" operator="greaterThan">
      <formula>0</formula>
    </cfRule>
  </conditionalFormatting>
  <conditionalFormatting sqref="AC133:AC134">
    <cfRule type="cellIs" dxfId="4658" priority="1864" stopIfTrue="1" operator="greaterThan">
      <formula>0</formula>
    </cfRule>
    <cfRule type="cellIs" dxfId="4657" priority="1865" stopIfTrue="1" operator="greaterThan">
      <formula>0</formula>
    </cfRule>
    <cfRule type="cellIs" dxfId="4656" priority="1866" stopIfTrue="1" operator="greaterThan">
      <formula>0</formula>
    </cfRule>
  </conditionalFormatting>
  <conditionalFormatting sqref="AC135">
    <cfRule type="cellIs" dxfId="4655" priority="1861" stopIfTrue="1" operator="greaterThan">
      <formula>0</formula>
    </cfRule>
    <cfRule type="cellIs" dxfId="4654" priority="1862" stopIfTrue="1" operator="greaterThan">
      <formula>0</formula>
    </cfRule>
    <cfRule type="cellIs" dxfId="4653" priority="1863" stopIfTrue="1" operator="greaterThan">
      <formula>0</formula>
    </cfRule>
  </conditionalFormatting>
  <conditionalFormatting sqref="AC130:AC131">
    <cfRule type="cellIs" dxfId="4652" priority="1858" stopIfTrue="1" operator="greaterThan">
      <formula>0</formula>
    </cfRule>
    <cfRule type="cellIs" dxfId="4651" priority="1859" stopIfTrue="1" operator="greaterThan">
      <formula>0</formula>
    </cfRule>
    <cfRule type="cellIs" dxfId="4650" priority="1860" stopIfTrue="1" operator="greaterThan">
      <formula>0</formula>
    </cfRule>
  </conditionalFormatting>
  <conditionalFormatting sqref="AC132">
    <cfRule type="cellIs" dxfId="4649" priority="1855" stopIfTrue="1" operator="greaterThan">
      <formula>0</formula>
    </cfRule>
    <cfRule type="cellIs" dxfId="4648" priority="1856" stopIfTrue="1" operator="greaterThan">
      <formula>0</formula>
    </cfRule>
    <cfRule type="cellIs" dxfId="4647" priority="1857" stopIfTrue="1" operator="greaterThan">
      <formula>0</formula>
    </cfRule>
  </conditionalFormatting>
  <conditionalFormatting sqref="AC129">
    <cfRule type="cellIs" dxfId="4646" priority="1852" stopIfTrue="1" operator="greaterThan">
      <formula>0</formula>
    </cfRule>
    <cfRule type="cellIs" dxfId="4645" priority="1853" stopIfTrue="1" operator="greaterThan">
      <formula>0</formula>
    </cfRule>
    <cfRule type="cellIs" dxfId="4644" priority="1854" stopIfTrue="1" operator="greaterThan">
      <formula>0</formula>
    </cfRule>
  </conditionalFormatting>
  <conditionalFormatting sqref="AC124:AC127">
    <cfRule type="cellIs" dxfId="4643" priority="1849" stopIfTrue="1" operator="greaterThan">
      <formula>0</formula>
    </cfRule>
    <cfRule type="cellIs" dxfId="4642" priority="1850" stopIfTrue="1" operator="greaterThan">
      <formula>0</formula>
    </cfRule>
    <cfRule type="cellIs" dxfId="4641" priority="1851" stopIfTrue="1" operator="greaterThan">
      <formula>0</formula>
    </cfRule>
  </conditionalFormatting>
  <conditionalFormatting sqref="AC121:AC122">
    <cfRule type="cellIs" dxfId="4640" priority="1846" stopIfTrue="1" operator="greaterThan">
      <formula>0</formula>
    </cfRule>
    <cfRule type="cellIs" dxfId="4639" priority="1847" stopIfTrue="1" operator="greaterThan">
      <formula>0</formula>
    </cfRule>
    <cfRule type="cellIs" dxfId="4638" priority="1848" stopIfTrue="1" operator="greaterThan">
      <formula>0</formula>
    </cfRule>
  </conditionalFormatting>
  <conditionalFormatting sqref="AC123">
    <cfRule type="cellIs" dxfId="4637" priority="1843" stopIfTrue="1" operator="greaterThan">
      <formula>0</formula>
    </cfRule>
    <cfRule type="cellIs" dxfId="4636" priority="1844" stopIfTrue="1" operator="greaterThan">
      <formula>0</formula>
    </cfRule>
    <cfRule type="cellIs" dxfId="4635" priority="1845" stopIfTrue="1" operator="greaterThan">
      <formula>0</formula>
    </cfRule>
  </conditionalFormatting>
  <conditionalFormatting sqref="AC118:AC119">
    <cfRule type="cellIs" dxfId="4634" priority="1840" stopIfTrue="1" operator="greaterThan">
      <formula>0</formula>
    </cfRule>
    <cfRule type="cellIs" dxfId="4633" priority="1841" stopIfTrue="1" operator="greaterThan">
      <formula>0</formula>
    </cfRule>
    <cfRule type="cellIs" dxfId="4632" priority="1842" stopIfTrue="1" operator="greaterThan">
      <formula>0</formula>
    </cfRule>
  </conditionalFormatting>
  <conditionalFormatting sqref="AC120">
    <cfRule type="cellIs" dxfId="4631" priority="1837" stopIfTrue="1" operator="greaterThan">
      <formula>0</formula>
    </cfRule>
    <cfRule type="cellIs" dxfId="4630" priority="1838" stopIfTrue="1" operator="greaterThan">
      <formula>0</formula>
    </cfRule>
    <cfRule type="cellIs" dxfId="4629" priority="1839" stopIfTrue="1" operator="greaterThan">
      <formula>0</formula>
    </cfRule>
  </conditionalFormatting>
  <conditionalFormatting sqref="AC115:AC116">
    <cfRule type="cellIs" dxfId="4628" priority="1834" stopIfTrue="1" operator="greaterThan">
      <formula>0</formula>
    </cfRule>
    <cfRule type="cellIs" dxfId="4627" priority="1835" stopIfTrue="1" operator="greaterThan">
      <formula>0</formula>
    </cfRule>
    <cfRule type="cellIs" dxfId="4626" priority="1836" stopIfTrue="1" operator="greaterThan">
      <formula>0</formula>
    </cfRule>
  </conditionalFormatting>
  <conditionalFormatting sqref="AC117">
    <cfRule type="cellIs" dxfId="4625" priority="1831" stopIfTrue="1" operator="greaterThan">
      <formula>0</formula>
    </cfRule>
    <cfRule type="cellIs" dxfId="4624" priority="1832" stopIfTrue="1" operator="greaterThan">
      <formula>0</formula>
    </cfRule>
    <cfRule type="cellIs" dxfId="4623" priority="1833" stopIfTrue="1" operator="greaterThan">
      <formula>0</formula>
    </cfRule>
  </conditionalFormatting>
  <conditionalFormatting sqref="AC112:AC113">
    <cfRule type="cellIs" dxfId="4622" priority="1828" stopIfTrue="1" operator="greaterThan">
      <formula>0</formula>
    </cfRule>
    <cfRule type="cellIs" dxfId="4621" priority="1829" stopIfTrue="1" operator="greaterThan">
      <formula>0</formula>
    </cfRule>
    <cfRule type="cellIs" dxfId="4620" priority="1830" stopIfTrue="1" operator="greaterThan">
      <formula>0</formula>
    </cfRule>
  </conditionalFormatting>
  <conditionalFormatting sqref="AC114">
    <cfRule type="cellIs" dxfId="4619" priority="1825" stopIfTrue="1" operator="greaterThan">
      <formula>0</formula>
    </cfRule>
    <cfRule type="cellIs" dxfId="4618" priority="1826" stopIfTrue="1" operator="greaterThan">
      <formula>0</formula>
    </cfRule>
    <cfRule type="cellIs" dxfId="4617" priority="1827" stopIfTrue="1" operator="greaterThan">
      <formula>0</formula>
    </cfRule>
  </conditionalFormatting>
  <conditionalFormatting sqref="AC109:AC110">
    <cfRule type="cellIs" dxfId="4616" priority="1822" stopIfTrue="1" operator="greaterThan">
      <formula>0</formula>
    </cfRule>
    <cfRule type="cellIs" dxfId="4615" priority="1823" stopIfTrue="1" operator="greaterThan">
      <formula>0</formula>
    </cfRule>
    <cfRule type="cellIs" dxfId="4614" priority="1824" stopIfTrue="1" operator="greaterThan">
      <formula>0</formula>
    </cfRule>
  </conditionalFormatting>
  <conditionalFormatting sqref="AC111">
    <cfRule type="cellIs" dxfId="4613" priority="1819" stopIfTrue="1" operator="greaterThan">
      <formula>0</formula>
    </cfRule>
    <cfRule type="cellIs" dxfId="4612" priority="1820" stopIfTrue="1" operator="greaterThan">
      <formula>0</formula>
    </cfRule>
    <cfRule type="cellIs" dxfId="4611" priority="1821" stopIfTrue="1" operator="greaterThan">
      <formula>0</formula>
    </cfRule>
  </conditionalFormatting>
  <conditionalFormatting sqref="AC106:AC107">
    <cfRule type="cellIs" dxfId="4610" priority="1816" stopIfTrue="1" operator="greaterThan">
      <formula>0</formula>
    </cfRule>
    <cfRule type="cellIs" dxfId="4609" priority="1817" stopIfTrue="1" operator="greaterThan">
      <formula>0</formula>
    </cfRule>
    <cfRule type="cellIs" dxfId="4608" priority="1818" stopIfTrue="1" operator="greaterThan">
      <formula>0</formula>
    </cfRule>
  </conditionalFormatting>
  <conditionalFormatting sqref="AC108">
    <cfRule type="cellIs" dxfId="4607" priority="1813" stopIfTrue="1" operator="greaterThan">
      <formula>0</formula>
    </cfRule>
    <cfRule type="cellIs" dxfId="4606" priority="1814" stopIfTrue="1" operator="greaterThan">
      <formula>0</formula>
    </cfRule>
    <cfRule type="cellIs" dxfId="4605" priority="1815" stopIfTrue="1" operator="greaterThan">
      <formula>0</formula>
    </cfRule>
  </conditionalFormatting>
  <conditionalFormatting sqref="AC103:AC104">
    <cfRule type="cellIs" dxfId="4604" priority="1810" stopIfTrue="1" operator="greaterThan">
      <formula>0</formula>
    </cfRule>
    <cfRule type="cellIs" dxfId="4603" priority="1811" stopIfTrue="1" operator="greaterThan">
      <formula>0</formula>
    </cfRule>
    <cfRule type="cellIs" dxfId="4602" priority="1812" stopIfTrue="1" operator="greaterThan">
      <formula>0</formula>
    </cfRule>
  </conditionalFormatting>
  <conditionalFormatting sqref="AC105">
    <cfRule type="cellIs" dxfId="4601" priority="1807" stopIfTrue="1" operator="greaterThan">
      <formula>0</formula>
    </cfRule>
    <cfRule type="cellIs" dxfId="4600" priority="1808" stopIfTrue="1" operator="greaterThan">
      <formula>0</formula>
    </cfRule>
    <cfRule type="cellIs" dxfId="4599" priority="1809" stopIfTrue="1" operator="greaterThan">
      <formula>0</formula>
    </cfRule>
  </conditionalFormatting>
  <conditionalFormatting sqref="AC100:AC101">
    <cfRule type="cellIs" dxfId="4598" priority="1804" stopIfTrue="1" operator="greaterThan">
      <formula>0</formula>
    </cfRule>
    <cfRule type="cellIs" dxfId="4597" priority="1805" stopIfTrue="1" operator="greaterThan">
      <formula>0</formula>
    </cfRule>
    <cfRule type="cellIs" dxfId="4596" priority="1806" stopIfTrue="1" operator="greaterThan">
      <formula>0</formula>
    </cfRule>
  </conditionalFormatting>
  <conditionalFormatting sqref="AC102">
    <cfRule type="cellIs" dxfId="4595" priority="1801" stopIfTrue="1" operator="greaterThan">
      <formula>0</formula>
    </cfRule>
    <cfRule type="cellIs" dxfId="4594" priority="1802" stopIfTrue="1" operator="greaterThan">
      <formula>0</formula>
    </cfRule>
    <cfRule type="cellIs" dxfId="4593" priority="1803" stopIfTrue="1" operator="greaterThan">
      <formula>0</formula>
    </cfRule>
  </conditionalFormatting>
  <conditionalFormatting sqref="AC97:AC98">
    <cfRule type="cellIs" dxfId="4592" priority="1798" stopIfTrue="1" operator="greaterThan">
      <formula>0</formula>
    </cfRule>
    <cfRule type="cellIs" dxfId="4591" priority="1799" stopIfTrue="1" operator="greaterThan">
      <formula>0</formula>
    </cfRule>
    <cfRule type="cellIs" dxfId="4590" priority="1800" stopIfTrue="1" operator="greaterThan">
      <formula>0</formula>
    </cfRule>
  </conditionalFormatting>
  <conditionalFormatting sqref="AC99">
    <cfRule type="cellIs" dxfId="4589" priority="1795" stopIfTrue="1" operator="greaterThan">
      <formula>0</formula>
    </cfRule>
    <cfRule type="cellIs" dxfId="4588" priority="1796" stopIfTrue="1" operator="greaterThan">
      <formula>0</formula>
    </cfRule>
    <cfRule type="cellIs" dxfId="4587" priority="1797" stopIfTrue="1" operator="greaterThan">
      <formula>0</formula>
    </cfRule>
  </conditionalFormatting>
  <conditionalFormatting sqref="AC94:AC95">
    <cfRule type="cellIs" dxfId="4586" priority="1792" stopIfTrue="1" operator="greaterThan">
      <formula>0</formula>
    </cfRule>
    <cfRule type="cellIs" dxfId="4585" priority="1793" stopIfTrue="1" operator="greaterThan">
      <formula>0</formula>
    </cfRule>
    <cfRule type="cellIs" dxfId="4584" priority="1794" stopIfTrue="1" operator="greaterThan">
      <formula>0</formula>
    </cfRule>
  </conditionalFormatting>
  <conditionalFormatting sqref="AC96">
    <cfRule type="cellIs" dxfId="4583" priority="1789" stopIfTrue="1" operator="greaterThan">
      <formula>0</formula>
    </cfRule>
    <cfRule type="cellIs" dxfId="4582" priority="1790" stopIfTrue="1" operator="greaterThan">
      <formula>0</formula>
    </cfRule>
    <cfRule type="cellIs" dxfId="4581" priority="1791" stopIfTrue="1" operator="greaterThan">
      <formula>0</formula>
    </cfRule>
  </conditionalFormatting>
  <conditionalFormatting sqref="AC91:AC92">
    <cfRule type="cellIs" dxfId="4580" priority="1786" stopIfTrue="1" operator="greaterThan">
      <formula>0</formula>
    </cfRule>
    <cfRule type="cellIs" dxfId="4579" priority="1787" stopIfTrue="1" operator="greaterThan">
      <formula>0</formula>
    </cfRule>
    <cfRule type="cellIs" dxfId="4578" priority="1788" stopIfTrue="1" operator="greaterThan">
      <formula>0</formula>
    </cfRule>
  </conditionalFormatting>
  <conditionalFormatting sqref="AC93">
    <cfRule type="cellIs" dxfId="4577" priority="1783" stopIfTrue="1" operator="greaterThan">
      <formula>0</formula>
    </cfRule>
    <cfRule type="cellIs" dxfId="4576" priority="1784" stopIfTrue="1" operator="greaterThan">
      <formula>0</formula>
    </cfRule>
    <cfRule type="cellIs" dxfId="4575" priority="1785" stopIfTrue="1" operator="greaterThan">
      <formula>0</formula>
    </cfRule>
  </conditionalFormatting>
  <conditionalFormatting sqref="AC88:AC89">
    <cfRule type="cellIs" dxfId="4574" priority="1780" stopIfTrue="1" operator="greaterThan">
      <formula>0</formula>
    </cfRule>
    <cfRule type="cellIs" dxfId="4573" priority="1781" stopIfTrue="1" operator="greaterThan">
      <formula>0</formula>
    </cfRule>
    <cfRule type="cellIs" dxfId="4572" priority="1782" stopIfTrue="1" operator="greaterThan">
      <formula>0</formula>
    </cfRule>
  </conditionalFormatting>
  <conditionalFormatting sqref="AC90">
    <cfRule type="cellIs" dxfId="4571" priority="1777" stopIfTrue="1" operator="greaterThan">
      <formula>0</formula>
    </cfRule>
    <cfRule type="cellIs" dxfId="4570" priority="1778" stopIfTrue="1" operator="greaterThan">
      <formula>0</formula>
    </cfRule>
    <cfRule type="cellIs" dxfId="4569" priority="1779" stopIfTrue="1" operator="greaterThan">
      <formula>0</formula>
    </cfRule>
  </conditionalFormatting>
  <conditionalFormatting sqref="AC85:AC86">
    <cfRule type="cellIs" dxfId="4568" priority="1774" stopIfTrue="1" operator="greaterThan">
      <formula>0</formula>
    </cfRule>
    <cfRule type="cellIs" dxfId="4567" priority="1775" stopIfTrue="1" operator="greaterThan">
      <formula>0</formula>
    </cfRule>
    <cfRule type="cellIs" dxfId="4566" priority="1776" stopIfTrue="1" operator="greaterThan">
      <formula>0</formula>
    </cfRule>
  </conditionalFormatting>
  <conditionalFormatting sqref="AC87">
    <cfRule type="cellIs" dxfId="4565" priority="1771" stopIfTrue="1" operator="greaterThan">
      <formula>0</formula>
    </cfRule>
    <cfRule type="cellIs" dxfId="4564" priority="1772" stopIfTrue="1" operator="greaterThan">
      <formula>0</formula>
    </cfRule>
    <cfRule type="cellIs" dxfId="4563" priority="1773" stopIfTrue="1" operator="greaterThan">
      <formula>0</formula>
    </cfRule>
  </conditionalFormatting>
  <conditionalFormatting sqref="AC82:AC83">
    <cfRule type="cellIs" dxfId="4562" priority="1768" stopIfTrue="1" operator="greaterThan">
      <formula>0</formula>
    </cfRule>
    <cfRule type="cellIs" dxfId="4561" priority="1769" stopIfTrue="1" operator="greaterThan">
      <formula>0</formula>
    </cfRule>
    <cfRule type="cellIs" dxfId="4560" priority="1770" stopIfTrue="1" operator="greaterThan">
      <formula>0</formula>
    </cfRule>
  </conditionalFormatting>
  <conditionalFormatting sqref="AC84">
    <cfRule type="cellIs" dxfId="4559" priority="1765" stopIfTrue="1" operator="greaterThan">
      <formula>0</formula>
    </cfRule>
    <cfRule type="cellIs" dxfId="4558" priority="1766" stopIfTrue="1" operator="greaterThan">
      <formula>0</formula>
    </cfRule>
    <cfRule type="cellIs" dxfId="4557" priority="1767" stopIfTrue="1" operator="greaterThan">
      <formula>0</formula>
    </cfRule>
  </conditionalFormatting>
  <conditionalFormatting sqref="AC79:AC80">
    <cfRule type="cellIs" dxfId="4556" priority="1762" stopIfTrue="1" operator="greaterThan">
      <formula>0</formula>
    </cfRule>
    <cfRule type="cellIs" dxfId="4555" priority="1763" stopIfTrue="1" operator="greaterThan">
      <formula>0</formula>
    </cfRule>
    <cfRule type="cellIs" dxfId="4554" priority="1764" stopIfTrue="1" operator="greaterThan">
      <formula>0</formula>
    </cfRule>
  </conditionalFormatting>
  <conditionalFormatting sqref="AC81">
    <cfRule type="cellIs" dxfId="4553" priority="1759" stopIfTrue="1" operator="greaterThan">
      <formula>0</formula>
    </cfRule>
    <cfRule type="cellIs" dxfId="4552" priority="1760" stopIfTrue="1" operator="greaterThan">
      <formula>0</formula>
    </cfRule>
    <cfRule type="cellIs" dxfId="4551" priority="1761" stopIfTrue="1" operator="greaterThan">
      <formula>0</formula>
    </cfRule>
  </conditionalFormatting>
  <conditionalFormatting sqref="AC76:AC77">
    <cfRule type="cellIs" dxfId="4550" priority="1756" stopIfTrue="1" operator="greaterThan">
      <formula>0</formula>
    </cfRule>
    <cfRule type="cellIs" dxfId="4549" priority="1757" stopIfTrue="1" operator="greaterThan">
      <formula>0</formula>
    </cfRule>
    <cfRule type="cellIs" dxfId="4548" priority="1758" stopIfTrue="1" operator="greaterThan">
      <formula>0</formula>
    </cfRule>
  </conditionalFormatting>
  <conditionalFormatting sqref="AC78">
    <cfRule type="cellIs" dxfId="4547" priority="1753" stopIfTrue="1" operator="greaterThan">
      <formula>0</formula>
    </cfRule>
    <cfRule type="cellIs" dxfId="4546" priority="1754" stopIfTrue="1" operator="greaterThan">
      <formula>0</formula>
    </cfRule>
    <cfRule type="cellIs" dxfId="4545" priority="1755" stopIfTrue="1" operator="greaterThan">
      <formula>0</formula>
    </cfRule>
  </conditionalFormatting>
  <conditionalFormatting sqref="AC75">
    <cfRule type="cellIs" dxfId="4544" priority="1750" stopIfTrue="1" operator="greaterThan">
      <formula>0</formula>
    </cfRule>
    <cfRule type="cellIs" dxfId="4543" priority="1751" stopIfTrue="1" operator="greaterThan">
      <formula>0</formula>
    </cfRule>
    <cfRule type="cellIs" dxfId="4542" priority="1752" stopIfTrue="1" operator="greaterThan">
      <formula>0</formula>
    </cfRule>
  </conditionalFormatting>
  <conditionalFormatting sqref="AC72:AC73">
    <cfRule type="cellIs" dxfId="4541" priority="1747" stopIfTrue="1" operator="greaterThan">
      <formula>0</formula>
    </cfRule>
    <cfRule type="cellIs" dxfId="4540" priority="1748" stopIfTrue="1" operator="greaterThan">
      <formula>0</formula>
    </cfRule>
    <cfRule type="cellIs" dxfId="4539" priority="1749" stopIfTrue="1" operator="greaterThan">
      <formula>0</formula>
    </cfRule>
  </conditionalFormatting>
  <conditionalFormatting sqref="AC69:AC70">
    <cfRule type="cellIs" dxfId="4538" priority="1744" stopIfTrue="1" operator="greaterThan">
      <formula>0</formula>
    </cfRule>
    <cfRule type="cellIs" dxfId="4537" priority="1745" stopIfTrue="1" operator="greaterThan">
      <formula>0</formula>
    </cfRule>
    <cfRule type="cellIs" dxfId="4536" priority="1746" stopIfTrue="1" operator="greaterThan">
      <formula>0</formula>
    </cfRule>
  </conditionalFormatting>
  <conditionalFormatting sqref="AC71">
    <cfRule type="cellIs" dxfId="4535" priority="1741" stopIfTrue="1" operator="greaterThan">
      <formula>0</formula>
    </cfRule>
    <cfRule type="cellIs" dxfId="4534" priority="1742" stopIfTrue="1" operator="greaterThan">
      <formula>0</formula>
    </cfRule>
    <cfRule type="cellIs" dxfId="4533" priority="1743" stopIfTrue="1" operator="greaterThan">
      <formula>0</formula>
    </cfRule>
  </conditionalFormatting>
  <conditionalFormatting sqref="AC66:AC67">
    <cfRule type="cellIs" dxfId="4532" priority="1738" stopIfTrue="1" operator="greaterThan">
      <formula>0</formula>
    </cfRule>
    <cfRule type="cellIs" dxfId="4531" priority="1739" stopIfTrue="1" operator="greaterThan">
      <formula>0</formula>
    </cfRule>
    <cfRule type="cellIs" dxfId="4530" priority="1740" stopIfTrue="1" operator="greaterThan">
      <formula>0</formula>
    </cfRule>
  </conditionalFormatting>
  <conditionalFormatting sqref="AC68">
    <cfRule type="cellIs" dxfId="4529" priority="1735" stopIfTrue="1" operator="greaterThan">
      <formula>0</formula>
    </cfRule>
    <cfRule type="cellIs" dxfId="4528" priority="1736" stopIfTrue="1" operator="greaterThan">
      <formula>0</formula>
    </cfRule>
    <cfRule type="cellIs" dxfId="4527" priority="1737" stopIfTrue="1" operator="greaterThan">
      <formula>0</formula>
    </cfRule>
  </conditionalFormatting>
  <conditionalFormatting sqref="AC63:AC64">
    <cfRule type="cellIs" dxfId="4526" priority="1732" stopIfTrue="1" operator="greaterThan">
      <formula>0</formula>
    </cfRule>
    <cfRule type="cellIs" dxfId="4525" priority="1733" stopIfTrue="1" operator="greaterThan">
      <formula>0</formula>
    </cfRule>
    <cfRule type="cellIs" dxfId="4524" priority="1734" stopIfTrue="1" operator="greaterThan">
      <formula>0</formula>
    </cfRule>
  </conditionalFormatting>
  <conditionalFormatting sqref="AC65">
    <cfRule type="cellIs" dxfId="4523" priority="1729" stopIfTrue="1" operator="greaterThan">
      <formula>0</formula>
    </cfRule>
    <cfRule type="cellIs" dxfId="4522" priority="1730" stopIfTrue="1" operator="greaterThan">
      <formula>0</formula>
    </cfRule>
    <cfRule type="cellIs" dxfId="4521" priority="1731" stopIfTrue="1" operator="greaterThan">
      <formula>0</formula>
    </cfRule>
  </conditionalFormatting>
  <conditionalFormatting sqref="AC60:AC61">
    <cfRule type="cellIs" dxfId="4520" priority="1726" stopIfTrue="1" operator="greaterThan">
      <formula>0</formula>
    </cfRule>
    <cfRule type="cellIs" dxfId="4519" priority="1727" stopIfTrue="1" operator="greaterThan">
      <formula>0</formula>
    </cfRule>
    <cfRule type="cellIs" dxfId="4518" priority="1728" stopIfTrue="1" operator="greaterThan">
      <formula>0</formula>
    </cfRule>
  </conditionalFormatting>
  <conditionalFormatting sqref="AC62">
    <cfRule type="cellIs" dxfId="4517" priority="1723" stopIfTrue="1" operator="greaterThan">
      <formula>0</formula>
    </cfRule>
    <cfRule type="cellIs" dxfId="4516" priority="1724" stopIfTrue="1" operator="greaterThan">
      <formula>0</formula>
    </cfRule>
    <cfRule type="cellIs" dxfId="4515" priority="1725" stopIfTrue="1" operator="greaterThan">
      <formula>0</formula>
    </cfRule>
  </conditionalFormatting>
  <conditionalFormatting sqref="AC59">
    <cfRule type="cellIs" dxfId="4514" priority="1720" stopIfTrue="1" operator="greaterThan">
      <formula>0</formula>
    </cfRule>
    <cfRule type="cellIs" dxfId="4513" priority="1721" stopIfTrue="1" operator="greaterThan">
      <formula>0</formula>
    </cfRule>
    <cfRule type="cellIs" dxfId="4512" priority="1722" stopIfTrue="1" operator="greaterThan">
      <formula>0</formula>
    </cfRule>
  </conditionalFormatting>
  <conditionalFormatting sqref="AC56:AC57">
    <cfRule type="cellIs" dxfId="4511" priority="1717" stopIfTrue="1" operator="greaterThan">
      <formula>0</formula>
    </cfRule>
    <cfRule type="cellIs" dxfId="4510" priority="1718" stopIfTrue="1" operator="greaterThan">
      <formula>0</formula>
    </cfRule>
    <cfRule type="cellIs" dxfId="4509" priority="1719" stopIfTrue="1" operator="greaterThan">
      <formula>0</formula>
    </cfRule>
  </conditionalFormatting>
  <conditionalFormatting sqref="AC58">
    <cfRule type="cellIs" dxfId="4508" priority="1714" stopIfTrue="1" operator="greaterThan">
      <formula>0</formula>
    </cfRule>
    <cfRule type="cellIs" dxfId="4507" priority="1715" stopIfTrue="1" operator="greaterThan">
      <formula>0</formula>
    </cfRule>
    <cfRule type="cellIs" dxfId="4506" priority="1716" stopIfTrue="1" operator="greaterThan">
      <formula>0</formula>
    </cfRule>
  </conditionalFormatting>
  <conditionalFormatting sqref="AC53:AC54">
    <cfRule type="cellIs" dxfId="4505" priority="1711" stopIfTrue="1" operator="greaterThan">
      <formula>0</formula>
    </cfRule>
    <cfRule type="cellIs" dxfId="4504" priority="1712" stopIfTrue="1" operator="greaterThan">
      <formula>0</formula>
    </cfRule>
    <cfRule type="cellIs" dxfId="4503" priority="1713" stopIfTrue="1" operator="greaterThan">
      <formula>0</formula>
    </cfRule>
  </conditionalFormatting>
  <conditionalFormatting sqref="AC55">
    <cfRule type="cellIs" dxfId="4502" priority="1708" stopIfTrue="1" operator="greaterThan">
      <formula>0</formula>
    </cfRule>
    <cfRule type="cellIs" dxfId="4501" priority="1709" stopIfTrue="1" operator="greaterThan">
      <formula>0</formula>
    </cfRule>
    <cfRule type="cellIs" dxfId="4500" priority="1710" stopIfTrue="1" operator="greaterThan">
      <formula>0</formula>
    </cfRule>
  </conditionalFormatting>
  <conditionalFormatting sqref="AC50:AC51">
    <cfRule type="cellIs" dxfId="4499" priority="1705" stopIfTrue="1" operator="greaterThan">
      <formula>0</formula>
    </cfRule>
    <cfRule type="cellIs" dxfId="4498" priority="1706" stopIfTrue="1" operator="greaterThan">
      <formula>0</formula>
    </cfRule>
    <cfRule type="cellIs" dxfId="4497" priority="1707" stopIfTrue="1" operator="greaterThan">
      <formula>0</formula>
    </cfRule>
  </conditionalFormatting>
  <conditionalFormatting sqref="AC52">
    <cfRule type="cellIs" dxfId="4496" priority="1702" stopIfTrue="1" operator="greaterThan">
      <formula>0</formula>
    </cfRule>
    <cfRule type="cellIs" dxfId="4495" priority="1703" stopIfTrue="1" operator="greaterThan">
      <formula>0</formula>
    </cfRule>
    <cfRule type="cellIs" dxfId="4494" priority="1704" stopIfTrue="1" operator="greaterThan">
      <formula>0</formula>
    </cfRule>
  </conditionalFormatting>
  <conditionalFormatting sqref="AC47:AC48">
    <cfRule type="cellIs" dxfId="4493" priority="1699" stopIfTrue="1" operator="greaterThan">
      <formula>0</formula>
    </cfRule>
    <cfRule type="cellIs" dxfId="4492" priority="1700" stopIfTrue="1" operator="greaterThan">
      <formula>0</formula>
    </cfRule>
    <cfRule type="cellIs" dxfId="4491" priority="1701" stopIfTrue="1" operator="greaterThan">
      <formula>0</formula>
    </cfRule>
  </conditionalFormatting>
  <conditionalFormatting sqref="AC49">
    <cfRule type="cellIs" dxfId="4490" priority="1696" stopIfTrue="1" operator="greaterThan">
      <formula>0</formula>
    </cfRule>
    <cfRule type="cellIs" dxfId="4489" priority="1697" stopIfTrue="1" operator="greaterThan">
      <formula>0</formula>
    </cfRule>
    <cfRule type="cellIs" dxfId="4488" priority="1698" stopIfTrue="1" operator="greaterThan">
      <formula>0</formula>
    </cfRule>
  </conditionalFormatting>
  <conditionalFormatting sqref="AC45">
    <cfRule type="cellIs" dxfId="4487" priority="1693" stopIfTrue="1" operator="greaterThan">
      <formula>0</formula>
    </cfRule>
    <cfRule type="cellIs" dxfId="4486" priority="1694" stopIfTrue="1" operator="greaterThan">
      <formula>0</formula>
    </cfRule>
    <cfRule type="cellIs" dxfId="4485" priority="1695" stopIfTrue="1" operator="greaterThan">
      <formula>0</formula>
    </cfRule>
  </conditionalFormatting>
  <conditionalFormatting sqref="AC46">
    <cfRule type="cellIs" dxfId="4484" priority="1690" stopIfTrue="1" operator="greaterThan">
      <formula>0</formula>
    </cfRule>
    <cfRule type="cellIs" dxfId="4483" priority="1691" stopIfTrue="1" operator="greaterThan">
      <formula>0</formula>
    </cfRule>
    <cfRule type="cellIs" dxfId="4482" priority="1692" stopIfTrue="1" operator="greaterThan">
      <formula>0</formula>
    </cfRule>
  </conditionalFormatting>
  <conditionalFormatting sqref="AG143:AG144">
    <cfRule type="cellIs" dxfId="4481" priority="1687" stopIfTrue="1" operator="greaterThan">
      <formula>0</formula>
    </cfRule>
    <cfRule type="cellIs" dxfId="4480" priority="1688" stopIfTrue="1" operator="greaterThan">
      <formula>0</formula>
    </cfRule>
    <cfRule type="cellIs" dxfId="4479" priority="1689" stopIfTrue="1" operator="greaterThan">
      <formula>0</formula>
    </cfRule>
  </conditionalFormatting>
  <conditionalFormatting sqref="AG139:AG141">
    <cfRule type="cellIs" dxfId="4478" priority="1684" stopIfTrue="1" operator="greaterThan">
      <formula>0</formula>
    </cfRule>
    <cfRule type="cellIs" dxfId="4477" priority="1685" stopIfTrue="1" operator="greaterThan">
      <formula>0</formula>
    </cfRule>
    <cfRule type="cellIs" dxfId="4476" priority="1686" stopIfTrue="1" operator="greaterThan">
      <formula>0</formula>
    </cfRule>
  </conditionalFormatting>
  <conditionalFormatting sqref="AG142">
    <cfRule type="cellIs" dxfId="4475" priority="1681" stopIfTrue="1" operator="greaterThan">
      <formula>0</formula>
    </cfRule>
    <cfRule type="cellIs" dxfId="4474" priority="1682" stopIfTrue="1" operator="greaterThan">
      <formula>0</formula>
    </cfRule>
    <cfRule type="cellIs" dxfId="4473" priority="1683" stopIfTrue="1" operator="greaterThan">
      <formula>0</formula>
    </cfRule>
  </conditionalFormatting>
  <conditionalFormatting sqref="AG136:AG137">
    <cfRule type="cellIs" dxfId="4472" priority="1678" stopIfTrue="1" operator="greaterThan">
      <formula>0</formula>
    </cfRule>
    <cfRule type="cellIs" dxfId="4471" priority="1679" stopIfTrue="1" operator="greaterThan">
      <formula>0</formula>
    </cfRule>
    <cfRule type="cellIs" dxfId="4470" priority="1680" stopIfTrue="1" operator="greaterThan">
      <formula>0</formula>
    </cfRule>
  </conditionalFormatting>
  <conditionalFormatting sqref="AG138">
    <cfRule type="cellIs" dxfId="4469" priority="1675" stopIfTrue="1" operator="greaterThan">
      <formula>0</formula>
    </cfRule>
    <cfRule type="cellIs" dxfId="4468" priority="1676" stopIfTrue="1" operator="greaterThan">
      <formula>0</formula>
    </cfRule>
    <cfRule type="cellIs" dxfId="4467" priority="1677" stopIfTrue="1" operator="greaterThan">
      <formula>0</formula>
    </cfRule>
  </conditionalFormatting>
  <conditionalFormatting sqref="AG133:AG134">
    <cfRule type="cellIs" dxfId="4466" priority="1672" stopIfTrue="1" operator="greaterThan">
      <formula>0</formula>
    </cfRule>
    <cfRule type="cellIs" dxfId="4465" priority="1673" stopIfTrue="1" operator="greaterThan">
      <formula>0</formula>
    </cfRule>
    <cfRule type="cellIs" dxfId="4464" priority="1674" stopIfTrue="1" operator="greaterThan">
      <formula>0</formula>
    </cfRule>
  </conditionalFormatting>
  <conditionalFormatting sqref="AG135">
    <cfRule type="cellIs" dxfId="4463" priority="1669" stopIfTrue="1" operator="greaterThan">
      <formula>0</formula>
    </cfRule>
    <cfRule type="cellIs" dxfId="4462" priority="1670" stopIfTrue="1" operator="greaterThan">
      <formula>0</formula>
    </cfRule>
    <cfRule type="cellIs" dxfId="4461" priority="1671" stopIfTrue="1" operator="greaterThan">
      <formula>0</formula>
    </cfRule>
  </conditionalFormatting>
  <conditionalFormatting sqref="AG130:AG131">
    <cfRule type="cellIs" dxfId="4460" priority="1666" stopIfTrue="1" operator="greaterThan">
      <formula>0</formula>
    </cfRule>
    <cfRule type="cellIs" dxfId="4459" priority="1667" stopIfTrue="1" operator="greaterThan">
      <formula>0</formula>
    </cfRule>
    <cfRule type="cellIs" dxfId="4458" priority="1668" stopIfTrue="1" operator="greaterThan">
      <formula>0</formula>
    </cfRule>
  </conditionalFormatting>
  <conditionalFormatting sqref="AG132">
    <cfRule type="cellIs" dxfId="4457" priority="1663" stopIfTrue="1" operator="greaterThan">
      <formula>0</formula>
    </cfRule>
    <cfRule type="cellIs" dxfId="4456" priority="1664" stopIfTrue="1" operator="greaterThan">
      <formula>0</formula>
    </cfRule>
    <cfRule type="cellIs" dxfId="4455" priority="1665" stopIfTrue="1" operator="greaterThan">
      <formula>0</formula>
    </cfRule>
  </conditionalFormatting>
  <conditionalFormatting sqref="AG129">
    <cfRule type="cellIs" dxfId="4454" priority="1660" stopIfTrue="1" operator="greaterThan">
      <formula>0</formula>
    </cfRule>
    <cfRule type="cellIs" dxfId="4453" priority="1661" stopIfTrue="1" operator="greaterThan">
      <formula>0</formula>
    </cfRule>
    <cfRule type="cellIs" dxfId="4452" priority="1662" stopIfTrue="1" operator="greaterThan">
      <formula>0</formula>
    </cfRule>
  </conditionalFormatting>
  <conditionalFormatting sqref="AG124:AG127">
    <cfRule type="cellIs" dxfId="4451" priority="1657" stopIfTrue="1" operator="greaterThan">
      <formula>0</formula>
    </cfRule>
    <cfRule type="cellIs" dxfId="4450" priority="1658" stopIfTrue="1" operator="greaterThan">
      <formula>0</formula>
    </cfRule>
    <cfRule type="cellIs" dxfId="4449" priority="1659" stopIfTrue="1" operator="greaterThan">
      <formula>0</formula>
    </cfRule>
  </conditionalFormatting>
  <conditionalFormatting sqref="AG121:AG122">
    <cfRule type="cellIs" dxfId="4448" priority="1654" stopIfTrue="1" operator="greaterThan">
      <formula>0</formula>
    </cfRule>
    <cfRule type="cellIs" dxfId="4447" priority="1655" stopIfTrue="1" operator="greaterThan">
      <formula>0</formula>
    </cfRule>
    <cfRule type="cellIs" dxfId="4446" priority="1656" stopIfTrue="1" operator="greaterThan">
      <formula>0</formula>
    </cfRule>
  </conditionalFormatting>
  <conditionalFormatting sqref="AG123">
    <cfRule type="cellIs" dxfId="4445" priority="1651" stopIfTrue="1" operator="greaterThan">
      <formula>0</formula>
    </cfRule>
    <cfRule type="cellIs" dxfId="4444" priority="1652" stopIfTrue="1" operator="greaterThan">
      <formula>0</formula>
    </cfRule>
    <cfRule type="cellIs" dxfId="4443" priority="1653" stopIfTrue="1" operator="greaterThan">
      <formula>0</formula>
    </cfRule>
  </conditionalFormatting>
  <conditionalFormatting sqref="AG118:AG119">
    <cfRule type="cellIs" dxfId="4442" priority="1648" stopIfTrue="1" operator="greaterThan">
      <formula>0</formula>
    </cfRule>
    <cfRule type="cellIs" dxfId="4441" priority="1649" stopIfTrue="1" operator="greaterThan">
      <formula>0</formula>
    </cfRule>
    <cfRule type="cellIs" dxfId="4440" priority="1650" stopIfTrue="1" operator="greaterThan">
      <formula>0</formula>
    </cfRule>
  </conditionalFormatting>
  <conditionalFormatting sqref="AG120">
    <cfRule type="cellIs" dxfId="4439" priority="1645" stopIfTrue="1" operator="greaterThan">
      <formula>0</formula>
    </cfRule>
    <cfRule type="cellIs" dxfId="4438" priority="1646" stopIfTrue="1" operator="greaterThan">
      <formula>0</formula>
    </cfRule>
    <cfRule type="cellIs" dxfId="4437" priority="1647" stopIfTrue="1" operator="greaterThan">
      <formula>0</formula>
    </cfRule>
  </conditionalFormatting>
  <conditionalFormatting sqref="AG115:AG116">
    <cfRule type="cellIs" dxfId="4436" priority="1642" stopIfTrue="1" operator="greaterThan">
      <formula>0</formula>
    </cfRule>
    <cfRule type="cellIs" dxfId="4435" priority="1643" stopIfTrue="1" operator="greaterThan">
      <formula>0</formula>
    </cfRule>
    <cfRule type="cellIs" dxfId="4434" priority="1644" stopIfTrue="1" operator="greaterThan">
      <formula>0</formula>
    </cfRule>
  </conditionalFormatting>
  <conditionalFormatting sqref="AG117">
    <cfRule type="cellIs" dxfId="4433" priority="1639" stopIfTrue="1" operator="greaterThan">
      <formula>0</formula>
    </cfRule>
    <cfRule type="cellIs" dxfId="4432" priority="1640" stopIfTrue="1" operator="greaterThan">
      <formula>0</formula>
    </cfRule>
    <cfRule type="cellIs" dxfId="4431" priority="1641" stopIfTrue="1" operator="greaterThan">
      <formula>0</formula>
    </cfRule>
  </conditionalFormatting>
  <conditionalFormatting sqref="AG112:AG113">
    <cfRule type="cellIs" dxfId="4430" priority="1636" stopIfTrue="1" operator="greaterThan">
      <formula>0</formula>
    </cfRule>
    <cfRule type="cellIs" dxfId="4429" priority="1637" stopIfTrue="1" operator="greaterThan">
      <formula>0</formula>
    </cfRule>
    <cfRule type="cellIs" dxfId="4428" priority="1638" stopIfTrue="1" operator="greaterThan">
      <formula>0</formula>
    </cfRule>
  </conditionalFormatting>
  <conditionalFormatting sqref="AG114">
    <cfRule type="cellIs" dxfId="4427" priority="1633" stopIfTrue="1" operator="greaterThan">
      <formula>0</formula>
    </cfRule>
    <cfRule type="cellIs" dxfId="4426" priority="1634" stopIfTrue="1" operator="greaterThan">
      <formula>0</formula>
    </cfRule>
    <cfRule type="cellIs" dxfId="4425" priority="1635" stopIfTrue="1" operator="greaterThan">
      <formula>0</formula>
    </cfRule>
  </conditionalFormatting>
  <conditionalFormatting sqref="AG109:AG110">
    <cfRule type="cellIs" dxfId="4424" priority="1630" stopIfTrue="1" operator="greaterThan">
      <formula>0</formula>
    </cfRule>
    <cfRule type="cellIs" dxfId="4423" priority="1631" stopIfTrue="1" operator="greaterThan">
      <formula>0</formula>
    </cfRule>
    <cfRule type="cellIs" dxfId="4422" priority="1632" stopIfTrue="1" operator="greaterThan">
      <formula>0</formula>
    </cfRule>
  </conditionalFormatting>
  <conditionalFormatting sqref="AG111">
    <cfRule type="cellIs" dxfId="4421" priority="1627" stopIfTrue="1" operator="greaterThan">
      <formula>0</formula>
    </cfRule>
    <cfRule type="cellIs" dxfId="4420" priority="1628" stopIfTrue="1" operator="greaterThan">
      <formula>0</formula>
    </cfRule>
    <cfRule type="cellIs" dxfId="4419" priority="1629" stopIfTrue="1" operator="greaterThan">
      <formula>0</formula>
    </cfRule>
  </conditionalFormatting>
  <conditionalFormatting sqref="AG106:AG107">
    <cfRule type="cellIs" dxfId="4418" priority="1624" stopIfTrue="1" operator="greaterThan">
      <formula>0</formula>
    </cfRule>
    <cfRule type="cellIs" dxfId="4417" priority="1625" stopIfTrue="1" operator="greaterThan">
      <formula>0</formula>
    </cfRule>
    <cfRule type="cellIs" dxfId="4416" priority="1626" stopIfTrue="1" operator="greaterThan">
      <formula>0</formula>
    </cfRule>
  </conditionalFormatting>
  <conditionalFormatting sqref="AG108">
    <cfRule type="cellIs" dxfId="4415" priority="1621" stopIfTrue="1" operator="greaterThan">
      <formula>0</formula>
    </cfRule>
    <cfRule type="cellIs" dxfId="4414" priority="1622" stopIfTrue="1" operator="greaterThan">
      <formula>0</formula>
    </cfRule>
    <cfRule type="cellIs" dxfId="4413" priority="1623" stopIfTrue="1" operator="greaterThan">
      <formula>0</formula>
    </cfRule>
  </conditionalFormatting>
  <conditionalFormatting sqref="AG103:AG104">
    <cfRule type="cellIs" dxfId="4412" priority="1618" stopIfTrue="1" operator="greaterThan">
      <formula>0</formula>
    </cfRule>
    <cfRule type="cellIs" dxfId="4411" priority="1619" stopIfTrue="1" operator="greaterThan">
      <formula>0</formula>
    </cfRule>
    <cfRule type="cellIs" dxfId="4410" priority="1620" stopIfTrue="1" operator="greaterThan">
      <formula>0</formula>
    </cfRule>
  </conditionalFormatting>
  <conditionalFormatting sqref="AG105">
    <cfRule type="cellIs" dxfId="4409" priority="1615" stopIfTrue="1" operator="greaterThan">
      <formula>0</formula>
    </cfRule>
    <cfRule type="cellIs" dxfId="4408" priority="1616" stopIfTrue="1" operator="greaterThan">
      <formula>0</formula>
    </cfRule>
    <cfRule type="cellIs" dxfId="4407" priority="1617" stopIfTrue="1" operator="greaterThan">
      <formula>0</formula>
    </cfRule>
  </conditionalFormatting>
  <conditionalFormatting sqref="AG100:AG101">
    <cfRule type="cellIs" dxfId="4406" priority="1612" stopIfTrue="1" operator="greaterThan">
      <formula>0</formula>
    </cfRule>
    <cfRule type="cellIs" dxfId="4405" priority="1613" stopIfTrue="1" operator="greaterThan">
      <formula>0</formula>
    </cfRule>
    <cfRule type="cellIs" dxfId="4404" priority="1614" stopIfTrue="1" operator="greaterThan">
      <formula>0</formula>
    </cfRule>
  </conditionalFormatting>
  <conditionalFormatting sqref="AG102">
    <cfRule type="cellIs" dxfId="4403" priority="1609" stopIfTrue="1" operator="greaterThan">
      <formula>0</formula>
    </cfRule>
    <cfRule type="cellIs" dxfId="4402" priority="1610" stopIfTrue="1" operator="greaterThan">
      <formula>0</formula>
    </cfRule>
    <cfRule type="cellIs" dxfId="4401" priority="1611" stopIfTrue="1" operator="greaterThan">
      <formula>0</formula>
    </cfRule>
  </conditionalFormatting>
  <conditionalFormatting sqref="AG97:AG98">
    <cfRule type="cellIs" dxfId="4400" priority="1606" stopIfTrue="1" operator="greaterThan">
      <formula>0</formula>
    </cfRule>
    <cfRule type="cellIs" dxfId="4399" priority="1607" stopIfTrue="1" operator="greaterThan">
      <formula>0</formula>
    </cfRule>
    <cfRule type="cellIs" dxfId="4398" priority="1608" stopIfTrue="1" operator="greaterThan">
      <formula>0</formula>
    </cfRule>
  </conditionalFormatting>
  <conditionalFormatting sqref="AG99">
    <cfRule type="cellIs" dxfId="4397" priority="1603" stopIfTrue="1" operator="greaterThan">
      <formula>0</formula>
    </cfRule>
    <cfRule type="cellIs" dxfId="4396" priority="1604" stopIfTrue="1" operator="greaterThan">
      <formula>0</formula>
    </cfRule>
    <cfRule type="cellIs" dxfId="4395" priority="1605" stopIfTrue="1" operator="greaterThan">
      <formula>0</formula>
    </cfRule>
  </conditionalFormatting>
  <conditionalFormatting sqref="AG94:AG95">
    <cfRule type="cellIs" dxfId="4394" priority="1600" stopIfTrue="1" operator="greaterThan">
      <formula>0</formula>
    </cfRule>
    <cfRule type="cellIs" dxfId="4393" priority="1601" stopIfTrue="1" operator="greaterThan">
      <formula>0</formula>
    </cfRule>
    <cfRule type="cellIs" dxfId="4392" priority="1602" stopIfTrue="1" operator="greaterThan">
      <formula>0</formula>
    </cfRule>
  </conditionalFormatting>
  <conditionalFormatting sqref="AG96">
    <cfRule type="cellIs" dxfId="4391" priority="1597" stopIfTrue="1" operator="greaterThan">
      <formula>0</formula>
    </cfRule>
    <cfRule type="cellIs" dxfId="4390" priority="1598" stopIfTrue="1" operator="greaterThan">
      <formula>0</formula>
    </cfRule>
    <cfRule type="cellIs" dxfId="4389" priority="1599" stopIfTrue="1" operator="greaterThan">
      <formula>0</formula>
    </cfRule>
  </conditionalFormatting>
  <conditionalFormatting sqref="AG91:AG92">
    <cfRule type="cellIs" dxfId="4388" priority="1594" stopIfTrue="1" operator="greaterThan">
      <formula>0</formula>
    </cfRule>
    <cfRule type="cellIs" dxfId="4387" priority="1595" stopIfTrue="1" operator="greaterThan">
      <formula>0</formula>
    </cfRule>
    <cfRule type="cellIs" dxfId="4386" priority="1596" stopIfTrue="1" operator="greaterThan">
      <formula>0</formula>
    </cfRule>
  </conditionalFormatting>
  <conditionalFormatting sqref="AG93">
    <cfRule type="cellIs" dxfId="4385" priority="1591" stopIfTrue="1" operator="greaterThan">
      <formula>0</formula>
    </cfRule>
    <cfRule type="cellIs" dxfId="4384" priority="1592" stopIfTrue="1" operator="greaterThan">
      <formula>0</formula>
    </cfRule>
    <cfRule type="cellIs" dxfId="4383" priority="1593" stopIfTrue="1" operator="greaterThan">
      <formula>0</formula>
    </cfRule>
  </conditionalFormatting>
  <conditionalFormatting sqref="AG88:AG89">
    <cfRule type="cellIs" dxfId="4382" priority="1588" stopIfTrue="1" operator="greaterThan">
      <formula>0</formula>
    </cfRule>
    <cfRule type="cellIs" dxfId="4381" priority="1589" stopIfTrue="1" operator="greaterThan">
      <formula>0</formula>
    </cfRule>
    <cfRule type="cellIs" dxfId="4380" priority="1590" stopIfTrue="1" operator="greaterThan">
      <formula>0</formula>
    </cfRule>
  </conditionalFormatting>
  <conditionalFormatting sqref="AG90">
    <cfRule type="cellIs" dxfId="4379" priority="1585" stopIfTrue="1" operator="greaterThan">
      <formula>0</formula>
    </cfRule>
    <cfRule type="cellIs" dxfId="4378" priority="1586" stopIfTrue="1" operator="greaterThan">
      <formula>0</formula>
    </cfRule>
    <cfRule type="cellIs" dxfId="4377" priority="1587" stopIfTrue="1" operator="greaterThan">
      <formula>0</formula>
    </cfRule>
  </conditionalFormatting>
  <conditionalFormatting sqref="AG85:AG86">
    <cfRule type="cellIs" dxfId="4376" priority="1582" stopIfTrue="1" operator="greaterThan">
      <formula>0</formula>
    </cfRule>
    <cfRule type="cellIs" dxfId="4375" priority="1583" stopIfTrue="1" operator="greaterThan">
      <formula>0</formula>
    </cfRule>
    <cfRule type="cellIs" dxfId="4374" priority="1584" stopIfTrue="1" operator="greaterThan">
      <formula>0</formula>
    </cfRule>
  </conditionalFormatting>
  <conditionalFormatting sqref="AG87">
    <cfRule type="cellIs" dxfId="4373" priority="1579" stopIfTrue="1" operator="greaterThan">
      <formula>0</formula>
    </cfRule>
    <cfRule type="cellIs" dxfId="4372" priority="1580" stopIfTrue="1" operator="greaterThan">
      <formula>0</formula>
    </cfRule>
    <cfRule type="cellIs" dxfId="4371" priority="1581" stopIfTrue="1" operator="greaterThan">
      <formula>0</formula>
    </cfRule>
  </conditionalFormatting>
  <conditionalFormatting sqref="AG82:AG83">
    <cfRule type="cellIs" dxfId="4370" priority="1576" stopIfTrue="1" operator="greaterThan">
      <formula>0</formula>
    </cfRule>
    <cfRule type="cellIs" dxfId="4369" priority="1577" stopIfTrue="1" operator="greaterThan">
      <formula>0</formula>
    </cfRule>
    <cfRule type="cellIs" dxfId="4368" priority="1578" stopIfTrue="1" operator="greaterThan">
      <formula>0</formula>
    </cfRule>
  </conditionalFormatting>
  <conditionalFormatting sqref="AG84">
    <cfRule type="cellIs" dxfId="4367" priority="1573" stopIfTrue="1" operator="greaterThan">
      <formula>0</formula>
    </cfRule>
    <cfRule type="cellIs" dxfId="4366" priority="1574" stopIfTrue="1" operator="greaterThan">
      <formula>0</formula>
    </cfRule>
    <cfRule type="cellIs" dxfId="4365" priority="1575" stopIfTrue="1" operator="greaterThan">
      <formula>0</formula>
    </cfRule>
  </conditionalFormatting>
  <conditionalFormatting sqref="AG79:AG80">
    <cfRule type="cellIs" dxfId="4364" priority="1570" stopIfTrue="1" operator="greaterThan">
      <formula>0</formula>
    </cfRule>
    <cfRule type="cellIs" dxfId="4363" priority="1571" stopIfTrue="1" operator="greaterThan">
      <formula>0</formula>
    </cfRule>
    <cfRule type="cellIs" dxfId="4362" priority="1572" stopIfTrue="1" operator="greaterThan">
      <formula>0</formula>
    </cfRule>
  </conditionalFormatting>
  <conditionalFormatting sqref="AG81">
    <cfRule type="cellIs" dxfId="4361" priority="1567" stopIfTrue="1" operator="greaterThan">
      <formula>0</formula>
    </cfRule>
    <cfRule type="cellIs" dxfId="4360" priority="1568" stopIfTrue="1" operator="greaterThan">
      <formula>0</formula>
    </cfRule>
    <cfRule type="cellIs" dxfId="4359" priority="1569" stopIfTrue="1" operator="greaterThan">
      <formula>0</formula>
    </cfRule>
  </conditionalFormatting>
  <conditionalFormatting sqref="AG76:AG77">
    <cfRule type="cellIs" dxfId="4358" priority="1564" stopIfTrue="1" operator="greaterThan">
      <formula>0</formula>
    </cfRule>
    <cfRule type="cellIs" dxfId="4357" priority="1565" stopIfTrue="1" operator="greaterThan">
      <formula>0</formula>
    </cfRule>
    <cfRule type="cellIs" dxfId="4356" priority="1566" stopIfTrue="1" operator="greaterThan">
      <formula>0</formula>
    </cfRule>
  </conditionalFormatting>
  <conditionalFormatting sqref="AG78">
    <cfRule type="cellIs" dxfId="4355" priority="1561" stopIfTrue="1" operator="greaterThan">
      <formula>0</formula>
    </cfRule>
    <cfRule type="cellIs" dxfId="4354" priority="1562" stopIfTrue="1" operator="greaterThan">
      <formula>0</formula>
    </cfRule>
    <cfRule type="cellIs" dxfId="4353" priority="1563" stopIfTrue="1" operator="greaterThan">
      <formula>0</formula>
    </cfRule>
  </conditionalFormatting>
  <conditionalFormatting sqref="AG75">
    <cfRule type="cellIs" dxfId="4352" priority="1558" stopIfTrue="1" operator="greaterThan">
      <formula>0</formula>
    </cfRule>
    <cfRule type="cellIs" dxfId="4351" priority="1559" stopIfTrue="1" operator="greaterThan">
      <formula>0</formula>
    </cfRule>
    <cfRule type="cellIs" dxfId="4350" priority="1560" stopIfTrue="1" operator="greaterThan">
      <formula>0</formula>
    </cfRule>
  </conditionalFormatting>
  <conditionalFormatting sqref="AG72:AG73">
    <cfRule type="cellIs" dxfId="4349" priority="1555" stopIfTrue="1" operator="greaterThan">
      <formula>0</formula>
    </cfRule>
    <cfRule type="cellIs" dxfId="4348" priority="1556" stopIfTrue="1" operator="greaterThan">
      <formula>0</formula>
    </cfRule>
    <cfRule type="cellIs" dxfId="4347" priority="1557" stopIfTrue="1" operator="greaterThan">
      <formula>0</formula>
    </cfRule>
  </conditionalFormatting>
  <conditionalFormatting sqref="AG69:AG70">
    <cfRule type="cellIs" dxfId="4346" priority="1552" stopIfTrue="1" operator="greaterThan">
      <formula>0</formula>
    </cfRule>
    <cfRule type="cellIs" dxfId="4345" priority="1553" stopIfTrue="1" operator="greaterThan">
      <formula>0</formula>
    </cfRule>
    <cfRule type="cellIs" dxfId="4344" priority="1554" stopIfTrue="1" operator="greaterThan">
      <formula>0</formula>
    </cfRule>
  </conditionalFormatting>
  <conditionalFormatting sqref="AG71">
    <cfRule type="cellIs" dxfId="4343" priority="1549" stopIfTrue="1" operator="greaterThan">
      <formula>0</formula>
    </cfRule>
    <cfRule type="cellIs" dxfId="4342" priority="1550" stopIfTrue="1" operator="greaterThan">
      <formula>0</formula>
    </cfRule>
    <cfRule type="cellIs" dxfId="4341" priority="1551" stopIfTrue="1" operator="greaterThan">
      <formula>0</formula>
    </cfRule>
  </conditionalFormatting>
  <conditionalFormatting sqref="AG66:AG67">
    <cfRule type="cellIs" dxfId="4340" priority="1546" stopIfTrue="1" operator="greaterThan">
      <formula>0</formula>
    </cfRule>
    <cfRule type="cellIs" dxfId="4339" priority="1547" stopIfTrue="1" operator="greaterThan">
      <formula>0</formula>
    </cfRule>
    <cfRule type="cellIs" dxfId="4338" priority="1548" stopIfTrue="1" operator="greaterThan">
      <formula>0</formula>
    </cfRule>
  </conditionalFormatting>
  <conditionalFormatting sqref="AG68">
    <cfRule type="cellIs" dxfId="4337" priority="1543" stopIfTrue="1" operator="greaterThan">
      <formula>0</formula>
    </cfRule>
    <cfRule type="cellIs" dxfId="4336" priority="1544" stopIfTrue="1" operator="greaterThan">
      <formula>0</formula>
    </cfRule>
    <cfRule type="cellIs" dxfId="4335" priority="1545" stopIfTrue="1" operator="greaterThan">
      <formula>0</formula>
    </cfRule>
  </conditionalFormatting>
  <conditionalFormatting sqref="AG63:AG64">
    <cfRule type="cellIs" dxfId="4334" priority="1540" stopIfTrue="1" operator="greaterThan">
      <formula>0</formula>
    </cfRule>
    <cfRule type="cellIs" dxfId="4333" priority="1541" stopIfTrue="1" operator="greaterThan">
      <formula>0</formula>
    </cfRule>
    <cfRule type="cellIs" dxfId="4332" priority="1542" stopIfTrue="1" operator="greaterThan">
      <formula>0</formula>
    </cfRule>
  </conditionalFormatting>
  <conditionalFormatting sqref="AG65">
    <cfRule type="cellIs" dxfId="4331" priority="1537" stopIfTrue="1" operator="greaterThan">
      <formula>0</formula>
    </cfRule>
    <cfRule type="cellIs" dxfId="4330" priority="1538" stopIfTrue="1" operator="greaterThan">
      <formula>0</formula>
    </cfRule>
    <cfRule type="cellIs" dxfId="4329" priority="1539" stopIfTrue="1" operator="greaterThan">
      <formula>0</formula>
    </cfRule>
  </conditionalFormatting>
  <conditionalFormatting sqref="AG60:AG61">
    <cfRule type="cellIs" dxfId="4328" priority="1534" stopIfTrue="1" operator="greaterThan">
      <formula>0</formula>
    </cfRule>
    <cfRule type="cellIs" dxfId="4327" priority="1535" stopIfTrue="1" operator="greaterThan">
      <formula>0</formula>
    </cfRule>
    <cfRule type="cellIs" dxfId="4326" priority="1536" stopIfTrue="1" operator="greaterThan">
      <formula>0</formula>
    </cfRule>
  </conditionalFormatting>
  <conditionalFormatting sqref="AG62">
    <cfRule type="cellIs" dxfId="4325" priority="1531" stopIfTrue="1" operator="greaterThan">
      <formula>0</formula>
    </cfRule>
    <cfRule type="cellIs" dxfId="4324" priority="1532" stopIfTrue="1" operator="greaterThan">
      <formula>0</formula>
    </cfRule>
    <cfRule type="cellIs" dxfId="4323" priority="1533" stopIfTrue="1" operator="greaterThan">
      <formula>0</formula>
    </cfRule>
  </conditionalFormatting>
  <conditionalFormatting sqref="AG59">
    <cfRule type="cellIs" dxfId="4322" priority="1528" stopIfTrue="1" operator="greaterThan">
      <formula>0</formula>
    </cfRule>
    <cfRule type="cellIs" dxfId="4321" priority="1529" stopIfTrue="1" operator="greaterThan">
      <formula>0</formula>
    </cfRule>
    <cfRule type="cellIs" dxfId="4320" priority="1530" stopIfTrue="1" operator="greaterThan">
      <formula>0</formula>
    </cfRule>
  </conditionalFormatting>
  <conditionalFormatting sqref="AG56:AG57">
    <cfRule type="cellIs" dxfId="4319" priority="1525" stopIfTrue="1" operator="greaterThan">
      <formula>0</formula>
    </cfRule>
    <cfRule type="cellIs" dxfId="4318" priority="1526" stopIfTrue="1" operator="greaterThan">
      <formula>0</formula>
    </cfRule>
    <cfRule type="cellIs" dxfId="4317" priority="1527" stopIfTrue="1" operator="greaterThan">
      <formula>0</formula>
    </cfRule>
  </conditionalFormatting>
  <conditionalFormatting sqref="AG58">
    <cfRule type="cellIs" dxfId="4316" priority="1522" stopIfTrue="1" operator="greaterThan">
      <formula>0</formula>
    </cfRule>
    <cfRule type="cellIs" dxfId="4315" priority="1523" stopIfTrue="1" operator="greaterThan">
      <formula>0</formula>
    </cfRule>
    <cfRule type="cellIs" dxfId="4314" priority="1524" stopIfTrue="1" operator="greaterThan">
      <formula>0</formula>
    </cfRule>
  </conditionalFormatting>
  <conditionalFormatting sqref="AG53:AG54">
    <cfRule type="cellIs" dxfId="4313" priority="1519" stopIfTrue="1" operator="greaterThan">
      <formula>0</formula>
    </cfRule>
    <cfRule type="cellIs" dxfId="4312" priority="1520" stopIfTrue="1" operator="greaterThan">
      <formula>0</formula>
    </cfRule>
    <cfRule type="cellIs" dxfId="4311" priority="1521" stopIfTrue="1" operator="greaterThan">
      <formula>0</formula>
    </cfRule>
  </conditionalFormatting>
  <conditionalFormatting sqref="AG55">
    <cfRule type="cellIs" dxfId="4310" priority="1516" stopIfTrue="1" operator="greaterThan">
      <formula>0</formula>
    </cfRule>
    <cfRule type="cellIs" dxfId="4309" priority="1517" stopIfTrue="1" operator="greaterThan">
      <formula>0</formula>
    </cfRule>
    <cfRule type="cellIs" dxfId="4308" priority="1518" stopIfTrue="1" operator="greaterThan">
      <formula>0</formula>
    </cfRule>
  </conditionalFormatting>
  <conditionalFormatting sqref="AG50:AG51">
    <cfRule type="cellIs" dxfId="4307" priority="1513" stopIfTrue="1" operator="greaterThan">
      <formula>0</formula>
    </cfRule>
    <cfRule type="cellIs" dxfId="4306" priority="1514" stopIfTrue="1" operator="greaterThan">
      <formula>0</formula>
    </cfRule>
    <cfRule type="cellIs" dxfId="4305" priority="1515" stopIfTrue="1" operator="greaterThan">
      <formula>0</formula>
    </cfRule>
  </conditionalFormatting>
  <conditionalFormatting sqref="AG52">
    <cfRule type="cellIs" dxfId="4304" priority="1510" stopIfTrue="1" operator="greaterThan">
      <formula>0</formula>
    </cfRule>
    <cfRule type="cellIs" dxfId="4303" priority="1511" stopIfTrue="1" operator="greaterThan">
      <formula>0</formula>
    </cfRule>
    <cfRule type="cellIs" dxfId="4302" priority="1512" stopIfTrue="1" operator="greaterThan">
      <formula>0</formula>
    </cfRule>
  </conditionalFormatting>
  <conditionalFormatting sqref="AG47:AG48">
    <cfRule type="cellIs" dxfId="4301" priority="1507" stopIfTrue="1" operator="greaterThan">
      <formula>0</formula>
    </cfRule>
    <cfRule type="cellIs" dxfId="4300" priority="1508" stopIfTrue="1" operator="greaterThan">
      <formula>0</formula>
    </cfRule>
    <cfRule type="cellIs" dxfId="4299" priority="1509" stopIfTrue="1" operator="greaterThan">
      <formula>0</formula>
    </cfRule>
  </conditionalFormatting>
  <conditionalFormatting sqref="AG49">
    <cfRule type="cellIs" dxfId="4298" priority="1504" stopIfTrue="1" operator="greaterThan">
      <formula>0</formula>
    </cfRule>
    <cfRule type="cellIs" dxfId="4297" priority="1505" stopIfTrue="1" operator="greaterThan">
      <formula>0</formula>
    </cfRule>
    <cfRule type="cellIs" dxfId="4296" priority="1506" stopIfTrue="1" operator="greaterThan">
      <formula>0</formula>
    </cfRule>
  </conditionalFormatting>
  <conditionalFormatting sqref="AG45">
    <cfRule type="cellIs" dxfId="4295" priority="1501" stopIfTrue="1" operator="greaterThan">
      <formula>0</formula>
    </cfRule>
    <cfRule type="cellIs" dxfId="4294" priority="1502" stopIfTrue="1" operator="greaterThan">
      <formula>0</formula>
    </cfRule>
    <cfRule type="cellIs" dxfId="4293" priority="1503" stopIfTrue="1" operator="greaterThan">
      <formula>0</formula>
    </cfRule>
  </conditionalFormatting>
  <conditionalFormatting sqref="AG46">
    <cfRule type="cellIs" dxfId="4292" priority="1498" stopIfTrue="1" operator="greaterThan">
      <formula>0</formula>
    </cfRule>
    <cfRule type="cellIs" dxfId="4291" priority="1499" stopIfTrue="1" operator="greaterThan">
      <formula>0</formula>
    </cfRule>
    <cfRule type="cellIs" dxfId="4290" priority="1500" stopIfTrue="1" operator="greaterThan">
      <formula>0</formula>
    </cfRule>
  </conditionalFormatting>
  <conditionalFormatting sqref="AF143:AF144">
    <cfRule type="cellIs" dxfId="4289" priority="1495" stopIfTrue="1" operator="greaterThan">
      <formula>0</formula>
    </cfRule>
    <cfRule type="cellIs" dxfId="4288" priority="1496" stopIfTrue="1" operator="greaterThan">
      <formula>0</formula>
    </cfRule>
    <cfRule type="cellIs" dxfId="4287" priority="1497" stopIfTrue="1" operator="greaterThan">
      <formula>0</formula>
    </cfRule>
  </conditionalFormatting>
  <conditionalFormatting sqref="AF139:AF141">
    <cfRule type="cellIs" dxfId="4286" priority="1492" stopIfTrue="1" operator="greaterThan">
      <formula>0</formula>
    </cfRule>
    <cfRule type="cellIs" dxfId="4285" priority="1493" stopIfTrue="1" operator="greaterThan">
      <formula>0</formula>
    </cfRule>
    <cfRule type="cellIs" dxfId="4284" priority="1494" stopIfTrue="1" operator="greaterThan">
      <formula>0</formula>
    </cfRule>
  </conditionalFormatting>
  <conditionalFormatting sqref="AF142">
    <cfRule type="cellIs" dxfId="4283" priority="1489" stopIfTrue="1" operator="greaterThan">
      <formula>0</formula>
    </cfRule>
    <cfRule type="cellIs" dxfId="4282" priority="1490" stopIfTrue="1" operator="greaterThan">
      <formula>0</formula>
    </cfRule>
    <cfRule type="cellIs" dxfId="4281" priority="1491" stopIfTrue="1" operator="greaterThan">
      <formula>0</formula>
    </cfRule>
  </conditionalFormatting>
  <conditionalFormatting sqref="AF136:AF137">
    <cfRule type="cellIs" dxfId="4280" priority="1486" stopIfTrue="1" operator="greaterThan">
      <formula>0</formula>
    </cfRule>
    <cfRule type="cellIs" dxfId="4279" priority="1487" stopIfTrue="1" operator="greaterThan">
      <formula>0</formula>
    </cfRule>
    <cfRule type="cellIs" dxfId="4278" priority="1488" stopIfTrue="1" operator="greaterThan">
      <formula>0</formula>
    </cfRule>
  </conditionalFormatting>
  <conditionalFormatting sqref="AF138">
    <cfRule type="cellIs" dxfId="4277" priority="1483" stopIfTrue="1" operator="greaterThan">
      <formula>0</formula>
    </cfRule>
    <cfRule type="cellIs" dxfId="4276" priority="1484" stopIfTrue="1" operator="greaterThan">
      <formula>0</formula>
    </cfRule>
    <cfRule type="cellIs" dxfId="4275" priority="1485" stopIfTrue="1" operator="greaterThan">
      <formula>0</formula>
    </cfRule>
  </conditionalFormatting>
  <conditionalFormatting sqref="AF133:AF134">
    <cfRule type="cellIs" dxfId="4274" priority="1480" stopIfTrue="1" operator="greaterThan">
      <formula>0</formula>
    </cfRule>
    <cfRule type="cellIs" dxfId="4273" priority="1481" stopIfTrue="1" operator="greaterThan">
      <formula>0</formula>
    </cfRule>
    <cfRule type="cellIs" dxfId="4272" priority="1482" stopIfTrue="1" operator="greaterThan">
      <formula>0</formula>
    </cfRule>
  </conditionalFormatting>
  <conditionalFormatting sqref="AF135">
    <cfRule type="cellIs" dxfId="4271" priority="1477" stopIfTrue="1" operator="greaterThan">
      <formula>0</formula>
    </cfRule>
    <cfRule type="cellIs" dxfId="4270" priority="1478" stopIfTrue="1" operator="greaterThan">
      <formula>0</formula>
    </cfRule>
    <cfRule type="cellIs" dxfId="4269" priority="1479" stopIfTrue="1" operator="greaterThan">
      <formula>0</formula>
    </cfRule>
  </conditionalFormatting>
  <conditionalFormatting sqref="AF130:AF131">
    <cfRule type="cellIs" dxfId="4268" priority="1474" stopIfTrue="1" operator="greaterThan">
      <formula>0</formula>
    </cfRule>
    <cfRule type="cellIs" dxfId="4267" priority="1475" stopIfTrue="1" operator="greaterThan">
      <formula>0</formula>
    </cfRule>
    <cfRule type="cellIs" dxfId="4266" priority="1476" stopIfTrue="1" operator="greaterThan">
      <formula>0</formula>
    </cfRule>
  </conditionalFormatting>
  <conditionalFormatting sqref="AF132">
    <cfRule type="cellIs" dxfId="4265" priority="1471" stopIfTrue="1" operator="greaterThan">
      <formula>0</formula>
    </cfRule>
    <cfRule type="cellIs" dxfId="4264" priority="1472" stopIfTrue="1" operator="greaterThan">
      <formula>0</formula>
    </cfRule>
    <cfRule type="cellIs" dxfId="4263" priority="1473" stopIfTrue="1" operator="greaterThan">
      <formula>0</formula>
    </cfRule>
  </conditionalFormatting>
  <conditionalFormatting sqref="AF129">
    <cfRule type="cellIs" dxfId="4262" priority="1468" stopIfTrue="1" operator="greaterThan">
      <formula>0</formula>
    </cfRule>
    <cfRule type="cellIs" dxfId="4261" priority="1469" stopIfTrue="1" operator="greaterThan">
      <formula>0</formula>
    </cfRule>
    <cfRule type="cellIs" dxfId="4260" priority="1470" stopIfTrue="1" operator="greaterThan">
      <formula>0</formula>
    </cfRule>
  </conditionalFormatting>
  <conditionalFormatting sqref="AF124:AF127">
    <cfRule type="cellIs" dxfId="4259" priority="1465" stopIfTrue="1" operator="greaterThan">
      <formula>0</formula>
    </cfRule>
    <cfRule type="cellIs" dxfId="4258" priority="1466" stopIfTrue="1" operator="greaterThan">
      <formula>0</formula>
    </cfRule>
    <cfRule type="cellIs" dxfId="4257" priority="1467" stopIfTrue="1" operator="greaterThan">
      <formula>0</formula>
    </cfRule>
  </conditionalFormatting>
  <conditionalFormatting sqref="AF121:AF122">
    <cfRule type="cellIs" dxfId="4256" priority="1462" stopIfTrue="1" operator="greaterThan">
      <formula>0</formula>
    </cfRule>
    <cfRule type="cellIs" dxfId="4255" priority="1463" stopIfTrue="1" operator="greaterThan">
      <formula>0</formula>
    </cfRule>
    <cfRule type="cellIs" dxfId="4254" priority="1464" stopIfTrue="1" operator="greaterThan">
      <formula>0</formula>
    </cfRule>
  </conditionalFormatting>
  <conditionalFormatting sqref="AF123">
    <cfRule type="cellIs" dxfId="4253" priority="1459" stopIfTrue="1" operator="greaterThan">
      <formula>0</formula>
    </cfRule>
    <cfRule type="cellIs" dxfId="4252" priority="1460" stopIfTrue="1" operator="greaterThan">
      <formula>0</formula>
    </cfRule>
    <cfRule type="cellIs" dxfId="4251" priority="1461" stopIfTrue="1" operator="greaterThan">
      <formula>0</formula>
    </cfRule>
  </conditionalFormatting>
  <conditionalFormatting sqref="AF118:AF119">
    <cfRule type="cellIs" dxfId="4250" priority="1456" stopIfTrue="1" operator="greaterThan">
      <formula>0</formula>
    </cfRule>
    <cfRule type="cellIs" dxfId="4249" priority="1457" stopIfTrue="1" operator="greaterThan">
      <formula>0</formula>
    </cfRule>
    <cfRule type="cellIs" dxfId="4248" priority="1458" stopIfTrue="1" operator="greaterThan">
      <formula>0</formula>
    </cfRule>
  </conditionalFormatting>
  <conditionalFormatting sqref="AF120">
    <cfRule type="cellIs" dxfId="4247" priority="1453" stopIfTrue="1" operator="greaterThan">
      <formula>0</formula>
    </cfRule>
    <cfRule type="cellIs" dxfId="4246" priority="1454" stopIfTrue="1" operator="greaterThan">
      <formula>0</formula>
    </cfRule>
    <cfRule type="cellIs" dxfId="4245" priority="1455" stopIfTrue="1" operator="greaterThan">
      <formula>0</formula>
    </cfRule>
  </conditionalFormatting>
  <conditionalFormatting sqref="AF115:AF116">
    <cfRule type="cellIs" dxfId="4244" priority="1450" stopIfTrue="1" operator="greaterThan">
      <formula>0</formula>
    </cfRule>
    <cfRule type="cellIs" dxfId="4243" priority="1451" stopIfTrue="1" operator="greaterThan">
      <formula>0</formula>
    </cfRule>
    <cfRule type="cellIs" dxfId="4242" priority="1452" stopIfTrue="1" operator="greaterThan">
      <formula>0</formula>
    </cfRule>
  </conditionalFormatting>
  <conditionalFormatting sqref="AF117">
    <cfRule type="cellIs" dxfId="4241" priority="1447" stopIfTrue="1" operator="greaterThan">
      <formula>0</formula>
    </cfRule>
    <cfRule type="cellIs" dxfId="4240" priority="1448" stopIfTrue="1" operator="greaterThan">
      <formula>0</formula>
    </cfRule>
    <cfRule type="cellIs" dxfId="4239" priority="1449" stopIfTrue="1" operator="greaterThan">
      <formula>0</formula>
    </cfRule>
  </conditionalFormatting>
  <conditionalFormatting sqref="AF112:AF113">
    <cfRule type="cellIs" dxfId="4238" priority="1444" stopIfTrue="1" operator="greaterThan">
      <formula>0</formula>
    </cfRule>
    <cfRule type="cellIs" dxfId="4237" priority="1445" stopIfTrue="1" operator="greaterThan">
      <formula>0</formula>
    </cfRule>
    <cfRule type="cellIs" dxfId="4236" priority="1446" stopIfTrue="1" operator="greaterThan">
      <formula>0</formula>
    </cfRule>
  </conditionalFormatting>
  <conditionalFormatting sqref="AF114">
    <cfRule type="cellIs" dxfId="4235" priority="1441" stopIfTrue="1" operator="greaterThan">
      <formula>0</formula>
    </cfRule>
    <cfRule type="cellIs" dxfId="4234" priority="1442" stopIfTrue="1" operator="greaterThan">
      <formula>0</formula>
    </cfRule>
    <cfRule type="cellIs" dxfId="4233" priority="1443" stopIfTrue="1" operator="greaterThan">
      <formula>0</formula>
    </cfRule>
  </conditionalFormatting>
  <conditionalFormatting sqref="AF109:AF110">
    <cfRule type="cellIs" dxfId="4232" priority="1438" stopIfTrue="1" operator="greaterThan">
      <formula>0</formula>
    </cfRule>
    <cfRule type="cellIs" dxfId="4231" priority="1439" stopIfTrue="1" operator="greaterThan">
      <formula>0</formula>
    </cfRule>
    <cfRule type="cellIs" dxfId="4230" priority="1440" stopIfTrue="1" operator="greaterThan">
      <formula>0</formula>
    </cfRule>
  </conditionalFormatting>
  <conditionalFormatting sqref="AF111">
    <cfRule type="cellIs" dxfId="4229" priority="1435" stopIfTrue="1" operator="greaterThan">
      <formula>0</formula>
    </cfRule>
    <cfRule type="cellIs" dxfId="4228" priority="1436" stopIfTrue="1" operator="greaterThan">
      <formula>0</formula>
    </cfRule>
    <cfRule type="cellIs" dxfId="4227" priority="1437" stopIfTrue="1" operator="greaterThan">
      <formula>0</formula>
    </cfRule>
  </conditionalFormatting>
  <conditionalFormatting sqref="AF106:AF107">
    <cfRule type="cellIs" dxfId="4226" priority="1432" stopIfTrue="1" operator="greaterThan">
      <formula>0</formula>
    </cfRule>
    <cfRule type="cellIs" dxfId="4225" priority="1433" stopIfTrue="1" operator="greaterThan">
      <formula>0</formula>
    </cfRule>
    <cfRule type="cellIs" dxfId="4224" priority="1434" stopIfTrue="1" operator="greaterThan">
      <formula>0</formula>
    </cfRule>
  </conditionalFormatting>
  <conditionalFormatting sqref="AF108">
    <cfRule type="cellIs" dxfId="4223" priority="1429" stopIfTrue="1" operator="greaterThan">
      <formula>0</formula>
    </cfRule>
    <cfRule type="cellIs" dxfId="4222" priority="1430" stopIfTrue="1" operator="greaterThan">
      <formula>0</formula>
    </cfRule>
    <cfRule type="cellIs" dxfId="4221" priority="1431" stopIfTrue="1" operator="greaterThan">
      <formula>0</formula>
    </cfRule>
  </conditionalFormatting>
  <conditionalFormatting sqref="AF103:AF104">
    <cfRule type="cellIs" dxfId="4220" priority="1426" stopIfTrue="1" operator="greaterThan">
      <formula>0</formula>
    </cfRule>
    <cfRule type="cellIs" dxfId="4219" priority="1427" stopIfTrue="1" operator="greaterThan">
      <formula>0</formula>
    </cfRule>
    <cfRule type="cellIs" dxfId="4218" priority="1428" stopIfTrue="1" operator="greaterThan">
      <formula>0</formula>
    </cfRule>
  </conditionalFormatting>
  <conditionalFormatting sqref="AF105">
    <cfRule type="cellIs" dxfId="4217" priority="1423" stopIfTrue="1" operator="greaterThan">
      <formula>0</formula>
    </cfRule>
    <cfRule type="cellIs" dxfId="4216" priority="1424" stopIfTrue="1" operator="greaterThan">
      <formula>0</formula>
    </cfRule>
    <cfRule type="cellIs" dxfId="4215" priority="1425" stopIfTrue="1" operator="greaterThan">
      <formula>0</formula>
    </cfRule>
  </conditionalFormatting>
  <conditionalFormatting sqref="AF100:AF101">
    <cfRule type="cellIs" dxfId="4214" priority="1420" stopIfTrue="1" operator="greaterThan">
      <formula>0</formula>
    </cfRule>
    <cfRule type="cellIs" dxfId="4213" priority="1421" stopIfTrue="1" operator="greaterThan">
      <formula>0</formula>
    </cfRule>
    <cfRule type="cellIs" dxfId="4212" priority="1422" stopIfTrue="1" operator="greaterThan">
      <formula>0</formula>
    </cfRule>
  </conditionalFormatting>
  <conditionalFormatting sqref="AF102">
    <cfRule type="cellIs" dxfId="4211" priority="1417" stopIfTrue="1" operator="greaterThan">
      <formula>0</formula>
    </cfRule>
    <cfRule type="cellIs" dxfId="4210" priority="1418" stopIfTrue="1" operator="greaterThan">
      <formula>0</formula>
    </cfRule>
    <cfRule type="cellIs" dxfId="4209" priority="1419" stopIfTrue="1" operator="greaterThan">
      <formula>0</formula>
    </cfRule>
  </conditionalFormatting>
  <conditionalFormatting sqref="AF98">
    <cfRule type="cellIs" dxfId="4208" priority="1414" stopIfTrue="1" operator="greaterThan">
      <formula>0</formula>
    </cfRule>
    <cfRule type="cellIs" dxfId="4207" priority="1415" stopIfTrue="1" operator="greaterThan">
      <formula>0</formula>
    </cfRule>
    <cfRule type="cellIs" dxfId="4206" priority="1416" stopIfTrue="1" operator="greaterThan">
      <formula>0</formula>
    </cfRule>
  </conditionalFormatting>
  <conditionalFormatting sqref="AF99">
    <cfRule type="cellIs" dxfId="4205" priority="1411" stopIfTrue="1" operator="greaterThan">
      <formula>0</formula>
    </cfRule>
    <cfRule type="cellIs" dxfId="4204" priority="1412" stopIfTrue="1" operator="greaterThan">
      <formula>0</formula>
    </cfRule>
    <cfRule type="cellIs" dxfId="4203" priority="1413" stopIfTrue="1" operator="greaterThan">
      <formula>0</formula>
    </cfRule>
  </conditionalFormatting>
  <conditionalFormatting sqref="AF94:AF97">
    <cfRule type="cellIs" dxfId="4202" priority="1408" stopIfTrue="1" operator="greaterThan">
      <formula>0</formula>
    </cfRule>
    <cfRule type="cellIs" dxfId="4201" priority="1409" stopIfTrue="1" operator="greaterThan">
      <formula>0</formula>
    </cfRule>
    <cfRule type="cellIs" dxfId="4200" priority="1410" stopIfTrue="1" operator="greaterThan">
      <formula>0</formula>
    </cfRule>
  </conditionalFormatting>
  <conditionalFormatting sqref="AF91:AF92">
    <cfRule type="cellIs" dxfId="4199" priority="1405" stopIfTrue="1" operator="greaterThan">
      <formula>0</formula>
    </cfRule>
    <cfRule type="cellIs" dxfId="4198" priority="1406" stopIfTrue="1" operator="greaterThan">
      <formula>0</formula>
    </cfRule>
    <cfRule type="cellIs" dxfId="4197" priority="1407" stopIfTrue="1" operator="greaterThan">
      <formula>0</formula>
    </cfRule>
  </conditionalFormatting>
  <conditionalFormatting sqref="AF93">
    <cfRule type="cellIs" dxfId="4196" priority="1402" stopIfTrue="1" operator="greaterThan">
      <formula>0</formula>
    </cfRule>
    <cfRule type="cellIs" dxfId="4195" priority="1403" stopIfTrue="1" operator="greaterThan">
      <formula>0</formula>
    </cfRule>
    <cfRule type="cellIs" dxfId="4194" priority="1404" stopIfTrue="1" operator="greaterThan">
      <formula>0</formula>
    </cfRule>
  </conditionalFormatting>
  <conditionalFormatting sqref="AF88:AF89">
    <cfRule type="cellIs" dxfId="4193" priority="1399" stopIfTrue="1" operator="greaterThan">
      <formula>0</formula>
    </cfRule>
    <cfRule type="cellIs" dxfId="4192" priority="1400" stopIfTrue="1" operator="greaterThan">
      <formula>0</formula>
    </cfRule>
    <cfRule type="cellIs" dxfId="4191" priority="1401" stopIfTrue="1" operator="greaterThan">
      <formula>0</formula>
    </cfRule>
  </conditionalFormatting>
  <conditionalFormatting sqref="AF90">
    <cfRule type="cellIs" dxfId="4190" priority="1396" stopIfTrue="1" operator="greaterThan">
      <formula>0</formula>
    </cfRule>
    <cfRule type="cellIs" dxfId="4189" priority="1397" stopIfTrue="1" operator="greaterThan">
      <formula>0</formula>
    </cfRule>
    <cfRule type="cellIs" dxfId="4188" priority="1398" stopIfTrue="1" operator="greaterThan">
      <formula>0</formula>
    </cfRule>
  </conditionalFormatting>
  <conditionalFormatting sqref="AF85:AF86">
    <cfRule type="cellIs" dxfId="4187" priority="1393" stopIfTrue="1" operator="greaterThan">
      <formula>0</formula>
    </cfRule>
    <cfRule type="cellIs" dxfId="4186" priority="1394" stopIfTrue="1" operator="greaterThan">
      <formula>0</formula>
    </cfRule>
    <cfRule type="cellIs" dxfId="4185" priority="1395" stopIfTrue="1" operator="greaterThan">
      <formula>0</formula>
    </cfRule>
  </conditionalFormatting>
  <conditionalFormatting sqref="AF87">
    <cfRule type="cellIs" dxfId="4184" priority="1390" stopIfTrue="1" operator="greaterThan">
      <formula>0</formula>
    </cfRule>
    <cfRule type="cellIs" dxfId="4183" priority="1391" stopIfTrue="1" operator="greaterThan">
      <formula>0</formula>
    </cfRule>
    <cfRule type="cellIs" dxfId="4182" priority="1392" stopIfTrue="1" operator="greaterThan">
      <formula>0</formula>
    </cfRule>
  </conditionalFormatting>
  <conditionalFormatting sqref="AF82:AF83">
    <cfRule type="cellIs" dxfId="4181" priority="1387" stopIfTrue="1" operator="greaterThan">
      <formula>0</formula>
    </cfRule>
    <cfRule type="cellIs" dxfId="4180" priority="1388" stopIfTrue="1" operator="greaterThan">
      <formula>0</formula>
    </cfRule>
    <cfRule type="cellIs" dxfId="4179" priority="1389" stopIfTrue="1" operator="greaterThan">
      <formula>0</formula>
    </cfRule>
  </conditionalFormatting>
  <conditionalFormatting sqref="AF84">
    <cfRule type="cellIs" dxfId="4178" priority="1384" stopIfTrue="1" operator="greaterThan">
      <formula>0</formula>
    </cfRule>
    <cfRule type="cellIs" dxfId="4177" priority="1385" stopIfTrue="1" operator="greaterThan">
      <formula>0</formula>
    </cfRule>
    <cfRule type="cellIs" dxfId="4176" priority="1386" stopIfTrue="1" operator="greaterThan">
      <formula>0</formula>
    </cfRule>
  </conditionalFormatting>
  <conditionalFormatting sqref="AF79:AF80">
    <cfRule type="cellIs" dxfId="4175" priority="1381" stopIfTrue="1" operator="greaterThan">
      <formula>0</formula>
    </cfRule>
    <cfRule type="cellIs" dxfId="4174" priority="1382" stopIfTrue="1" operator="greaterThan">
      <formula>0</formula>
    </cfRule>
    <cfRule type="cellIs" dxfId="4173" priority="1383" stopIfTrue="1" operator="greaterThan">
      <formula>0</formula>
    </cfRule>
  </conditionalFormatting>
  <conditionalFormatting sqref="AF81">
    <cfRule type="cellIs" dxfId="4172" priority="1378" stopIfTrue="1" operator="greaterThan">
      <formula>0</formula>
    </cfRule>
    <cfRule type="cellIs" dxfId="4171" priority="1379" stopIfTrue="1" operator="greaterThan">
      <formula>0</formula>
    </cfRule>
    <cfRule type="cellIs" dxfId="4170" priority="1380" stopIfTrue="1" operator="greaterThan">
      <formula>0</formula>
    </cfRule>
  </conditionalFormatting>
  <conditionalFormatting sqref="AF76:AF77">
    <cfRule type="cellIs" dxfId="4169" priority="1375" stopIfTrue="1" operator="greaterThan">
      <formula>0</formula>
    </cfRule>
    <cfRule type="cellIs" dxfId="4168" priority="1376" stopIfTrue="1" operator="greaterThan">
      <formula>0</formula>
    </cfRule>
    <cfRule type="cellIs" dxfId="4167" priority="1377" stopIfTrue="1" operator="greaterThan">
      <formula>0</formula>
    </cfRule>
  </conditionalFormatting>
  <conditionalFormatting sqref="AF78">
    <cfRule type="cellIs" dxfId="4166" priority="1372" stopIfTrue="1" operator="greaterThan">
      <formula>0</formula>
    </cfRule>
    <cfRule type="cellIs" dxfId="4165" priority="1373" stopIfTrue="1" operator="greaterThan">
      <formula>0</formula>
    </cfRule>
    <cfRule type="cellIs" dxfId="4164" priority="1374" stopIfTrue="1" operator="greaterThan">
      <formula>0</formula>
    </cfRule>
  </conditionalFormatting>
  <conditionalFormatting sqref="AF75">
    <cfRule type="cellIs" dxfId="4163" priority="1369" stopIfTrue="1" operator="greaterThan">
      <formula>0</formula>
    </cfRule>
    <cfRule type="cellIs" dxfId="4162" priority="1370" stopIfTrue="1" operator="greaterThan">
      <formula>0</formula>
    </cfRule>
    <cfRule type="cellIs" dxfId="4161" priority="1371" stopIfTrue="1" operator="greaterThan">
      <formula>0</formula>
    </cfRule>
  </conditionalFormatting>
  <conditionalFormatting sqref="AF72:AF73">
    <cfRule type="cellIs" dxfId="4160" priority="1366" stopIfTrue="1" operator="greaterThan">
      <formula>0</formula>
    </cfRule>
    <cfRule type="cellIs" dxfId="4159" priority="1367" stopIfTrue="1" operator="greaterThan">
      <formula>0</formula>
    </cfRule>
    <cfRule type="cellIs" dxfId="4158" priority="1368" stopIfTrue="1" operator="greaterThan">
      <formula>0</formula>
    </cfRule>
  </conditionalFormatting>
  <conditionalFormatting sqref="AF69:AF70">
    <cfRule type="cellIs" dxfId="4157" priority="1363" stopIfTrue="1" operator="greaterThan">
      <formula>0</formula>
    </cfRule>
    <cfRule type="cellIs" dxfId="4156" priority="1364" stopIfTrue="1" operator="greaterThan">
      <formula>0</formula>
    </cfRule>
    <cfRule type="cellIs" dxfId="4155" priority="1365" stopIfTrue="1" operator="greaterThan">
      <formula>0</formula>
    </cfRule>
  </conditionalFormatting>
  <conditionalFormatting sqref="AF71">
    <cfRule type="cellIs" dxfId="4154" priority="1360" stopIfTrue="1" operator="greaterThan">
      <formula>0</formula>
    </cfRule>
    <cfRule type="cellIs" dxfId="4153" priority="1361" stopIfTrue="1" operator="greaterThan">
      <formula>0</formula>
    </cfRule>
    <cfRule type="cellIs" dxfId="4152" priority="1362" stopIfTrue="1" operator="greaterThan">
      <formula>0</formula>
    </cfRule>
  </conditionalFormatting>
  <conditionalFormatting sqref="AF66:AF67">
    <cfRule type="cellIs" dxfId="4151" priority="1357" stopIfTrue="1" operator="greaterThan">
      <formula>0</formula>
    </cfRule>
    <cfRule type="cellIs" dxfId="4150" priority="1358" stopIfTrue="1" operator="greaterThan">
      <formula>0</formula>
    </cfRule>
    <cfRule type="cellIs" dxfId="4149" priority="1359" stopIfTrue="1" operator="greaterThan">
      <formula>0</formula>
    </cfRule>
  </conditionalFormatting>
  <conditionalFormatting sqref="AF68">
    <cfRule type="cellIs" dxfId="4148" priority="1354" stopIfTrue="1" operator="greaterThan">
      <formula>0</formula>
    </cfRule>
    <cfRule type="cellIs" dxfId="4147" priority="1355" stopIfTrue="1" operator="greaterThan">
      <formula>0</formula>
    </cfRule>
    <cfRule type="cellIs" dxfId="4146" priority="1356" stopIfTrue="1" operator="greaterThan">
      <formula>0</formula>
    </cfRule>
  </conditionalFormatting>
  <conditionalFormatting sqref="AF63:AF64">
    <cfRule type="cellIs" dxfId="4145" priority="1351" stopIfTrue="1" operator="greaterThan">
      <formula>0</formula>
    </cfRule>
    <cfRule type="cellIs" dxfId="4144" priority="1352" stopIfTrue="1" operator="greaterThan">
      <formula>0</formula>
    </cfRule>
    <cfRule type="cellIs" dxfId="4143" priority="1353" stopIfTrue="1" operator="greaterThan">
      <formula>0</formula>
    </cfRule>
  </conditionalFormatting>
  <conditionalFormatting sqref="AF65">
    <cfRule type="cellIs" dxfId="4142" priority="1348" stopIfTrue="1" operator="greaterThan">
      <formula>0</formula>
    </cfRule>
    <cfRule type="cellIs" dxfId="4141" priority="1349" stopIfTrue="1" operator="greaterThan">
      <formula>0</formula>
    </cfRule>
    <cfRule type="cellIs" dxfId="4140" priority="1350" stopIfTrue="1" operator="greaterThan">
      <formula>0</formula>
    </cfRule>
  </conditionalFormatting>
  <conditionalFormatting sqref="AF60:AF61">
    <cfRule type="cellIs" dxfId="4139" priority="1345" stopIfTrue="1" operator="greaterThan">
      <formula>0</formula>
    </cfRule>
    <cfRule type="cellIs" dxfId="4138" priority="1346" stopIfTrue="1" operator="greaterThan">
      <formula>0</formula>
    </cfRule>
    <cfRule type="cellIs" dxfId="4137" priority="1347" stopIfTrue="1" operator="greaterThan">
      <formula>0</formula>
    </cfRule>
  </conditionalFormatting>
  <conditionalFormatting sqref="AF62">
    <cfRule type="cellIs" dxfId="4136" priority="1342" stopIfTrue="1" operator="greaterThan">
      <formula>0</formula>
    </cfRule>
    <cfRule type="cellIs" dxfId="4135" priority="1343" stopIfTrue="1" operator="greaterThan">
      <formula>0</formula>
    </cfRule>
    <cfRule type="cellIs" dxfId="4134" priority="1344" stopIfTrue="1" operator="greaterThan">
      <formula>0</formula>
    </cfRule>
  </conditionalFormatting>
  <conditionalFormatting sqref="AF59">
    <cfRule type="cellIs" dxfId="4133" priority="1339" stopIfTrue="1" operator="greaterThan">
      <formula>0</formula>
    </cfRule>
    <cfRule type="cellIs" dxfId="4132" priority="1340" stopIfTrue="1" operator="greaterThan">
      <formula>0</formula>
    </cfRule>
    <cfRule type="cellIs" dxfId="4131" priority="1341" stopIfTrue="1" operator="greaterThan">
      <formula>0</formula>
    </cfRule>
  </conditionalFormatting>
  <conditionalFormatting sqref="AF56:AF57">
    <cfRule type="cellIs" dxfId="4130" priority="1336" stopIfTrue="1" operator="greaterThan">
      <formula>0</formula>
    </cfRule>
    <cfRule type="cellIs" dxfId="4129" priority="1337" stopIfTrue="1" operator="greaterThan">
      <formula>0</formula>
    </cfRule>
    <cfRule type="cellIs" dxfId="4128" priority="1338" stopIfTrue="1" operator="greaterThan">
      <formula>0</formula>
    </cfRule>
  </conditionalFormatting>
  <conditionalFormatting sqref="AF58">
    <cfRule type="cellIs" dxfId="4127" priority="1333" stopIfTrue="1" operator="greaterThan">
      <formula>0</formula>
    </cfRule>
    <cfRule type="cellIs" dxfId="4126" priority="1334" stopIfTrue="1" operator="greaterThan">
      <formula>0</formula>
    </cfRule>
    <cfRule type="cellIs" dxfId="4125" priority="1335" stopIfTrue="1" operator="greaterThan">
      <formula>0</formula>
    </cfRule>
  </conditionalFormatting>
  <conditionalFormatting sqref="AF53:AF54">
    <cfRule type="cellIs" dxfId="4124" priority="1330" stopIfTrue="1" operator="greaterThan">
      <formula>0</formula>
    </cfRule>
    <cfRule type="cellIs" dxfId="4123" priority="1331" stopIfTrue="1" operator="greaterThan">
      <formula>0</formula>
    </cfRule>
    <cfRule type="cellIs" dxfId="4122" priority="1332" stopIfTrue="1" operator="greaterThan">
      <formula>0</formula>
    </cfRule>
  </conditionalFormatting>
  <conditionalFormatting sqref="AF55">
    <cfRule type="cellIs" dxfId="4121" priority="1327" stopIfTrue="1" operator="greaterThan">
      <formula>0</formula>
    </cfRule>
    <cfRule type="cellIs" dxfId="4120" priority="1328" stopIfTrue="1" operator="greaterThan">
      <formula>0</formula>
    </cfRule>
    <cfRule type="cellIs" dxfId="4119" priority="1329" stopIfTrue="1" operator="greaterThan">
      <formula>0</formula>
    </cfRule>
  </conditionalFormatting>
  <conditionalFormatting sqref="AF50:AF51">
    <cfRule type="cellIs" dxfId="4118" priority="1324" stopIfTrue="1" operator="greaterThan">
      <formula>0</formula>
    </cfRule>
    <cfRule type="cellIs" dxfId="4117" priority="1325" stopIfTrue="1" operator="greaterThan">
      <formula>0</formula>
    </cfRule>
    <cfRule type="cellIs" dxfId="4116" priority="1326" stopIfTrue="1" operator="greaterThan">
      <formula>0</formula>
    </cfRule>
  </conditionalFormatting>
  <conditionalFormatting sqref="AF52">
    <cfRule type="cellIs" dxfId="4115" priority="1321" stopIfTrue="1" operator="greaterThan">
      <formula>0</formula>
    </cfRule>
    <cfRule type="cellIs" dxfId="4114" priority="1322" stopIfTrue="1" operator="greaterThan">
      <formula>0</formula>
    </cfRule>
    <cfRule type="cellIs" dxfId="4113" priority="1323" stopIfTrue="1" operator="greaterThan">
      <formula>0</formula>
    </cfRule>
  </conditionalFormatting>
  <conditionalFormatting sqref="AF47:AF48">
    <cfRule type="cellIs" dxfId="4112" priority="1318" stopIfTrue="1" operator="greaterThan">
      <formula>0</formula>
    </cfRule>
    <cfRule type="cellIs" dxfId="4111" priority="1319" stopIfTrue="1" operator="greaterThan">
      <formula>0</formula>
    </cfRule>
    <cfRule type="cellIs" dxfId="4110" priority="1320" stopIfTrue="1" operator="greaterThan">
      <formula>0</formula>
    </cfRule>
  </conditionalFormatting>
  <conditionalFormatting sqref="AF49">
    <cfRule type="cellIs" dxfId="4109" priority="1315" stopIfTrue="1" operator="greaterThan">
      <formula>0</formula>
    </cfRule>
    <cfRule type="cellIs" dxfId="4108" priority="1316" stopIfTrue="1" operator="greaterThan">
      <formula>0</formula>
    </cfRule>
    <cfRule type="cellIs" dxfId="4107" priority="1317" stopIfTrue="1" operator="greaterThan">
      <formula>0</formula>
    </cfRule>
  </conditionalFormatting>
  <conditionalFormatting sqref="AF45">
    <cfRule type="cellIs" dxfId="4106" priority="1312" stopIfTrue="1" operator="greaterThan">
      <formula>0</formula>
    </cfRule>
    <cfRule type="cellIs" dxfId="4105" priority="1313" stopIfTrue="1" operator="greaterThan">
      <formula>0</formula>
    </cfRule>
    <cfRule type="cellIs" dxfId="4104" priority="1314" stopIfTrue="1" operator="greaterThan">
      <formula>0</formula>
    </cfRule>
  </conditionalFormatting>
  <conditionalFormatting sqref="AF46">
    <cfRule type="cellIs" dxfId="4103" priority="1309" stopIfTrue="1" operator="greaterThan">
      <formula>0</formula>
    </cfRule>
    <cfRule type="cellIs" dxfId="4102" priority="1310" stopIfTrue="1" operator="greaterThan">
      <formula>0</formula>
    </cfRule>
    <cfRule type="cellIs" dxfId="4101" priority="1311" stopIfTrue="1" operator="greaterThan">
      <formula>0</formula>
    </cfRule>
  </conditionalFormatting>
  <conditionalFormatting sqref="AE143:AE144">
    <cfRule type="cellIs" dxfId="4100" priority="1306" stopIfTrue="1" operator="greaterThan">
      <formula>0</formula>
    </cfRule>
    <cfRule type="cellIs" dxfId="4099" priority="1307" stopIfTrue="1" operator="greaterThan">
      <formula>0</formula>
    </cfRule>
    <cfRule type="cellIs" dxfId="4098" priority="1308" stopIfTrue="1" operator="greaterThan">
      <formula>0</formula>
    </cfRule>
  </conditionalFormatting>
  <conditionalFormatting sqref="AE139:AE141">
    <cfRule type="cellIs" dxfId="4097" priority="1303" stopIfTrue="1" operator="greaterThan">
      <formula>0</formula>
    </cfRule>
    <cfRule type="cellIs" dxfId="4096" priority="1304" stopIfTrue="1" operator="greaterThan">
      <formula>0</formula>
    </cfRule>
    <cfRule type="cellIs" dxfId="4095" priority="1305" stopIfTrue="1" operator="greaterThan">
      <formula>0</formula>
    </cfRule>
  </conditionalFormatting>
  <conditionalFormatting sqref="AE142">
    <cfRule type="cellIs" dxfId="4094" priority="1300" stopIfTrue="1" operator="greaterThan">
      <formula>0</formula>
    </cfRule>
    <cfRule type="cellIs" dxfId="4093" priority="1301" stopIfTrue="1" operator="greaterThan">
      <formula>0</formula>
    </cfRule>
    <cfRule type="cellIs" dxfId="4092" priority="1302" stopIfTrue="1" operator="greaterThan">
      <formula>0</formula>
    </cfRule>
  </conditionalFormatting>
  <conditionalFormatting sqref="AE136:AE137">
    <cfRule type="cellIs" dxfId="4091" priority="1297" stopIfTrue="1" operator="greaterThan">
      <formula>0</formula>
    </cfRule>
    <cfRule type="cellIs" dxfId="4090" priority="1298" stopIfTrue="1" operator="greaterThan">
      <formula>0</formula>
    </cfRule>
    <cfRule type="cellIs" dxfId="4089" priority="1299" stopIfTrue="1" operator="greaterThan">
      <formula>0</formula>
    </cfRule>
  </conditionalFormatting>
  <conditionalFormatting sqref="AE138">
    <cfRule type="cellIs" dxfId="4088" priority="1294" stopIfTrue="1" operator="greaterThan">
      <formula>0</formula>
    </cfRule>
    <cfRule type="cellIs" dxfId="4087" priority="1295" stopIfTrue="1" operator="greaterThan">
      <formula>0</formula>
    </cfRule>
    <cfRule type="cellIs" dxfId="4086" priority="1296" stopIfTrue="1" operator="greaterThan">
      <formula>0</formula>
    </cfRule>
  </conditionalFormatting>
  <conditionalFormatting sqref="AE133:AE134">
    <cfRule type="cellIs" dxfId="4085" priority="1291" stopIfTrue="1" operator="greaterThan">
      <formula>0</formula>
    </cfRule>
    <cfRule type="cellIs" dxfId="4084" priority="1292" stopIfTrue="1" operator="greaterThan">
      <formula>0</formula>
    </cfRule>
    <cfRule type="cellIs" dxfId="4083" priority="1293" stopIfTrue="1" operator="greaterThan">
      <formula>0</formula>
    </cfRule>
  </conditionalFormatting>
  <conditionalFormatting sqref="AE135">
    <cfRule type="cellIs" dxfId="4082" priority="1288" stopIfTrue="1" operator="greaterThan">
      <formula>0</formula>
    </cfRule>
    <cfRule type="cellIs" dxfId="4081" priority="1289" stopIfTrue="1" operator="greaterThan">
      <formula>0</formula>
    </cfRule>
    <cfRule type="cellIs" dxfId="4080" priority="1290" stopIfTrue="1" operator="greaterThan">
      <formula>0</formula>
    </cfRule>
  </conditionalFormatting>
  <conditionalFormatting sqref="AE130:AE131">
    <cfRule type="cellIs" dxfId="4079" priority="1285" stopIfTrue="1" operator="greaterThan">
      <formula>0</formula>
    </cfRule>
    <cfRule type="cellIs" dxfId="4078" priority="1286" stopIfTrue="1" operator="greaterThan">
      <formula>0</formula>
    </cfRule>
    <cfRule type="cellIs" dxfId="4077" priority="1287" stopIfTrue="1" operator="greaterThan">
      <formula>0</formula>
    </cfRule>
  </conditionalFormatting>
  <conditionalFormatting sqref="AE132">
    <cfRule type="cellIs" dxfId="4076" priority="1282" stopIfTrue="1" operator="greaterThan">
      <formula>0</formula>
    </cfRule>
    <cfRule type="cellIs" dxfId="4075" priority="1283" stopIfTrue="1" operator="greaterThan">
      <formula>0</formula>
    </cfRule>
    <cfRule type="cellIs" dxfId="4074" priority="1284" stopIfTrue="1" operator="greaterThan">
      <formula>0</formula>
    </cfRule>
  </conditionalFormatting>
  <conditionalFormatting sqref="AE129">
    <cfRule type="cellIs" dxfId="4073" priority="1279" stopIfTrue="1" operator="greaterThan">
      <formula>0</formula>
    </cfRule>
    <cfRule type="cellIs" dxfId="4072" priority="1280" stopIfTrue="1" operator="greaterThan">
      <formula>0</formula>
    </cfRule>
    <cfRule type="cellIs" dxfId="4071" priority="1281" stopIfTrue="1" operator="greaterThan">
      <formula>0</formula>
    </cfRule>
  </conditionalFormatting>
  <conditionalFormatting sqref="AE124:AE127">
    <cfRule type="cellIs" dxfId="4070" priority="1276" stopIfTrue="1" operator="greaterThan">
      <formula>0</formula>
    </cfRule>
    <cfRule type="cellIs" dxfId="4069" priority="1277" stopIfTrue="1" operator="greaterThan">
      <formula>0</formula>
    </cfRule>
    <cfRule type="cellIs" dxfId="4068" priority="1278" stopIfTrue="1" operator="greaterThan">
      <formula>0</formula>
    </cfRule>
  </conditionalFormatting>
  <conditionalFormatting sqref="AE121:AE122">
    <cfRule type="cellIs" dxfId="4067" priority="1273" stopIfTrue="1" operator="greaterThan">
      <formula>0</formula>
    </cfRule>
    <cfRule type="cellIs" dxfId="4066" priority="1274" stopIfTrue="1" operator="greaterThan">
      <formula>0</formula>
    </cfRule>
    <cfRule type="cellIs" dxfId="4065" priority="1275" stopIfTrue="1" operator="greaterThan">
      <formula>0</formula>
    </cfRule>
  </conditionalFormatting>
  <conditionalFormatting sqref="AE123">
    <cfRule type="cellIs" dxfId="4064" priority="1270" stopIfTrue="1" operator="greaterThan">
      <formula>0</formula>
    </cfRule>
    <cfRule type="cellIs" dxfId="4063" priority="1271" stopIfTrue="1" operator="greaterThan">
      <formula>0</formula>
    </cfRule>
    <cfRule type="cellIs" dxfId="4062" priority="1272" stopIfTrue="1" operator="greaterThan">
      <formula>0</formula>
    </cfRule>
  </conditionalFormatting>
  <conditionalFormatting sqref="AE118:AE119">
    <cfRule type="cellIs" dxfId="4061" priority="1267" stopIfTrue="1" operator="greaterThan">
      <formula>0</formula>
    </cfRule>
    <cfRule type="cellIs" dxfId="4060" priority="1268" stopIfTrue="1" operator="greaterThan">
      <formula>0</formula>
    </cfRule>
    <cfRule type="cellIs" dxfId="4059" priority="1269" stopIfTrue="1" operator="greaterThan">
      <formula>0</formula>
    </cfRule>
  </conditionalFormatting>
  <conditionalFormatting sqref="AE120">
    <cfRule type="cellIs" dxfId="4058" priority="1264" stopIfTrue="1" operator="greaterThan">
      <formula>0</formula>
    </cfRule>
    <cfRule type="cellIs" dxfId="4057" priority="1265" stopIfTrue="1" operator="greaterThan">
      <formula>0</formula>
    </cfRule>
    <cfRule type="cellIs" dxfId="4056" priority="1266" stopIfTrue="1" operator="greaterThan">
      <formula>0</formula>
    </cfRule>
  </conditionalFormatting>
  <conditionalFormatting sqref="AE115:AE116">
    <cfRule type="cellIs" dxfId="4055" priority="1261" stopIfTrue="1" operator="greaterThan">
      <formula>0</formula>
    </cfRule>
    <cfRule type="cellIs" dxfId="4054" priority="1262" stopIfTrue="1" operator="greaterThan">
      <formula>0</formula>
    </cfRule>
    <cfRule type="cellIs" dxfId="4053" priority="1263" stopIfTrue="1" operator="greaterThan">
      <formula>0</formula>
    </cfRule>
  </conditionalFormatting>
  <conditionalFormatting sqref="AE117">
    <cfRule type="cellIs" dxfId="4052" priority="1258" stopIfTrue="1" operator="greaterThan">
      <formula>0</formula>
    </cfRule>
    <cfRule type="cellIs" dxfId="4051" priority="1259" stopIfTrue="1" operator="greaterThan">
      <formula>0</formula>
    </cfRule>
    <cfRule type="cellIs" dxfId="4050" priority="1260" stopIfTrue="1" operator="greaterThan">
      <formula>0</formula>
    </cfRule>
  </conditionalFormatting>
  <conditionalFormatting sqref="AE112:AE113">
    <cfRule type="cellIs" dxfId="4049" priority="1255" stopIfTrue="1" operator="greaterThan">
      <formula>0</formula>
    </cfRule>
    <cfRule type="cellIs" dxfId="4048" priority="1256" stopIfTrue="1" operator="greaterThan">
      <formula>0</formula>
    </cfRule>
    <cfRule type="cellIs" dxfId="4047" priority="1257" stopIfTrue="1" operator="greaterThan">
      <formula>0</formula>
    </cfRule>
  </conditionalFormatting>
  <conditionalFormatting sqref="AE114">
    <cfRule type="cellIs" dxfId="4046" priority="1252" stopIfTrue="1" operator="greaterThan">
      <formula>0</formula>
    </cfRule>
    <cfRule type="cellIs" dxfId="4045" priority="1253" stopIfTrue="1" operator="greaterThan">
      <formula>0</formula>
    </cfRule>
    <cfRule type="cellIs" dxfId="4044" priority="1254" stopIfTrue="1" operator="greaterThan">
      <formula>0</formula>
    </cfRule>
  </conditionalFormatting>
  <conditionalFormatting sqref="AE109:AE110">
    <cfRule type="cellIs" dxfId="4043" priority="1249" stopIfTrue="1" operator="greaterThan">
      <formula>0</formula>
    </cfRule>
    <cfRule type="cellIs" dxfId="4042" priority="1250" stopIfTrue="1" operator="greaterThan">
      <formula>0</formula>
    </cfRule>
    <cfRule type="cellIs" dxfId="4041" priority="1251" stopIfTrue="1" operator="greaterThan">
      <formula>0</formula>
    </cfRule>
  </conditionalFormatting>
  <conditionalFormatting sqref="AE111">
    <cfRule type="cellIs" dxfId="4040" priority="1246" stopIfTrue="1" operator="greaterThan">
      <formula>0</formula>
    </cfRule>
    <cfRule type="cellIs" dxfId="4039" priority="1247" stopIfTrue="1" operator="greaterThan">
      <formula>0</formula>
    </cfRule>
    <cfRule type="cellIs" dxfId="4038" priority="1248" stopIfTrue="1" operator="greaterThan">
      <formula>0</formula>
    </cfRule>
  </conditionalFormatting>
  <conditionalFormatting sqref="AE106:AE107">
    <cfRule type="cellIs" dxfId="4037" priority="1243" stopIfTrue="1" operator="greaterThan">
      <formula>0</formula>
    </cfRule>
    <cfRule type="cellIs" dxfId="4036" priority="1244" stopIfTrue="1" operator="greaterThan">
      <formula>0</formula>
    </cfRule>
    <cfRule type="cellIs" dxfId="4035" priority="1245" stopIfTrue="1" operator="greaterThan">
      <formula>0</formula>
    </cfRule>
  </conditionalFormatting>
  <conditionalFormatting sqref="AE108">
    <cfRule type="cellIs" dxfId="4034" priority="1240" stopIfTrue="1" operator="greaterThan">
      <formula>0</formula>
    </cfRule>
    <cfRule type="cellIs" dxfId="4033" priority="1241" stopIfTrue="1" operator="greaterThan">
      <formula>0</formula>
    </cfRule>
    <cfRule type="cellIs" dxfId="4032" priority="1242" stopIfTrue="1" operator="greaterThan">
      <formula>0</formula>
    </cfRule>
  </conditionalFormatting>
  <conditionalFormatting sqref="AE103:AE104">
    <cfRule type="cellIs" dxfId="4031" priority="1237" stopIfTrue="1" operator="greaterThan">
      <formula>0</formula>
    </cfRule>
    <cfRule type="cellIs" dxfId="4030" priority="1238" stopIfTrue="1" operator="greaterThan">
      <formula>0</formula>
    </cfRule>
    <cfRule type="cellIs" dxfId="4029" priority="1239" stopIfTrue="1" operator="greaterThan">
      <formula>0</formula>
    </cfRule>
  </conditionalFormatting>
  <conditionalFormatting sqref="AE105">
    <cfRule type="cellIs" dxfId="4028" priority="1234" stopIfTrue="1" operator="greaterThan">
      <formula>0</formula>
    </cfRule>
    <cfRule type="cellIs" dxfId="4027" priority="1235" stopIfTrue="1" operator="greaterThan">
      <formula>0</formula>
    </cfRule>
    <cfRule type="cellIs" dxfId="4026" priority="1236" stopIfTrue="1" operator="greaterThan">
      <formula>0</formula>
    </cfRule>
  </conditionalFormatting>
  <conditionalFormatting sqref="AE100:AE101">
    <cfRule type="cellIs" dxfId="4025" priority="1231" stopIfTrue="1" operator="greaterThan">
      <formula>0</formula>
    </cfRule>
    <cfRule type="cellIs" dxfId="4024" priority="1232" stopIfTrue="1" operator="greaterThan">
      <formula>0</formula>
    </cfRule>
    <cfRule type="cellIs" dxfId="4023" priority="1233" stopIfTrue="1" operator="greaterThan">
      <formula>0</formula>
    </cfRule>
  </conditionalFormatting>
  <conditionalFormatting sqref="AE102">
    <cfRule type="cellIs" dxfId="4022" priority="1228" stopIfTrue="1" operator="greaterThan">
      <formula>0</formula>
    </cfRule>
    <cfRule type="cellIs" dxfId="4021" priority="1229" stopIfTrue="1" operator="greaterThan">
      <formula>0</formula>
    </cfRule>
    <cfRule type="cellIs" dxfId="4020" priority="1230" stopIfTrue="1" operator="greaterThan">
      <formula>0</formula>
    </cfRule>
  </conditionalFormatting>
  <conditionalFormatting sqref="AE97:AE98">
    <cfRule type="cellIs" dxfId="4019" priority="1225" stopIfTrue="1" operator="greaterThan">
      <formula>0</formula>
    </cfRule>
    <cfRule type="cellIs" dxfId="4018" priority="1226" stopIfTrue="1" operator="greaterThan">
      <formula>0</formula>
    </cfRule>
    <cfRule type="cellIs" dxfId="4017" priority="1227" stopIfTrue="1" operator="greaterThan">
      <formula>0</formula>
    </cfRule>
  </conditionalFormatting>
  <conditionalFormatting sqref="AE99">
    <cfRule type="cellIs" dxfId="4016" priority="1222" stopIfTrue="1" operator="greaterThan">
      <formula>0</formula>
    </cfRule>
    <cfRule type="cellIs" dxfId="4015" priority="1223" stopIfTrue="1" operator="greaterThan">
      <formula>0</formula>
    </cfRule>
    <cfRule type="cellIs" dxfId="4014" priority="1224" stopIfTrue="1" operator="greaterThan">
      <formula>0</formula>
    </cfRule>
  </conditionalFormatting>
  <conditionalFormatting sqref="AE94:AE95">
    <cfRule type="cellIs" dxfId="4013" priority="1219" stopIfTrue="1" operator="greaterThan">
      <formula>0</formula>
    </cfRule>
    <cfRule type="cellIs" dxfId="4012" priority="1220" stopIfTrue="1" operator="greaterThan">
      <formula>0</formula>
    </cfRule>
    <cfRule type="cellIs" dxfId="4011" priority="1221" stopIfTrue="1" operator="greaterThan">
      <formula>0</formula>
    </cfRule>
  </conditionalFormatting>
  <conditionalFormatting sqref="AE96">
    <cfRule type="cellIs" dxfId="4010" priority="1216" stopIfTrue="1" operator="greaterThan">
      <formula>0</formula>
    </cfRule>
    <cfRule type="cellIs" dxfId="4009" priority="1217" stopIfTrue="1" operator="greaterThan">
      <formula>0</formula>
    </cfRule>
    <cfRule type="cellIs" dxfId="4008" priority="1218" stopIfTrue="1" operator="greaterThan">
      <formula>0</formula>
    </cfRule>
  </conditionalFormatting>
  <conditionalFormatting sqref="AE91:AE92">
    <cfRule type="cellIs" dxfId="4007" priority="1213" stopIfTrue="1" operator="greaterThan">
      <formula>0</formula>
    </cfRule>
    <cfRule type="cellIs" dxfId="4006" priority="1214" stopIfTrue="1" operator="greaterThan">
      <formula>0</formula>
    </cfRule>
    <cfRule type="cellIs" dxfId="4005" priority="1215" stopIfTrue="1" operator="greaterThan">
      <formula>0</formula>
    </cfRule>
  </conditionalFormatting>
  <conditionalFormatting sqref="AE93">
    <cfRule type="cellIs" dxfId="4004" priority="1210" stopIfTrue="1" operator="greaterThan">
      <formula>0</formula>
    </cfRule>
    <cfRule type="cellIs" dxfId="4003" priority="1211" stopIfTrue="1" operator="greaterThan">
      <formula>0</formula>
    </cfRule>
    <cfRule type="cellIs" dxfId="4002" priority="1212" stopIfTrue="1" operator="greaterThan">
      <formula>0</formula>
    </cfRule>
  </conditionalFormatting>
  <conditionalFormatting sqref="AE88:AE89">
    <cfRule type="cellIs" dxfId="4001" priority="1207" stopIfTrue="1" operator="greaterThan">
      <formula>0</formula>
    </cfRule>
    <cfRule type="cellIs" dxfId="4000" priority="1208" stopIfTrue="1" operator="greaterThan">
      <formula>0</formula>
    </cfRule>
    <cfRule type="cellIs" dxfId="3999" priority="1209" stopIfTrue="1" operator="greaterThan">
      <formula>0</formula>
    </cfRule>
  </conditionalFormatting>
  <conditionalFormatting sqref="AE90">
    <cfRule type="cellIs" dxfId="3998" priority="1204" stopIfTrue="1" operator="greaterThan">
      <formula>0</formula>
    </cfRule>
    <cfRule type="cellIs" dxfId="3997" priority="1205" stopIfTrue="1" operator="greaterThan">
      <formula>0</formula>
    </cfRule>
    <cfRule type="cellIs" dxfId="3996" priority="1206" stopIfTrue="1" operator="greaterThan">
      <formula>0</formula>
    </cfRule>
  </conditionalFormatting>
  <conditionalFormatting sqref="AE85:AE86">
    <cfRule type="cellIs" dxfId="3995" priority="1201" stopIfTrue="1" operator="greaterThan">
      <formula>0</formula>
    </cfRule>
    <cfRule type="cellIs" dxfId="3994" priority="1202" stopIfTrue="1" operator="greaterThan">
      <formula>0</formula>
    </cfRule>
    <cfRule type="cellIs" dxfId="3993" priority="1203" stopIfTrue="1" operator="greaterThan">
      <formula>0</formula>
    </cfRule>
  </conditionalFormatting>
  <conditionalFormatting sqref="AE87">
    <cfRule type="cellIs" dxfId="3992" priority="1198" stopIfTrue="1" operator="greaterThan">
      <formula>0</formula>
    </cfRule>
    <cfRule type="cellIs" dxfId="3991" priority="1199" stopIfTrue="1" operator="greaterThan">
      <formula>0</formula>
    </cfRule>
    <cfRule type="cellIs" dxfId="3990" priority="1200" stopIfTrue="1" operator="greaterThan">
      <formula>0</formula>
    </cfRule>
  </conditionalFormatting>
  <conditionalFormatting sqref="AE82:AE83">
    <cfRule type="cellIs" dxfId="3989" priority="1195" stopIfTrue="1" operator="greaterThan">
      <formula>0</formula>
    </cfRule>
    <cfRule type="cellIs" dxfId="3988" priority="1196" stopIfTrue="1" operator="greaterThan">
      <formula>0</formula>
    </cfRule>
    <cfRule type="cellIs" dxfId="3987" priority="1197" stopIfTrue="1" operator="greaterThan">
      <formula>0</formula>
    </cfRule>
  </conditionalFormatting>
  <conditionalFormatting sqref="AE84">
    <cfRule type="cellIs" dxfId="3986" priority="1192" stopIfTrue="1" operator="greaterThan">
      <formula>0</formula>
    </cfRule>
    <cfRule type="cellIs" dxfId="3985" priority="1193" stopIfTrue="1" operator="greaterThan">
      <formula>0</formula>
    </cfRule>
    <cfRule type="cellIs" dxfId="3984" priority="1194" stopIfTrue="1" operator="greaterThan">
      <formula>0</formula>
    </cfRule>
  </conditionalFormatting>
  <conditionalFormatting sqref="AE79:AE80">
    <cfRule type="cellIs" dxfId="3983" priority="1189" stopIfTrue="1" operator="greaterThan">
      <formula>0</formula>
    </cfRule>
    <cfRule type="cellIs" dxfId="3982" priority="1190" stopIfTrue="1" operator="greaterThan">
      <formula>0</formula>
    </cfRule>
    <cfRule type="cellIs" dxfId="3981" priority="1191" stopIfTrue="1" operator="greaterThan">
      <formula>0</formula>
    </cfRule>
  </conditionalFormatting>
  <conditionalFormatting sqref="AE81">
    <cfRule type="cellIs" dxfId="3980" priority="1186" stopIfTrue="1" operator="greaterThan">
      <formula>0</formula>
    </cfRule>
    <cfRule type="cellIs" dxfId="3979" priority="1187" stopIfTrue="1" operator="greaterThan">
      <formula>0</formula>
    </cfRule>
    <cfRule type="cellIs" dxfId="3978" priority="1188" stopIfTrue="1" operator="greaterThan">
      <formula>0</formula>
    </cfRule>
  </conditionalFormatting>
  <conditionalFormatting sqref="AE76:AE77">
    <cfRule type="cellIs" dxfId="3977" priority="1183" stopIfTrue="1" operator="greaterThan">
      <formula>0</formula>
    </cfRule>
    <cfRule type="cellIs" dxfId="3976" priority="1184" stopIfTrue="1" operator="greaterThan">
      <formula>0</formula>
    </cfRule>
    <cfRule type="cellIs" dxfId="3975" priority="1185" stopIfTrue="1" operator="greaterThan">
      <formula>0</formula>
    </cfRule>
  </conditionalFormatting>
  <conditionalFormatting sqref="AE78">
    <cfRule type="cellIs" dxfId="3974" priority="1180" stopIfTrue="1" operator="greaterThan">
      <formula>0</formula>
    </cfRule>
    <cfRule type="cellIs" dxfId="3973" priority="1181" stopIfTrue="1" operator="greaterThan">
      <formula>0</formula>
    </cfRule>
    <cfRule type="cellIs" dxfId="3972" priority="1182" stopIfTrue="1" operator="greaterThan">
      <formula>0</formula>
    </cfRule>
  </conditionalFormatting>
  <conditionalFormatting sqref="AE75">
    <cfRule type="cellIs" dxfId="3971" priority="1177" stopIfTrue="1" operator="greaterThan">
      <formula>0</formula>
    </cfRule>
    <cfRule type="cellIs" dxfId="3970" priority="1178" stopIfTrue="1" operator="greaterThan">
      <formula>0</formula>
    </cfRule>
    <cfRule type="cellIs" dxfId="3969" priority="1179" stopIfTrue="1" operator="greaterThan">
      <formula>0</formula>
    </cfRule>
  </conditionalFormatting>
  <conditionalFormatting sqref="AE72:AE73">
    <cfRule type="cellIs" dxfId="3968" priority="1174" stopIfTrue="1" operator="greaterThan">
      <formula>0</formula>
    </cfRule>
    <cfRule type="cellIs" dxfId="3967" priority="1175" stopIfTrue="1" operator="greaterThan">
      <formula>0</formula>
    </cfRule>
    <cfRule type="cellIs" dxfId="3966" priority="1176" stopIfTrue="1" operator="greaterThan">
      <formula>0</formula>
    </cfRule>
  </conditionalFormatting>
  <conditionalFormatting sqref="AE69:AE70">
    <cfRule type="cellIs" dxfId="3965" priority="1171" stopIfTrue="1" operator="greaterThan">
      <formula>0</formula>
    </cfRule>
    <cfRule type="cellIs" dxfId="3964" priority="1172" stopIfTrue="1" operator="greaterThan">
      <formula>0</formula>
    </cfRule>
    <cfRule type="cellIs" dxfId="3963" priority="1173" stopIfTrue="1" operator="greaterThan">
      <formula>0</formula>
    </cfRule>
  </conditionalFormatting>
  <conditionalFormatting sqref="AE71">
    <cfRule type="cellIs" dxfId="3962" priority="1168" stopIfTrue="1" operator="greaterThan">
      <formula>0</formula>
    </cfRule>
    <cfRule type="cellIs" dxfId="3961" priority="1169" stopIfTrue="1" operator="greaterThan">
      <formula>0</formula>
    </cfRule>
    <cfRule type="cellIs" dxfId="3960" priority="1170" stopIfTrue="1" operator="greaterThan">
      <formula>0</formula>
    </cfRule>
  </conditionalFormatting>
  <conditionalFormatting sqref="AE66:AE67">
    <cfRule type="cellIs" dxfId="3959" priority="1165" stopIfTrue="1" operator="greaterThan">
      <formula>0</formula>
    </cfRule>
    <cfRule type="cellIs" dxfId="3958" priority="1166" stopIfTrue="1" operator="greaterThan">
      <formula>0</formula>
    </cfRule>
    <cfRule type="cellIs" dxfId="3957" priority="1167" stopIfTrue="1" operator="greaterThan">
      <formula>0</formula>
    </cfRule>
  </conditionalFormatting>
  <conditionalFormatting sqref="AE68">
    <cfRule type="cellIs" dxfId="3956" priority="1162" stopIfTrue="1" operator="greaterThan">
      <formula>0</formula>
    </cfRule>
    <cfRule type="cellIs" dxfId="3955" priority="1163" stopIfTrue="1" operator="greaterThan">
      <formula>0</formula>
    </cfRule>
    <cfRule type="cellIs" dxfId="3954" priority="1164" stopIfTrue="1" operator="greaterThan">
      <formula>0</formula>
    </cfRule>
  </conditionalFormatting>
  <conditionalFormatting sqref="AE63:AE64">
    <cfRule type="cellIs" dxfId="3953" priority="1159" stopIfTrue="1" operator="greaterThan">
      <formula>0</formula>
    </cfRule>
    <cfRule type="cellIs" dxfId="3952" priority="1160" stopIfTrue="1" operator="greaterThan">
      <formula>0</formula>
    </cfRule>
    <cfRule type="cellIs" dxfId="3951" priority="1161" stopIfTrue="1" operator="greaterThan">
      <formula>0</formula>
    </cfRule>
  </conditionalFormatting>
  <conditionalFormatting sqref="AE65">
    <cfRule type="cellIs" dxfId="3950" priority="1156" stopIfTrue="1" operator="greaterThan">
      <formula>0</formula>
    </cfRule>
    <cfRule type="cellIs" dxfId="3949" priority="1157" stopIfTrue="1" operator="greaterThan">
      <formula>0</formula>
    </cfRule>
    <cfRule type="cellIs" dxfId="3948" priority="1158" stopIfTrue="1" operator="greaterThan">
      <formula>0</formula>
    </cfRule>
  </conditionalFormatting>
  <conditionalFormatting sqref="AE60:AE61">
    <cfRule type="cellIs" dxfId="3947" priority="1153" stopIfTrue="1" operator="greaterThan">
      <formula>0</formula>
    </cfRule>
    <cfRule type="cellIs" dxfId="3946" priority="1154" stopIfTrue="1" operator="greaterThan">
      <formula>0</formula>
    </cfRule>
    <cfRule type="cellIs" dxfId="3945" priority="1155" stopIfTrue="1" operator="greaterThan">
      <formula>0</formula>
    </cfRule>
  </conditionalFormatting>
  <conditionalFormatting sqref="AE62">
    <cfRule type="cellIs" dxfId="3944" priority="1150" stopIfTrue="1" operator="greaterThan">
      <formula>0</formula>
    </cfRule>
    <cfRule type="cellIs" dxfId="3943" priority="1151" stopIfTrue="1" operator="greaterThan">
      <formula>0</formula>
    </cfRule>
    <cfRule type="cellIs" dxfId="3942" priority="1152" stopIfTrue="1" operator="greaterThan">
      <formula>0</formula>
    </cfRule>
  </conditionalFormatting>
  <conditionalFormatting sqref="AE59">
    <cfRule type="cellIs" dxfId="3941" priority="1147" stopIfTrue="1" operator="greaterThan">
      <formula>0</formula>
    </cfRule>
    <cfRule type="cellIs" dxfId="3940" priority="1148" stopIfTrue="1" operator="greaterThan">
      <formula>0</formula>
    </cfRule>
    <cfRule type="cellIs" dxfId="3939" priority="1149" stopIfTrue="1" operator="greaterThan">
      <formula>0</formula>
    </cfRule>
  </conditionalFormatting>
  <conditionalFormatting sqref="AE56:AE57">
    <cfRule type="cellIs" dxfId="3938" priority="1144" stopIfTrue="1" operator="greaterThan">
      <formula>0</formula>
    </cfRule>
    <cfRule type="cellIs" dxfId="3937" priority="1145" stopIfTrue="1" operator="greaterThan">
      <formula>0</formula>
    </cfRule>
    <cfRule type="cellIs" dxfId="3936" priority="1146" stopIfTrue="1" operator="greaterThan">
      <formula>0</formula>
    </cfRule>
  </conditionalFormatting>
  <conditionalFormatting sqref="AE58">
    <cfRule type="cellIs" dxfId="3935" priority="1141" stopIfTrue="1" operator="greaterThan">
      <formula>0</formula>
    </cfRule>
    <cfRule type="cellIs" dxfId="3934" priority="1142" stopIfTrue="1" operator="greaterThan">
      <formula>0</formula>
    </cfRule>
    <cfRule type="cellIs" dxfId="3933" priority="1143" stopIfTrue="1" operator="greaterThan">
      <formula>0</formula>
    </cfRule>
  </conditionalFormatting>
  <conditionalFormatting sqref="AE53:AE54">
    <cfRule type="cellIs" dxfId="3932" priority="1138" stopIfTrue="1" operator="greaterThan">
      <formula>0</formula>
    </cfRule>
    <cfRule type="cellIs" dxfId="3931" priority="1139" stopIfTrue="1" operator="greaterThan">
      <formula>0</formula>
    </cfRule>
    <cfRule type="cellIs" dxfId="3930" priority="1140" stopIfTrue="1" operator="greaterThan">
      <formula>0</formula>
    </cfRule>
  </conditionalFormatting>
  <conditionalFormatting sqref="AE55">
    <cfRule type="cellIs" dxfId="3929" priority="1135" stopIfTrue="1" operator="greaterThan">
      <formula>0</formula>
    </cfRule>
    <cfRule type="cellIs" dxfId="3928" priority="1136" stopIfTrue="1" operator="greaterThan">
      <formula>0</formula>
    </cfRule>
    <cfRule type="cellIs" dxfId="3927" priority="1137" stopIfTrue="1" operator="greaterThan">
      <formula>0</formula>
    </cfRule>
  </conditionalFormatting>
  <conditionalFormatting sqref="AE50:AE51">
    <cfRule type="cellIs" dxfId="3926" priority="1132" stopIfTrue="1" operator="greaterThan">
      <formula>0</formula>
    </cfRule>
    <cfRule type="cellIs" dxfId="3925" priority="1133" stopIfTrue="1" operator="greaterThan">
      <formula>0</formula>
    </cfRule>
    <cfRule type="cellIs" dxfId="3924" priority="1134" stopIfTrue="1" operator="greaterThan">
      <formula>0</formula>
    </cfRule>
  </conditionalFormatting>
  <conditionalFormatting sqref="AE52">
    <cfRule type="cellIs" dxfId="3923" priority="1129" stopIfTrue="1" operator="greaterThan">
      <formula>0</formula>
    </cfRule>
    <cfRule type="cellIs" dxfId="3922" priority="1130" stopIfTrue="1" operator="greaterThan">
      <formula>0</formula>
    </cfRule>
    <cfRule type="cellIs" dxfId="3921" priority="1131" stopIfTrue="1" operator="greaterThan">
      <formula>0</formula>
    </cfRule>
  </conditionalFormatting>
  <conditionalFormatting sqref="AE47:AE48">
    <cfRule type="cellIs" dxfId="3920" priority="1126" stopIfTrue="1" operator="greaterThan">
      <formula>0</formula>
    </cfRule>
    <cfRule type="cellIs" dxfId="3919" priority="1127" stopIfTrue="1" operator="greaterThan">
      <formula>0</formula>
    </cfRule>
    <cfRule type="cellIs" dxfId="3918" priority="1128" stopIfTrue="1" operator="greaterThan">
      <formula>0</formula>
    </cfRule>
  </conditionalFormatting>
  <conditionalFormatting sqref="AE49">
    <cfRule type="cellIs" dxfId="3917" priority="1123" stopIfTrue="1" operator="greaterThan">
      <formula>0</formula>
    </cfRule>
    <cfRule type="cellIs" dxfId="3916" priority="1124" stopIfTrue="1" operator="greaterThan">
      <formula>0</formula>
    </cfRule>
    <cfRule type="cellIs" dxfId="3915" priority="1125" stopIfTrue="1" operator="greaterThan">
      <formula>0</formula>
    </cfRule>
  </conditionalFormatting>
  <conditionalFormatting sqref="AE45">
    <cfRule type="cellIs" dxfId="3914" priority="1120" stopIfTrue="1" operator="greaterThan">
      <formula>0</formula>
    </cfRule>
    <cfRule type="cellIs" dxfId="3913" priority="1121" stopIfTrue="1" operator="greaterThan">
      <formula>0</formula>
    </cfRule>
    <cfRule type="cellIs" dxfId="3912" priority="1122" stopIfTrue="1" operator="greaterThan">
      <formula>0</formula>
    </cfRule>
  </conditionalFormatting>
  <conditionalFormatting sqref="AE46">
    <cfRule type="cellIs" dxfId="3911" priority="1117" stopIfTrue="1" operator="greaterThan">
      <formula>0</formula>
    </cfRule>
    <cfRule type="cellIs" dxfId="3910" priority="1118" stopIfTrue="1" operator="greaterThan">
      <formula>0</formula>
    </cfRule>
    <cfRule type="cellIs" dxfId="3909" priority="1119" stopIfTrue="1" operator="greaterThan">
      <formula>0</formula>
    </cfRule>
  </conditionalFormatting>
  <conditionalFormatting sqref="AH143:AH144">
    <cfRule type="cellIs" dxfId="3908" priority="1114" stopIfTrue="1" operator="greaterThan">
      <formula>0</formula>
    </cfRule>
    <cfRule type="cellIs" dxfId="3907" priority="1115" stopIfTrue="1" operator="greaterThan">
      <formula>0</formula>
    </cfRule>
    <cfRule type="cellIs" dxfId="3906" priority="1116" stopIfTrue="1" operator="greaterThan">
      <formula>0</formula>
    </cfRule>
  </conditionalFormatting>
  <conditionalFormatting sqref="AH139:AH141">
    <cfRule type="cellIs" dxfId="3905" priority="1111" stopIfTrue="1" operator="greaterThan">
      <formula>0</formula>
    </cfRule>
    <cfRule type="cellIs" dxfId="3904" priority="1112" stopIfTrue="1" operator="greaterThan">
      <formula>0</formula>
    </cfRule>
    <cfRule type="cellIs" dxfId="3903" priority="1113" stopIfTrue="1" operator="greaterThan">
      <formula>0</formula>
    </cfRule>
  </conditionalFormatting>
  <conditionalFormatting sqref="AH142">
    <cfRule type="cellIs" dxfId="3902" priority="1108" stopIfTrue="1" operator="greaterThan">
      <formula>0</formula>
    </cfRule>
    <cfRule type="cellIs" dxfId="3901" priority="1109" stopIfTrue="1" operator="greaterThan">
      <formula>0</formula>
    </cfRule>
    <cfRule type="cellIs" dxfId="3900" priority="1110" stopIfTrue="1" operator="greaterThan">
      <formula>0</formula>
    </cfRule>
  </conditionalFormatting>
  <conditionalFormatting sqref="AH136:AH137">
    <cfRule type="cellIs" dxfId="3899" priority="1105" stopIfTrue="1" operator="greaterThan">
      <formula>0</formula>
    </cfRule>
    <cfRule type="cellIs" dxfId="3898" priority="1106" stopIfTrue="1" operator="greaterThan">
      <formula>0</formula>
    </cfRule>
    <cfRule type="cellIs" dxfId="3897" priority="1107" stopIfTrue="1" operator="greaterThan">
      <formula>0</formula>
    </cfRule>
  </conditionalFormatting>
  <conditionalFormatting sqref="AH138">
    <cfRule type="cellIs" dxfId="3896" priority="1102" stopIfTrue="1" operator="greaterThan">
      <formula>0</formula>
    </cfRule>
    <cfRule type="cellIs" dxfId="3895" priority="1103" stopIfTrue="1" operator="greaterThan">
      <formula>0</formula>
    </cfRule>
    <cfRule type="cellIs" dxfId="3894" priority="1104" stopIfTrue="1" operator="greaterThan">
      <formula>0</formula>
    </cfRule>
  </conditionalFormatting>
  <conditionalFormatting sqref="AH133:AH134">
    <cfRule type="cellIs" dxfId="3893" priority="1099" stopIfTrue="1" operator="greaterThan">
      <formula>0</formula>
    </cfRule>
    <cfRule type="cellIs" dxfId="3892" priority="1100" stopIfTrue="1" operator="greaterThan">
      <formula>0</formula>
    </cfRule>
    <cfRule type="cellIs" dxfId="3891" priority="1101" stopIfTrue="1" operator="greaterThan">
      <formula>0</formula>
    </cfRule>
  </conditionalFormatting>
  <conditionalFormatting sqref="AH135">
    <cfRule type="cellIs" dxfId="3890" priority="1096" stopIfTrue="1" operator="greaterThan">
      <formula>0</formula>
    </cfRule>
    <cfRule type="cellIs" dxfId="3889" priority="1097" stopIfTrue="1" operator="greaterThan">
      <formula>0</formula>
    </cfRule>
    <cfRule type="cellIs" dxfId="3888" priority="1098" stopIfTrue="1" operator="greaterThan">
      <formula>0</formula>
    </cfRule>
  </conditionalFormatting>
  <conditionalFormatting sqref="AH130:AH131">
    <cfRule type="cellIs" dxfId="3887" priority="1093" stopIfTrue="1" operator="greaterThan">
      <formula>0</formula>
    </cfRule>
    <cfRule type="cellIs" dxfId="3886" priority="1094" stopIfTrue="1" operator="greaterThan">
      <formula>0</formula>
    </cfRule>
    <cfRule type="cellIs" dxfId="3885" priority="1095" stopIfTrue="1" operator="greaterThan">
      <formula>0</formula>
    </cfRule>
  </conditionalFormatting>
  <conditionalFormatting sqref="AH132">
    <cfRule type="cellIs" dxfId="3884" priority="1090" stopIfTrue="1" operator="greaterThan">
      <formula>0</formula>
    </cfRule>
    <cfRule type="cellIs" dxfId="3883" priority="1091" stopIfTrue="1" operator="greaterThan">
      <formula>0</formula>
    </cfRule>
    <cfRule type="cellIs" dxfId="3882" priority="1092" stopIfTrue="1" operator="greaterThan">
      <formula>0</formula>
    </cfRule>
  </conditionalFormatting>
  <conditionalFormatting sqref="AH129">
    <cfRule type="cellIs" dxfId="3881" priority="1087" stopIfTrue="1" operator="greaterThan">
      <formula>0</formula>
    </cfRule>
    <cfRule type="cellIs" dxfId="3880" priority="1088" stopIfTrue="1" operator="greaterThan">
      <formula>0</formula>
    </cfRule>
    <cfRule type="cellIs" dxfId="3879" priority="1089" stopIfTrue="1" operator="greaterThan">
      <formula>0</formula>
    </cfRule>
  </conditionalFormatting>
  <conditionalFormatting sqref="AH124:AH127">
    <cfRule type="cellIs" dxfId="3878" priority="1084" stopIfTrue="1" operator="greaterThan">
      <formula>0</formula>
    </cfRule>
    <cfRule type="cellIs" dxfId="3877" priority="1085" stopIfTrue="1" operator="greaterThan">
      <formula>0</formula>
    </cfRule>
    <cfRule type="cellIs" dxfId="3876" priority="1086" stopIfTrue="1" operator="greaterThan">
      <formula>0</formula>
    </cfRule>
  </conditionalFormatting>
  <conditionalFormatting sqref="AH121:AH122">
    <cfRule type="cellIs" dxfId="3875" priority="1081" stopIfTrue="1" operator="greaterThan">
      <formula>0</formula>
    </cfRule>
    <cfRule type="cellIs" dxfId="3874" priority="1082" stopIfTrue="1" operator="greaterThan">
      <formula>0</formula>
    </cfRule>
    <cfRule type="cellIs" dxfId="3873" priority="1083" stopIfTrue="1" operator="greaterThan">
      <formula>0</formula>
    </cfRule>
  </conditionalFormatting>
  <conditionalFormatting sqref="AH123">
    <cfRule type="cellIs" dxfId="3872" priority="1078" stopIfTrue="1" operator="greaterThan">
      <formula>0</formula>
    </cfRule>
    <cfRule type="cellIs" dxfId="3871" priority="1079" stopIfTrue="1" operator="greaterThan">
      <formula>0</formula>
    </cfRule>
    <cfRule type="cellIs" dxfId="3870" priority="1080" stopIfTrue="1" operator="greaterThan">
      <formula>0</formula>
    </cfRule>
  </conditionalFormatting>
  <conditionalFormatting sqref="AH118:AH119">
    <cfRule type="cellIs" dxfId="3869" priority="1075" stopIfTrue="1" operator="greaterThan">
      <formula>0</formula>
    </cfRule>
    <cfRule type="cellIs" dxfId="3868" priority="1076" stopIfTrue="1" operator="greaterThan">
      <formula>0</formula>
    </cfRule>
    <cfRule type="cellIs" dxfId="3867" priority="1077" stopIfTrue="1" operator="greaterThan">
      <formula>0</formula>
    </cfRule>
  </conditionalFormatting>
  <conditionalFormatting sqref="AH120">
    <cfRule type="cellIs" dxfId="3866" priority="1072" stopIfTrue="1" operator="greaterThan">
      <formula>0</formula>
    </cfRule>
    <cfRule type="cellIs" dxfId="3865" priority="1073" stopIfTrue="1" operator="greaterThan">
      <formula>0</formula>
    </cfRule>
    <cfRule type="cellIs" dxfId="3864" priority="1074" stopIfTrue="1" operator="greaterThan">
      <formula>0</formula>
    </cfRule>
  </conditionalFormatting>
  <conditionalFormatting sqref="AH115:AH116">
    <cfRule type="cellIs" dxfId="3863" priority="1069" stopIfTrue="1" operator="greaterThan">
      <formula>0</formula>
    </cfRule>
    <cfRule type="cellIs" dxfId="3862" priority="1070" stopIfTrue="1" operator="greaterThan">
      <formula>0</formula>
    </cfRule>
    <cfRule type="cellIs" dxfId="3861" priority="1071" stopIfTrue="1" operator="greaterThan">
      <formula>0</formula>
    </cfRule>
  </conditionalFormatting>
  <conditionalFormatting sqref="AH117">
    <cfRule type="cellIs" dxfId="3860" priority="1066" stopIfTrue="1" operator="greaterThan">
      <formula>0</formula>
    </cfRule>
    <cfRule type="cellIs" dxfId="3859" priority="1067" stopIfTrue="1" operator="greaterThan">
      <formula>0</formula>
    </cfRule>
    <cfRule type="cellIs" dxfId="3858" priority="1068" stopIfTrue="1" operator="greaterThan">
      <formula>0</formula>
    </cfRule>
  </conditionalFormatting>
  <conditionalFormatting sqref="AH112:AH113">
    <cfRule type="cellIs" dxfId="3857" priority="1063" stopIfTrue="1" operator="greaterThan">
      <formula>0</formula>
    </cfRule>
    <cfRule type="cellIs" dxfId="3856" priority="1064" stopIfTrue="1" operator="greaterThan">
      <formula>0</formula>
    </cfRule>
    <cfRule type="cellIs" dxfId="3855" priority="1065" stopIfTrue="1" operator="greaterThan">
      <formula>0</formula>
    </cfRule>
  </conditionalFormatting>
  <conditionalFormatting sqref="AH114">
    <cfRule type="cellIs" dxfId="3854" priority="1060" stopIfTrue="1" operator="greaterThan">
      <formula>0</formula>
    </cfRule>
    <cfRule type="cellIs" dxfId="3853" priority="1061" stopIfTrue="1" operator="greaterThan">
      <formula>0</formula>
    </cfRule>
    <cfRule type="cellIs" dxfId="3852" priority="1062" stopIfTrue="1" operator="greaterThan">
      <formula>0</formula>
    </cfRule>
  </conditionalFormatting>
  <conditionalFormatting sqref="AH109:AH110">
    <cfRule type="cellIs" dxfId="3851" priority="1057" stopIfTrue="1" operator="greaterThan">
      <formula>0</formula>
    </cfRule>
    <cfRule type="cellIs" dxfId="3850" priority="1058" stopIfTrue="1" operator="greaterThan">
      <formula>0</formula>
    </cfRule>
    <cfRule type="cellIs" dxfId="3849" priority="1059" stopIfTrue="1" operator="greaterThan">
      <formula>0</formula>
    </cfRule>
  </conditionalFormatting>
  <conditionalFormatting sqref="AH111">
    <cfRule type="cellIs" dxfId="3848" priority="1054" stopIfTrue="1" operator="greaterThan">
      <formula>0</formula>
    </cfRule>
    <cfRule type="cellIs" dxfId="3847" priority="1055" stopIfTrue="1" operator="greaterThan">
      <formula>0</formula>
    </cfRule>
    <cfRule type="cellIs" dxfId="3846" priority="1056" stopIfTrue="1" operator="greaterThan">
      <formula>0</formula>
    </cfRule>
  </conditionalFormatting>
  <conditionalFormatting sqref="AH106:AH107">
    <cfRule type="cellIs" dxfId="3845" priority="1051" stopIfTrue="1" operator="greaterThan">
      <formula>0</formula>
    </cfRule>
    <cfRule type="cellIs" dxfId="3844" priority="1052" stopIfTrue="1" operator="greaterThan">
      <formula>0</formula>
    </cfRule>
    <cfRule type="cellIs" dxfId="3843" priority="1053" stopIfTrue="1" operator="greaterThan">
      <formula>0</formula>
    </cfRule>
  </conditionalFormatting>
  <conditionalFormatting sqref="AH108">
    <cfRule type="cellIs" dxfId="3842" priority="1048" stopIfTrue="1" operator="greaterThan">
      <formula>0</formula>
    </cfRule>
    <cfRule type="cellIs" dxfId="3841" priority="1049" stopIfTrue="1" operator="greaterThan">
      <formula>0</formula>
    </cfRule>
    <cfRule type="cellIs" dxfId="3840" priority="1050" stopIfTrue="1" operator="greaterThan">
      <formula>0</formula>
    </cfRule>
  </conditionalFormatting>
  <conditionalFormatting sqref="AH103:AH104">
    <cfRule type="cellIs" dxfId="3839" priority="1045" stopIfTrue="1" operator="greaterThan">
      <formula>0</formula>
    </cfRule>
    <cfRule type="cellIs" dxfId="3838" priority="1046" stopIfTrue="1" operator="greaterThan">
      <formula>0</formula>
    </cfRule>
    <cfRule type="cellIs" dxfId="3837" priority="1047" stopIfTrue="1" operator="greaterThan">
      <formula>0</formula>
    </cfRule>
  </conditionalFormatting>
  <conditionalFormatting sqref="AH105">
    <cfRule type="cellIs" dxfId="3836" priority="1042" stopIfTrue="1" operator="greaterThan">
      <formula>0</formula>
    </cfRule>
    <cfRule type="cellIs" dxfId="3835" priority="1043" stopIfTrue="1" operator="greaterThan">
      <formula>0</formula>
    </cfRule>
    <cfRule type="cellIs" dxfId="3834" priority="1044" stopIfTrue="1" operator="greaterThan">
      <formula>0</formula>
    </cfRule>
  </conditionalFormatting>
  <conditionalFormatting sqref="AH100:AH101">
    <cfRule type="cellIs" dxfId="3833" priority="1039" stopIfTrue="1" operator="greaterThan">
      <formula>0</formula>
    </cfRule>
    <cfRule type="cellIs" dxfId="3832" priority="1040" stopIfTrue="1" operator="greaterThan">
      <formula>0</formula>
    </cfRule>
    <cfRule type="cellIs" dxfId="3831" priority="1041" stopIfTrue="1" operator="greaterThan">
      <formula>0</formula>
    </cfRule>
  </conditionalFormatting>
  <conditionalFormatting sqref="AH102">
    <cfRule type="cellIs" dxfId="3830" priority="1036" stopIfTrue="1" operator="greaterThan">
      <formula>0</formula>
    </cfRule>
    <cfRule type="cellIs" dxfId="3829" priority="1037" stopIfTrue="1" operator="greaterThan">
      <formula>0</formula>
    </cfRule>
    <cfRule type="cellIs" dxfId="3828" priority="1038" stopIfTrue="1" operator="greaterThan">
      <formula>0</formula>
    </cfRule>
  </conditionalFormatting>
  <conditionalFormatting sqref="AH97:AH98">
    <cfRule type="cellIs" dxfId="3827" priority="1033" stopIfTrue="1" operator="greaterThan">
      <formula>0</formula>
    </cfRule>
    <cfRule type="cellIs" dxfId="3826" priority="1034" stopIfTrue="1" operator="greaterThan">
      <formula>0</formula>
    </cfRule>
    <cfRule type="cellIs" dxfId="3825" priority="1035" stopIfTrue="1" operator="greaterThan">
      <formula>0</formula>
    </cfRule>
  </conditionalFormatting>
  <conditionalFormatting sqref="AH99">
    <cfRule type="cellIs" dxfId="3824" priority="1030" stopIfTrue="1" operator="greaterThan">
      <formula>0</formula>
    </cfRule>
    <cfRule type="cellIs" dxfId="3823" priority="1031" stopIfTrue="1" operator="greaterThan">
      <formula>0</formula>
    </cfRule>
    <cfRule type="cellIs" dxfId="3822" priority="1032" stopIfTrue="1" operator="greaterThan">
      <formula>0</formula>
    </cfRule>
  </conditionalFormatting>
  <conditionalFormatting sqref="AH94:AH95">
    <cfRule type="cellIs" dxfId="3821" priority="1027" stopIfTrue="1" operator="greaterThan">
      <formula>0</formula>
    </cfRule>
    <cfRule type="cellIs" dxfId="3820" priority="1028" stopIfTrue="1" operator="greaterThan">
      <formula>0</formula>
    </cfRule>
    <cfRule type="cellIs" dxfId="3819" priority="1029" stopIfTrue="1" operator="greaterThan">
      <formula>0</formula>
    </cfRule>
  </conditionalFormatting>
  <conditionalFormatting sqref="AH96">
    <cfRule type="cellIs" dxfId="3818" priority="1024" stopIfTrue="1" operator="greaterThan">
      <formula>0</formula>
    </cfRule>
    <cfRule type="cellIs" dxfId="3817" priority="1025" stopIfTrue="1" operator="greaterThan">
      <formula>0</formula>
    </cfRule>
    <cfRule type="cellIs" dxfId="3816" priority="1026" stopIfTrue="1" operator="greaterThan">
      <formula>0</formula>
    </cfRule>
  </conditionalFormatting>
  <conditionalFormatting sqref="AH91:AH92">
    <cfRule type="cellIs" dxfId="3815" priority="1021" stopIfTrue="1" operator="greaterThan">
      <formula>0</formula>
    </cfRule>
    <cfRule type="cellIs" dxfId="3814" priority="1022" stopIfTrue="1" operator="greaterThan">
      <formula>0</formula>
    </cfRule>
    <cfRule type="cellIs" dxfId="3813" priority="1023" stopIfTrue="1" operator="greaterThan">
      <formula>0</formula>
    </cfRule>
  </conditionalFormatting>
  <conditionalFormatting sqref="AH93">
    <cfRule type="cellIs" dxfId="3812" priority="1018" stopIfTrue="1" operator="greaterThan">
      <formula>0</formula>
    </cfRule>
    <cfRule type="cellIs" dxfId="3811" priority="1019" stopIfTrue="1" operator="greaterThan">
      <formula>0</formula>
    </cfRule>
    <cfRule type="cellIs" dxfId="3810" priority="1020" stopIfTrue="1" operator="greaterThan">
      <formula>0</formula>
    </cfRule>
  </conditionalFormatting>
  <conditionalFormatting sqref="AH88:AH89">
    <cfRule type="cellIs" dxfId="3809" priority="1015" stopIfTrue="1" operator="greaterThan">
      <formula>0</formula>
    </cfRule>
    <cfRule type="cellIs" dxfId="3808" priority="1016" stopIfTrue="1" operator="greaterThan">
      <formula>0</formula>
    </cfRule>
    <cfRule type="cellIs" dxfId="3807" priority="1017" stopIfTrue="1" operator="greaterThan">
      <formula>0</formula>
    </cfRule>
  </conditionalFormatting>
  <conditionalFormatting sqref="AH90">
    <cfRule type="cellIs" dxfId="3806" priority="1012" stopIfTrue="1" operator="greaterThan">
      <formula>0</formula>
    </cfRule>
    <cfRule type="cellIs" dxfId="3805" priority="1013" stopIfTrue="1" operator="greaterThan">
      <formula>0</formula>
    </cfRule>
    <cfRule type="cellIs" dxfId="3804" priority="1014" stopIfTrue="1" operator="greaterThan">
      <formula>0</formula>
    </cfRule>
  </conditionalFormatting>
  <conditionalFormatting sqref="AH85:AH86">
    <cfRule type="cellIs" dxfId="3803" priority="1009" stopIfTrue="1" operator="greaterThan">
      <formula>0</formula>
    </cfRule>
    <cfRule type="cellIs" dxfId="3802" priority="1010" stopIfTrue="1" operator="greaterThan">
      <formula>0</formula>
    </cfRule>
    <cfRule type="cellIs" dxfId="3801" priority="1011" stopIfTrue="1" operator="greaterThan">
      <formula>0</formula>
    </cfRule>
  </conditionalFormatting>
  <conditionalFormatting sqref="AH87">
    <cfRule type="cellIs" dxfId="3800" priority="1006" stopIfTrue="1" operator="greaterThan">
      <formula>0</formula>
    </cfRule>
    <cfRule type="cellIs" dxfId="3799" priority="1007" stopIfTrue="1" operator="greaterThan">
      <formula>0</formula>
    </cfRule>
    <cfRule type="cellIs" dxfId="3798" priority="1008" stopIfTrue="1" operator="greaterThan">
      <formula>0</formula>
    </cfRule>
  </conditionalFormatting>
  <conditionalFormatting sqref="AH82:AH83">
    <cfRule type="cellIs" dxfId="3797" priority="1003" stopIfTrue="1" operator="greaterThan">
      <formula>0</formula>
    </cfRule>
    <cfRule type="cellIs" dxfId="3796" priority="1004" stopIfTrue="1" operator="greaterThan">
      <formula>0</formula>
    </cfRule>
    <cfRule type="cellIs" dxfId="3795" priority="1005" stopIfTrue="1" operator="greaterThan">
      <formula>0</formula>
    </cfRule>
  </conditionalFormatting>
  <conditionalFormatting sqref="AH84">
    <cfRule type="cellIs" dxfId="3794" priority="1000" stopIfTrue="1" operator="greaterThan">
      <formula>0</formula>
    </cfRule>
    <cfRule type="cellIs" dxfId="3793" priority="1001" stopIfTrue="1" operator="greaterThan">
      <formula>0</formula>
    </cfRule>
    <cfRule type="cellIs" dxfId="3792" priority="1002" stopIfTrue="1" operator="greaterThan">
      <formula>0</formula>
    </cfRule>
  </conditionalFormatting>
  <conditionalFormatting sqref="AH79:AH80">
    <cfRule type="cellIs" dxfId="3791" priority="997" stopIfTrue="1" operator="greaterThan">
      <formula>0</formula>
    </cfRule>
    <cfRule type="cellIs" dxfId="3790" priority="998" stopIfTrue="1" operator="greaterThan">
      <formula>0</formula>
    </cfRule>
    <cfRule type="cellIs" dxfId="3789" priority="999" stopIfTrue="1" operator="greaterThan">
      <formula>0</formula>
    </cfRule>
  </conditionalFormatting>
  <conditionalFormatting sqref="AH81">
    <cfRule type="cellIs" dxfId="3788" priority="994" stopIfTrue="1" operator="greaterThan">
      <formula>0</formula>
    </cfRule>
    <cfRule type="cellIs" dxfId="3787" priority="995" stopIfTrue="1" operator="greaterThan">
      <formula>0</formula>
    </cfRule>
    <cfRule type="cellIs" dxfId="3786" priority="996" stopIfTrue="1" operator="greaterThan">
      <formula>0</formula>
    </cfRule>
  </conditionalFormatting>
  <conditionalFormatting sqref="AH76:AH77">
    <cfRule type="cellIs" dxfId="3785" priority="991" stopIfTrue="1" operator="greaterThan">
      <formula>0</formula>
    </cfRule>
    <cfRule type="cellIs" dxfId="3784" priority="992" stopIfTrue="1" operator="greaterThan">
      <formula>0</formula>
    </cfRule>
    <cfRule type="cellIs" dxfId="3783" priority="993" stopIfTrue="1" operator="greaterThan">
      <formula>0</formula>
    </cfRule>
  </conditionalFormatting>
  <conditionalFormatting sqref="AH78">
    <cfRule type="cellIs" dxfId="3782" priority="988" stopIfTrue="1" operator="greaterThan">
      <formula>0</formula>
    </cfRule>
    <cfRule type="cellIs" dxfId="3781" priority="989" stopIfTrue="1" operator="greaterThan">
      <formula>0</formula>
    </cfRule>
    <cfRule type="cellIs" dxfId="3780" priority="990" stopIfTrue="1" operator="greaterThan">
      <formula>0</formula>
    </cfRule>
  </conditionalFormatting>
  <conditionalFormatting sqref="AH75">
    <cfRule type="cellIs" dxfId="3779" priority="985" stopIfTrue="1" operator="greaterThan">
      <formula>0</formula>
    </cfRule>
    <cfRule type="cellIs" dxfId="3778" priority="986" stopIfTrue="1" operator="greaterThan">
      <formula>0</formula>
    </cfRule>
    <cfRule type="cellIs" dxfId="3777" priority="987" stopIfTrue="1" operator="greaterThan">
      <formula>0</formula>
    </cfRule>
  </conditionalFormatting>
  <conditionalFormatting sqref="AH72:AH73">
    <cfRule type="cellIs" dxfId="3776" priority="982" stopIfTrue="1" operator="greaterThan">
      <formula>0</formula>
    </cfRule>
    <cfRule type="cellIs" dxfId="3775" priority="983" stopIfTrue="1" operator="greaterThan">
      <formula>0</formula>
    </cfRule>
    <cfRule type="cellIs" dxfId="3774" priority="984" stopIfTrue="1" operator="greaterThan">
      <formula>0</formula>
    </cfRule>
  </conditionalFormatting>
  <conditionalFormatting sqref="AH69:AH70">
    <cfRule type="cellIs" dxfId="3773" priority="979" stopIfTrue="1" operator="greaterThan">
      <formula>0</formula>
    </cfRule>
    <cfRule type="cellIs" dxfId="3772" priority="980" stopIfTrue="1" operator="greaterThan">
      <formula>0</formula>
    </cfRule>
    <cfRule type="cellIs" dxfId="3771" priority="981" stopIfTrue="1" operator="greaterThan">
      <formula>0</formula>
    </cfRule>
  </conditionalFormatting>
  <conditionalFormatting sqref="AH71">
    <cfRule type="cellIs" dxfId="3770" priority="976" stopIfTrue="1" operator="greaterThan">
      <formula>0</formula>
    </cfRule>
    <cfRule type="cellIs" dxfId="3769" priority="977" stopIfTrue="1" operator="greaterThan">
      <formula>0</formula>
    </cfRule>
    <cfRule type="cellIs" dxfId="3768" priority="978" stopIfTrue="1" operator="greaterThan">
      <formula>0</formula>
    </cfRule>
  </conditionalFormatting>
  <conditionalFormatting sqref="AH66:AH67">
    <cfRule type="cellIs" dxfId="3767" priority="973" stopIfTrue="1" operator="greaterThan">
      <formula>0</formula>
    </cfRule>
    <cfRule type="cellIs" dxfId="3766" priority="974" stopIfTrue="1" operator="greaterThan">
      <formula>0</formula>
    </cfRule>
    <cfRule type="cellIs" dxfId="3765" priority="975" stopIfTrue="1" operator="greaterThan">
      <formula>0</formula>
    </cfRule>
  </conditionalFormatting>
  <conditionalFormatting sqref="AH68">
    <cfRule type="cellIs" dxfId="3764" priority="970" stopIfTrue="1" operator="greaterThan">
      <formula>0</formula>
    </cfRule>
    <cfRule type="cellIs" dxfId="3763" priority="971" stopIfTrue="1" operator="greaterThan">
      <formula>0</formula>
    </cfRule>
    <cfRule type="cellIs" dxfId="3762" priority="972" stopIfTrue="1" operator="greaterThan">
      <formula>0</formula>
    </cfRule>
  </conditionalFormatting>
  <conditionalFormatting sqref="AH63:AH64">
    <cfRule type="cellIs" dxfId="3761" priority="967" stopIfTrue="1" operator="greaterThan">
      <formula>0</formula>
    </cfRule>
    <cfRule type="cellIs" dxfId="3760" priority="968" stopIfTrue="1" operator="greaterThan">
      <formula>0</formula>
    </cfRule>
    <cfRule type="cellIs" dxfId="3759" priority="969" stopIfTrue="1" operator="greaterThan">
      <formula>0</formula>
    </cfRule>
  </conditionalFormatting>
  <conditionalFormatting sqref="AH65">
    <cfRule type="cellIs" dxfId="3758" priority="964" stopIfTrue="1" operator="greaterThan">
      <formula>0</formula>
    </cfRule>
    <cfRule type="cellIs" dxfId="3757" priority="965" stopIfTrue="1" operator="greaterThan">
      <formula>0</formula>
    </cfRule>
    <cfRule type="cellIs" dxfId="3756" priority="966" stopIfTrue="1" operator="greaterThan">
      <formula>0</formula>
    </cfRule>
  </conditionalFormatting>
  <conditionalFormatting sqref="AH60:AH61">
    <cfRule type="cellIs" dxfId="3755" priority="961" stopIfTrue="1" operator="greaterThan">
      <formula>0</formula>
    </cfRule>
    <cfRule type="cellIs" dxfId="3754" priority="962" stopIfTrue="1" operator="greaterThan">
      <formula>0</formula>
    </cfRule>
    <cfRule type="cellIs" dxfId="3753" priority="963" stopIfTrue="1" operator="greaterThan">
      <formula>0</formula>
    </cfRule>
  </conditionalFormatting>
  <conditionalFormatting sqref="AH62">
    <cfRule type="cellIs" dxfId="3752" priority="958" stopIfTrue="1" operator="greaterThan">
      <formula>0</formula>
    </cfRule>
    <cfRule type="cellIs" dxfId="3751" priority="959" stopIfTrue="1" operator="greaterThan">
      <formula>0</formula>
    </cfRule>
    <cfRule type="cellIs" dxfId="3750" priority="960" stopIfTrue="1" operator="greaterThan">
      <formula>0</formula>
    </cfRule>
  </conditionalFormatting>
  <conditionalFormatting sqref="AH59">
    <cfRule type="cellIs" dxfId="3749" priority="955" stopIfTrue="1" operator="greaterThan">
      <formula>0</formula>
    </cfRule>
    <cfRule type="cellIs" dxfId="3748" priority="956" stopIfTrue="1" operator="greaterThan">
      <formula>0</formula>
    </cfRule>
    <cfRule type="cellIs" dxfId="3747" priority="957" stopIfTrue="1" operator="greaterThan">
      <formula>0</formula>
    </cfRule>
  </conditionalFormatting>
  <conditionalFormatting sqref="AH56:AH57">
    <cfRule type="cellIs" dxfId="3746" priority="952" stopIfTrue="1" operator="greaterThan">
      <formula>0</formula>
    </cfRule>
    <cfRule type="cellIs" dxfId="3745" priority="953" stopIfTrue="1" operator="greaterThan">
      <formula>0</formula>
    </cfRule>
    <cfRule type="cellIs" dxfId="3744" priority="954" stopIfTrue="1" operator="greaterThan">
      <formula>0</formula>
    </cfRule>
  </conditionalFormatting>
  <conditionalFormatting sqref="AH58">
    <cfRule type="cellIs" dxfId="3743" priority="949" stopIfTrue="1" operator="greaterThan">
      <formula>0</formula>
    </cfRule>
    <cfRule type="cellIs" dxfId="3742" priority="950" stopIfTrue="1" operator="greaterThan">
      <formula>0</formula>
    </cfRule>
    <cfRule type="cellIs" dxfId="3741" priority="951" stopIfTrue="1" operator="greaterThan">
      <formula>0</formula>
    </cfRule>
  </conditionalFormatting>
  <conditionalFormatting sqref="AH53:AH54">
    <cfRule type="cellIs" dxfId="3740" priority="946" stopIfTrue="1" operator="greaterThan">
      <formula>0</formula>
    </cfRule>
    <cfRule type="cellIs" dxfId="3739" priority="947" stopIfTrue="1" operator="greaterThan">
      <formula>0</formula>
    </cfRule>
    <cfRule type="cellIs" dxfId="3738" priority="948" stopIfTrue="1" operator="greaterThan">
      <formula>0</formula>
    </cfRule>
  </conditionalFormatting>
  <conditionalFormatting sqref="AH55">
    <cfRule type="cellIs" dxfId="3737" priority="943" stopIfTrue="1" operator="greaterThan">
      <formula>0</formula>
    </cfRule>
    <cfRule type="cellIs" dxfId="3736" priority="944" stopIfTrue="1" operator="greaterThan">
      <formula>0</formula>
    </cfRule>
    <cfRule type="cellIs" dxfId="3735" priority="945" stopIfTrue="1" operator="greaterThan">
      <formula>0</formula>
    </cfRule>
  </conditionalFormatting>
  <conditionalFormatting sqref="AH50:AH51">
    <cfRule type="cellIs" dxfId="3734" priority="940" stopIfTrue="1" operator="greaterThan">
      <formula>0</formula>
    </cfRule>
    <cfRule type="cellIs" dxfId="3733" priority="941" stopIfTrue="1" operator="greaterThan">
      <formula>0</formula>
    </cfRule>
    <cfRule type="cellIs" dxfId="3732" priority="942" stopIfTrue="1" operator="greaterThan">
      <formula>0</formula>
    </cfRule>
  </conditionalFormatting>
  <conditionalFormatting sqref="AH52">
    <cfRule type="cellIs" dxfId="3731" priority="937" stopIfTrue="1" operator="greaterThan">
      <formula>0</formula>
    </cfRule>
    <cfRule type="cellIs" dxfId="3730" priority="938" stopIfTrue="1" operator="greaterThan">
      <formula>0</formula>
    </cfRule>
    <cfRule type="cellIs" dxfId="3729" priority="939" stopIfTrue="1" operator="greaterThan">
      <formula>0</formula>
    </cfRule>
  </conditionalFormatting>
  <conditionalFormatting sqref="AH47:AH48">
    <cfRule type="cellIs" dxfId="3728" priority="934" stopIfTrue="1" operator="greaterThan">
      <formula>0</formula>
    </cfRule>
    <cfRule type="cellIs" dxfId="3727" priority="935" stopIfTrue="1" operator="greaterThan">
      <formula>0</formula>
    </cfRule>
    <cfRule type="cellIs" dxfId="3726" priority="936" stopIfTrue="1" operator="greaterThan">
      <formula>0</formula>
    </cfRule>
  </conditionalFormatting>
  <conditionalFormatting sqref="AH49">
    <cfRule type="cellIs" dxfId="3725" priority="931" stopIfTrue="1" operator="greaterThan">
      <formula>0</formula>
    </cfRule>
    <cfRule type="cellIs" dxfId="3724" priority="932" stopIfTrue="1" operator="greaterThan">
      <formula>0</formula>
    </cfRule>
    <cfRule type="cellIs" dxfId="3723" priority="933" stopIfTrue="1" operator="greaterThan">
      <formula>0</formula>
    </cfRule>
  </conditionalFormatting>
  <conditionalFormatting sqref="AH45">
    <cfRule type="cellIs" dxfId="3722" priority="928" stopIfTrue="1" operator="greaterThan">
      <formula>0</formula>
    </cfRule>
    <cfRule type="cellIs" dxfId="3721" priority="929" stopIfTrue="1" operator="greaterThan">
      <formula>0</formula>
    </cfRule>
    <cfRule type="cellIs" dxfId="3720" priority="930" stopIfTrue="1" operator="greaterThan">
      <formula>0</formula>
    </cfRule>
  </conditionalFormatting>
  <conditionalFormatting sqref="AH46">
    <cfRule type="cellIs" dxfId="3719" priority="925" stopIfTrue="1" operator="greaterThan">
      <formula>0</formula>
    </cfRule>
    <cfRule type="cellIs" dxfId="3718" priority="926" stopIfTrue="1" operator="greaterThan">
      <formula>0</formula>
    </cfRule>
    <cfRule type="cellIs" dxfId="3717" priority="927" stopIfTrue="1" operator="greaterThan">
      <formula>0</formula>
    </cfRule>
  </conditionalFormatting>
  <conditionalFormatting sqref="S97:S98">
    <cfRule type="cellIs" dxfId="3716" priority="922" stopIfTrue="1" operator="greaterThan">
      <formula>0</formula>
    </cfRule>
    <cfRule type="cellIs" dxfId="3715" priority="923" stopIfTrue="1" operator="greaterThan">
      <formula>0</formula>
    </cfRule>
    <cfRule type="cellIs" dxfId="3714" priority="924" stopIfTrue="1" operator="greaterThan">
      <formula>0</formula>
    </cfRule>
  </conditionalFormatting>
  <conditionalFormatting sqref="S94:S95">
    <cfRule type="cellIs" dxfId="3713" priority="919" stopIfTrue="1" operator="greaterThan">
      <formula>0</formula>
    </cfRule>
    <cfRule type="cellIs" dxfId="3712" priority="920" stopIfTrue="1" operator="greaterThan">
      <formula>0</formula>
    </cfRule>
    <cfRule type="cellIs" dxfId="3711" priority="921" stopIfTrue="1" operator="greaterThan">
      <formula>0</formula>
    </cfRule>
  </conditionalFormatting>
  <conditionalFormatting sqref="S96">
    <cfRule type="cellIs" dxfId="3710" priority="916" stopIfTrue="1" operator="greaterThan">
      <formula>0</formula>
    </cfRule>
    <cfRule type="cellIs" dxfId="3709" priority="917" stopIfTrue="1" operator="greaterThan">
      <formula>0</formula>
    </cfRule>
    <cfRule type="cellIs" dxfId="3708" priority="918" stopIfTrue="1" operator="greaterThan">
      <formula>0</formula>
    </cfRule>
  </conditionalFormatting>
  <conditionalFormatting sqref="S93">
    <cfRule type="cellIs" dxfId="3707" priority="913" stopIfTrue="1" operator="greaterThan">
      <formula>0</formula>
    </cfRule>
    <cfRule type="cellIs" dxfId="3706" priority="914" stopIfTrue="1" operator="greaterThan">
      <formula>0</formula>
    </cfRule>
    <cfRule type="cellIs" dxfId="3705" priority="915" stopIfTrue="1" operator="greaterThan">
      <formula>0</formula>
    </cfRule>
  </conditionalFormatting>
  <conditionalFormatting sqref="V53:V57">
    <cfRule type="cellIs" dxfId="3704" priority="910" stopIfTrue="1" operator="greaterThan">
      <formula>0</formula>
    </cfRule>
    <cfRule type="cellIs" dxfId="3703" priority="911" stopIfTrue="1" operator="greaterThan">
      <formula>0</formula>
    </cfRule>
    <cfRule type="cellIs" dxfId="3702" priority="912" stopIfTrue="1" operator="greaterThan">
      <formula>0</formula>
    </cfRule>
  </conditionalFormatting>
  <conditionalFormatting sqref="V90:V91">
    <cfRule type="cellIs" dxfId="3701" priority="907" stopIfTrue="1" operator="greaterThan">
      <formula>0</formula>
    </cfRule>
    <cfRule type="cellIs" dxfId="3700" priority="908" stopIfTrue="1" operator="greaterThan">
      <formula>0</formula>
    </cfRule>
    <cfRule type="cellIs" dxfId="3699" priority="909" stopIfTrue="1" operator="greaterThan">
      <formula>0</formula>
    </cfRule>
  </conditionalFormatting>
  <conditionalFormatting sqref="S32:S44 U32:U44">
    <cfRule type="cellIs" dxfId="3698" priority="748" stopIfTrue="1" operator="greaterThan">
      <formula>0</formula>
    </cfRule>
    <cfRule type="cellIs" dxfId="3697" priority="749" stopIfTrue="1" operator="greaterThan">
      <formula>0</formula>
    </cfRule>
    <cfRule type="cellIs" dxfId="3696" priority="750" stopIfTrue="1" operator="greaterThan">
      <formula>0</formula>
    </cfRule>
  </conditionalFormatting>
  <conditionalFormatting sqref="V42:W43 Y42:Y43 AB42:AB43">
    <cfRule type="cellIs" dxfId="3695" priority="745" stopIfTrue="1" operator="greaterThan">
      <formula>0</formula>
    </cfRule>
    <cfRule type="cellIs" dxfId="3694" priority="746" stopIfTrue="1" operator="greaterThan">
      <formula>0</formula>
    </cfRule>
    <cfRule type="cellIs" dxfId="3693" priority="747" stopIfTrue="1" operator="greaterThan">
      <formula>0</formula>
    </cfRule>
  </conditionalFormatting>
  <conditionalFormatting sqref="V44:W44 Y44 AB44">
    <cfRule type="cellIs" dxfId="3692" priority="742" stopIfTrue="1" operator="greaterThan">
      <formula>0</formula>
    </cfRule>
    <cfRule type="cellIs" dxfId="3691" priority="743" stopIfTrue="1" operator="greaterThan">
      <formula>0</formula>
    </cfRule>
    <cfRule type="cellIs" dxfId="3690" priority="744" stopIfTrue="1" operator="greaterThan">
      <formula>0</formula>
    </cfRule>
  </conditionalFormatting>
  <conditionalFormatting sqref="V39:W40 Y39:Y40 AB39:AB40">
    <cfRule type="cellIs" dxfId="3689" priority="739" stopIfTrue="1" operator="greaterThan">
      <formula>0</formula>
    </cfRule>
    <cfRule type="cellIs" dxfId="3688" priority="740" stopIfTrue="1" operator="greaterThan">
      <formula>0</formula>
    </cfRule>
    <cfRule type="cellIs" dxfId="3687" priority="741" stopIfTrue="1" operator="greaterThan">
      <formula>0</formula>
    </cfRule>
  </conditionalFormatting>
  <conditionalFormatting sqref="V41:W41 Y41 AB41">
    <cfRule type="cellIs" dxfId="3686" priority="736" stopIfTrue="1" operator="greaterThan">
      <formula>0</formula>
    </cfRule>
    <cfRule type="cellIs" dxfId="3685" priority="737" stopIfTrue="1" operator="greaterThan">
      <formula>0</formula>
    </cfRule>
    <cfRule type="cellIs" dxfId="3684" priority="738" stopIfTrue="1" operator="greaterThan">
      <formula>0</formula>
    </cfRule>
  </conditionalFormatting>
  <conditionalFormatting sqref="V36:W37 Y36:Y37 AB36:AB37">
    <cfRule type="cellIs" dxfId="3683" priority="733" stopIfTrue="1" operator="greaterThan">
      <formula>0</formula>
    </cfRule>
    <cfRule type="cellIs" dxfId="3682" priority="734" stopIfTrue="1" operator="greaterThan">
      <formula>0</formula>
    </cfRule>
    <cfRule type="cellIs" dxfId="3681" priority="735" stopIfTrue="1" operator="greaterThan">
      <formula>0</formula>
    </cfRule>
  </conditionalFormatting>
  <conditionalFormatting sqref="V38:W38 Y38 AB38">
    <cfRule type="cellIs" dxfId="3680" priority="730" stopIfTrue="1" operator="greaterThan">
      <formula>0</formula>
    </cfRule>
    <cfRule type="cellIs" dxfId="3679" priority="731" stopIfTrue="1" operator="greaterThan">
      <formula>0</formula>
    </cfRule>
    <cfRule type="cellIs" dxfId="3678" priority="732" stopIfTrue="1" operator="greaterThan">
      <formula>0</formula>
    </cfRule>
  </conditionalFormatting>
  <conditionalFormatting sqref="V33:W34 Y33:Y34 AB33:AB34">
    <cfRule type="cellIs" dxfId="3677" priority="727" stopIfTrue="1" operator="greaterThan">
      <formula>0</formula>
    </cfRule>
    <cfRule type="cellIs" dxfId="3676" priority="728" stopIfTrue="1" operator="greaterThan">
      <formula>0</formula>
    </cfRule>
    <cfRule type="cellIs" dxfId="3675" priority="729" stopIfTrue="1" operator="greaterThan">
      <formula>0</formula>
    </cfRule>
  </conditionalFormatting>
  <conditionalFormatting sqref="V35:W35 Y35 AB35">
    <cfRule type="cellIs" dxfId="3674" priority="724" stopIfTrue="1" operator="greaterThan">
      <formula>0</formula>
    </cfRule>
    <cfRule type="cellIs" dxfId="3673" priority="725" stopIfTrue="1" operator="greaterThan">
      <formula>0</formula>
    </cfRule>
    <cfRule type="cellIs" dxfId="3672" priority="726" stopIfTrue="1" operator="greaterThan">
      <formula>0</formula>
    </cfRule>
  </conditionalFormatting>
  <conditionalFormatting sqref="T32:T44">
    <cfRule type="cellIs" dxfId="3671" priority="721" stopIfTrue="1" operator="greaterThan">
      <formula>0</formula>
    </cfRule>
    <cfRule type="cellIs" dxfId="3670" priority="722" stopIfTrue="1" operator="greaterThan">
      <formula>0</formula>
    </cfRule>
    <cfRule type="cellIs" dxfId="3669" priority="723" stopIfTrue="1" operator="greaterThan">
      <formula>0</formula>
    </cfRule>
  </conditionalFormatting>
  <conditionalFormatting sqref="V32:W32 Y32 AB32">
    <cfRule type="cellIs" dxfId="3668" priority="718" stopIfTrue="1" operator="greaterThan">
      <formula>0</formula>
    </cfRule>
    <cfRule type="cellIs" dxfId="3667" priority="719" stopIfTrue="1" operator="greaterThan">
      <formula>0</formula>
    </cfRule>
    <cfRule type="cellIs" dxfId="3666" priority="720" stopIfTrue="1" operator="greaterThan">
      <formula>0</formula>
    </cfRule>
  </conditionalFormatting>
  <conditionalFormatting sqref="X42:X43">
    <cfRule type="cellIs" dxfId="3665" priority="715" stopIfTrue="1" operator="greaterThan">
      <formula>0</formula>
    </cfRule>
    <cfRule type="cellIs" dxfId="3664" priority="716" stopIfTrue="1" operator="greaterThan">
      <formula>0</formula>
    </cfRule>
    <cfRule type="cellIs" dxfId="3663" priority="717" stopIfTrue="1" operator="greaterThan">
      <formula>0</formula>
    </cfRule>
  </conditionalFormatting>
  <conditionalFormatting sqref="X44">
    <cfRule type="cellIs" dxfId="3662" priority="712" stopIfTrue="1" operator="greaterThan">
      <formula>0</formula>
    </cfRule>
    <cfRule type="cellIs" dxfId="3661" priority="713" stopIfTrue="1" operator="greaterThan">
      <formula>0</formula>
    </cfRule>
    <cfRule type="cellIs" dxfId="3660" priority="714" stopIfTrue="1" operator="greaterThan">
      <formula>0</formula>
    </cfRule>
  </conditionalFormatting>
  <conditionalFormatting sqref="X39:X40">
    <cfRule type="cellIs" dxfId="3659" priority="709" stopIfTrue="1" operator="greaterThan">
      <formula>0</formula>
    </cfRule>
    <cfRule type="cellIs" dxfId="3658" priority="710" stopIfTrue="1" operator="greaterThan">
      <formula>0</formula>
    </cfRule>
    <cfRule type="cellIs" dxfId="3657" priority="711" stopIfTrue="1" operator="greaterThan">
      <formula>0</formula>
    </cfRule>
  </conditionalFormatting>
  <conditionalFormatting sqref="X41">
    <cfRule type="cellIs" dxfId="3656" priority="706" stopIfTrue="1" operator="greaterThan">
      <formula>0</formula>
    </cfRule>
    <cfRule type="cellIs" dxfId="3655" priority="707" stopIfTrue="1" operator="greaterThan">
      <formula>0</formula>
    </cfRule>
    <cfRule type="cellIs" dxfId="3654" priority="708" stopIfTrue="1" operator="greaterThan">
      <formula>0</formula>
    </cfRule>
  </conditionalFormatting>
  <conditionalFormatting sqref="X36:X37">
    <cfRule type="cellIs" dxfId="3653" priority="703" stopIfTrue="1" operator="greaterThan">
      <formula>0</formula>
    </cfRule>
    <cfRule type="cellIs" dxfId="3652" priority="704" stopIfTrue="1" operator="greaterThan">
      <formula>0</formula>
    </cfRule>
    <cfRule type="cellIs" dxfId="3651" priority="705" stopIfTrue="1" operator="greaterThan">
      <formula>0</formula>
    </cfRule>
  </conditionalFormatting>
  <conditionalFormatting sqref="X38">
    <cfRule type="cellIs" dxfId="3650" priority="700" stopIfTrue="1" operator="greaterThan">
      <formula>0</formula>
    </cfRule>
    <cfRule type="cellIs" dxfId="3649" priority="701" stopIfTrue="1" operator="greaterThan">
      <formula>0</formula>
    </cfRule>
    <cfRule type="cellIs" dxfId="3648" priority="702" stopIfTrue="1" operator="greaterThan">
      <formula>0</formula>
    </cfRule>
  </conditionalFormatting>
  <conditionalFormatting sqref="X33:X34">
    <cfRule type="cellIs" dxfId="3647" priority="697" stopIfTrue="1" operator="greaterThan">
      <formula>0</formula>
    </cfRule>
    <cfRule type="cellIs" dxfId="3646" priority="698" stopIfTrue="1" operator="greaterThan">
      <formula>0</formula>
    </cfRule>
    <cfRule type="cellIs" dxfId="3645" priority="699" stopIfTrue="1" operator="greaterThan">
      <formula>0</formula>
    </cfRule>
  </conditionalFormatting>
  <conditionalFormatting sqref="X35">
    <cfRule type="cellIs" dxfId="3644" priority="694" stopIfTrue="1" operator="greaterThan">
      <formula>0</formula>
    </cfRule>
    <cfRule type="cellIs" dxfId="3643" priority="695" stopIfTrue="1" operator="greaterThan">
      <formula>0</formula>
    </cfRule>
    <cfRule type="cellIs" dxfId="3642" priority="696" stopIfTrue="1" operator="greaterThan">
      <formula>0</formula>
    </cfRule>
  </conditionalFormatting>
  <conditionalFormatting sqref="X32">
    <cfRule type="cellIs" dxfId="3641" priority="691" stopIfTrue="1" operator="greaterThan">
      <formula>0</formula>
    </cfRule>
    <cfRule type="cellIs" dxfId="3640" priority="692" stopIfTrue="1" operator="greaterThan">
      <formula>0</formula>
    </cfRule>
    <cfRule type="cellIs" dxfId="3639" priority="693" stopIfTrue="1" operator="greaterThan">
      <formula>0</formula>
    </cfRule>
  </conditionalFormatting>
  <conditionalFormatting sqref="AA42:AA43">
    <cfRule type="cellIs" dxfId="3638" priority="688" stopIfTrue="1" operator="greaterThan">
      <formula>0</formula>
    </cfRule>
    <cfRule type="cellIs" dxfId="3637" priority="689" stopIfTrue="1" operator="greaterThan">
      <formula>0</formula>
    </cfRule>
    <cfRule type="cellIs" dxfId="3636" priority="690" stopIfTrue="1" operator="greaterThan">
      <formula>0</formula>
    </cfRule>
  </conditionalFormatting>
  <conditionalFormatting sqref="AA44">
    <cfRule type="cellIs" dxfId="3635" priority="685" stopIfTrue="1" operator="greaterThan">
      <formula>0</formula>
    </cfRule>
    <cfRule type="cellIs" dxfId="3634" priority="686" stopIfTrue="1" operator="greaterThan">
      <formula>0</formula>
    </cfRule>
    <cfRule type="cellIs" dxfId="3633" priority="687" stopIfTrue="1" operator="greaterThan">
      <formula>0</formula>
    </cfRule>
  </conditionalFormatting>
  <conditionalFormatting sqref="AA39:AA40">
    <cfRule type="cellIs" dxfId="3632" priority="682" stopIfTrue="1" operator="greaterThan">
      <formula>0</formula>
    </cfRule>
    <cfRule type="cellIs" dxfId="3631" priority="683" stopIfTrue="1" operator="greaterThan">
      <formula>0</formula>
    </cfRule>
    <cfRule type="cellIs" dxfId="3630" priority="684" stopIfTrue="1" operator="greaterThan">
      <formula>0</formula>
    </cfRule>
  </conditionalFormatting>
  <conditionalFormatting sqref="AA41">
    <cfRule type="cellIs" dxfId="3629" priority="679" stopIfTrue="1" operator="greaterThan">
      <formula>0</formula>
    </cfRule>
    <cfRule type="cellIs" dxfId="3628" priority="680" stopIfTrue="1" operator="greaterThan">
      <formula>0</formula>
    </cfRule>
    <cfRule type="cellIs" dxfId="3627" priority="681" stopIfTrue="1" operator="greaterThan">
      <formula>0</formula>
    </cfRule>
  </conditionalFormatting>
  <conditionalFormatting sqref="AA36:AA37">
    <cfRule type="cellIs" dxfId="3626" priority="676" stopIfTrue="1" operator="greaterThan">
      <formula>0</formula>
    </cfRule>
    <cfRule type="cellIs" dxfId="3625" priority="677" stopIfTrue="1" operator="greaterThan">
      <formula>0</formula>
    </cfRule>
    <cfRule type="cellIs" dxfId="3624" priority="678" stopIfTrue="1" operator="greaterThan">
      <formula>0</formula>
    </cfRule>
  </conditionalFormatting>
  <conditionalFormatting sqref="AA38">
    <cfRule type="cellIs" dxfId="3623" priority="673" stopIfTrue="1" operator="greaterThan">
      <formula>0</formula>
    </cfRule>
    <cfRule type="cellIs" dxfId="3622" priority="674" stopIfTrue="1" operator="greaterThan">
      <formula>0</formula>
    </cfRule>
    <cfRule type="cellIs" dxfId="3621" priority="675" stopIfTrue="1" operator="greaterThan">
      <formula>0</formula>
    </cfRule>
  </conditionalFormatting>
  <conditionalFormatting sqref="AA33:AA34">
    <cfRule type="cellIs" dxfId="3620" priority="670" stopIfTrue="1" operator="greaterThan">
      <formula>0</formula>
    </cfRule>
    <cfRule type="cellIs" dxfId="3619" priority="671" stopIfTrue="1" operator="greaterThan">
      <formula>0</formula>
    </cfRule>
    <cfRule type="cellIs" dxfId="3618" priority="672" stopIfTrue="1" operator="greaterThan">
      <formula>0</formula>
    </cfRule>
  </conditionalFormatting>
  <conditionalFormatting sqref="AA35">
    <cfRule type="cellIs" dxfId="3617" priority="667" stopIfTrue="1" operator="greaterThan">
      <formula>0</formula>
    </cfRule>
    <cfRule type="cellIs" dxfId="3616" priority="668" stopIfTrue="1" operator="greaterThan">
      <formula>0</formula>
    </cfRule>
    <cfRule type="cellIs" dxfId="3615" priority="669" stopIfTrue="1" operator="greaterThan">
      <formula>0</formula>
    </cfRule>
  </conditionalFormatting>
  <conditionalFormatting sqref="AA32">
    <cfRule type="cellIs" dxfId="3614" priority="664" stopIfTrue="1" operator="greaterThan">
      <formula>0</formula>
    </cfRule>
    <cfRule type="cellIs" dxfId="3613" priority="665" stopIfTrue="1" operator="greaterThan">
      <formula>0</formula>
    </cfRule>
    <cfRule type="cellIs" dxfId="3612" priority="666" stopIfTrue="1" operator="greaterThan">
      <formula>0</formula>
    </cfRule>
  </conditionalFormatting>
  <conditionalFormatting sqref="Z42:Z43">
    <cfRule type="cellIs" dxfId="3611" priority="661" stopIfTrue="1" operator="greaterThan">
      <formula>0</formula>
    </cfRule>
    <cfRule type="cellIs" dxfId="3610" priority="662" stopIfTrue="1" operator="greaterThan">
      <formula>0</formula>
    </cfRule>
    <cfRule type="cellIs" dxfId="3609" priority="663" stopIfTrue="1" operator="greaterThan">
      <formula>0</formula>
    </cfRule>
  </conditionalFormatting>
  <conditionalFormatting sqref="Z44">
    <cfRule type="cellIs" dxfId="3608" priority="658" stopIfTrue="1" operator="greaterThan">
      <formula>0</formula>
    </cfRule>
    <cfRule type="cellIs" dxfId="3607" priority="659" stopIfTrue="1" operator="greaterThan">
      <formula>0</formula>
    </cfRule>
    <cfRule type="cellIs" dxfId="3606" priority="660" stopIfTrue="1" operator="greaterThan">
      <formula>0</formula>
    </cfRule>
  </conditionalFormatting>
  <conditionalFormatting sqref="Z39:Z40">
    <cfRule type="cellIs" dxfId="3605" priority="655" stopIfTrue="1" operator="greaterThan">
      <formula>0</formula>
    </cfRule>
    <cfRule type="cellIs" dxfId="3604" priority="656" stopIfTrue="1" operator="greaterThan">
      <formula>0</formula>
    </cfRule>
    <cfRule type="cellIs" dxfId="3603" priority="657" stopIfTrue="1" operator="greaterThan">
      <formula>0</formula>
    </cfRule>
  </conditionalFormatting>
  <conditionalFormatting sqref="Z41">
    <cfRule type="cellIs" dxfId="3602" priority="652" stopIfTrue="1" operator="greaterThan">
      <formula>0</formula>
    </cfRule>
    <cfRule type="cellIs" dxfId="3601" priority="653" stopIfTrue="1" operator="greaterThan">
      <formula>0</formula>
    </cfRule>
    <cfRule type="cellIs" dxfId="3600" priority="654" stopIfTrue="1" operator="greaterThan">
      <formula>0</formula>
    </cfRule>
  </conditionalFormatting>
  <conditionalFormatting sqref="Z36:Z37">
    <cfRule type="cellIs" dxfId="3599" priority="649" stopIfTrue="1" operator="greaterThan">
      <formula>0</formula>
    </cfRule>
    <cfRule type="cellIs" dxfId="3598" priority="650" stopIfTrue="1" operator="greaterThan">
      <formula>0</formula>
    </cfRule>
    <cfRule type="cellIs" dxfId="3597" priority="651" stopIfTrue="1" operator="greaterThan">
      <formula>0</formula>
    </cfRule>
  </conditionalFormatting>
  <conditionalFormatting sqref="Z38">
    <cfRule type="cellIs" dxfId="3596" priority="646" stopIfTrue="1" operator="greaterThan">
      <formula>0</formula>
    </cfRule>
    <cfRule type="cellIs" dxfId="3595" priority="647" stopIfTrue="1" operator="greaterThan">
      <formula>0</formula>
    </cfRule>
    <cfRule type="cellIs" dxfId="3594" priority="648" stopIfTrue="1" operator="greaterThan">
      <formula>0</formula>
    </cfRule>
  </conditionalFormatting>
  <conditionalFormatting sqref="Z33:Z34">
    <cfRule type="cellIs" dxfId="3593" priority="643" stopIfTrue="1" operator="greaterThan">
      <formula>0</formula>
    </cfRule>
    <cfRule type="cellIs" dxfId="3592" priority="644" stopIfTrue="1" operator="greaterThan">
      <formula>0</formula>
    </cfRule>
    <cfRule type="cellIs" dxfId="3591" priority="645" stopIfTrue="1" operator="greaterThan">
      <formula>0</formula>
    </cfRule>
  </conditionalFormatting>
  <conditionalFormatting sqref="Z35">
    <cfRule type="cellIs" dxfId="3590" priority="640" stopIfTrue="1" operator="greaterThan">
      <formula>0</formula>
    </cfRule>
    <cfRule type="cellIs" dxfId="3589" priority="641" stopIfTrue="1" operator="greaterThan">
      <formula>0</formula>
    </cfRule>
    <cfRule type="cellIs" dxfId="3588" priority="642" stopIfTrue="1" operator="greaterThan">
      <formula>0</formula>
    </cfRule>
  </conditionalFormatting>
  <conditionalFormatting sqref="Z32">
    <cfRule type="cellIs" dxfId="3587" priority="637" stopIfTrue="1" operator="greaterThan">
      <formula>0</formula>
    </cfRule>
    <cfRule type="cellIs" dxfId="3586" priority="638" stopIfTrue="1" operator="greaterThan">
      <formula>0</formula>
    </cfRule>
    <cfRule type="cellIs" dxfId="3585" priority="639" stopIfTrue="1" operator="greaterThan">
      <formula>0</formula>
    </cfRule>
  </conditionalFormatting>
  <conditionalFormatting sqref="AD42:AD43">
    <cfRule type="cellIs" dxfId="3584" priority="634" stopIfTrue="1" operator="greaterThan">
      <formula>0</formula>
    </cfRule>
    <cfRule type="cellIs" dxfId="3583" priority="635" stopIfTrue="1" operator="greaterThan">
      <formula>0</formula>
    </cfRule>
    <cfRule type="cellIs" dxfId="3582" priority="636" stopIfTrue="1" operator="greaterThan">
      <formula>0</formula>
    </cfRule>
  </conditionalFormatting>
  <conditionalFormatting sqref="AD44">
    <cfRule type="cellIs" dxfId="3581" priority="631" stopIfTrue="1" operator="greaterThan">
      <formula>0</formula>
    </cfRule>
    <cfRule type="cellIs" dxfId="3580" priority="632" stopIfTrue="1" operator="greaterThan">
      <formula>0</formula>
    </cfRule>
    <cfRule type="cellIs" dxfId="3579" priority="633" stopIfTrue="1" operator="greaterThan">
      <formula>0</formula>
    </cfRule>
  </conditionalFormatting>
  <conditionalFormatting sqref="AD39:AD40">
    <cfRule type="cellIs" dxfId="3578" priority="628" stopIfTrue="1" operator="greaterThan">
      <formula>0</formula>
    </cfRule>
    <cfRule type="cellIs" dxfId="3577" priority="629" stopIfTrue="1" operator="greaterThan">
      <formula>0</formula>
    </cfRule>
    <cfRule type="cellIs" dxfId="3576" priority="630" stopIfTrue="1" operator="greaterThan">
      <formula>0</formula>
    </cfRule>
  </conditionalFormatting>
  <conditionalFormatting sqref="AD41">
    <cfRule type="cellIs" dxfId="3575" priority="625" stopIfTrue="1" operator="greaterThan">
      <formula>0</formula>
    </cfRule>
    <cfRule type="cellIs" dxfId="3574" priority="626" stopIfTrue="1" operator="greaterThan">
      <formula>0</formula>
    </cfRule>
    <cfRule type="cellIs" dxfId="3573" priority="627" stopIfTrue="1" operator="greaterThan">
      <formula>0</formula>
    </cfRule>
  </conditionalFormatting>
  <conditionalFormatting sqref="AD36:AD37">
    <cfRule type="cellIs" dxfId="3572" priority="622" stopIfTrue="1" operator="greaterThan">
      <formula>0</formula>
    </cfRule>
    <cfRule type="cellIs" dxfId="3571" priority="623" stopIfTrue="1" operator="greaterThan">
      <formula>0</formula>
    </cfRule>
    <cfRule type="cellIs" dxfId="3570" priority="624" stopIfTrue="1" operator="greaterThan">
      <formula>0</formula>
    </cfRule>
  </conditionalFormatting>
  <conditionalFormatting sqref="AD38">
    <cfRule type="cellIs" dxfId="3569" priority="619" stopIfTrue="1" operator="greaterThan">
      <formula>0</formula>
    </cfRule>
    <cfRule type="cellIs" dxfId="3568" priority="620" stopIfTrue="1" operator="greaterThan">
      <formula>0</formula>
    </cfRule>
    <cfRule type="cellIs" dxfId="3567" priority="621" stopIfTrue="1" operator="greaterThan">
      <formula>0</formula>
    </cfRule>
  </conditionalFormatting>
  <conditionalFormatting sqref="AD33:AD34">
    <cfRule type="cellIs" dxfId="3566" priority="616" stopIfTrue="1" operator="greaterThan">
      <formula>0</formula>
    </cfRule>
    <cfRule type="cellIs" dxfId="3565" priority="617" stopIfTrue="1" operator="greaterThan">
      <formula>0</formula>
    </cfRule>
    <cfRule type="cellIs" dxfId="3564" priority="618" stopIfTrue="1" operator="greaterThan">
      <formula>0</formula>
    </cfRule>
  </conditionalFormatting>
  <conditionalFormatting sqref="AD35">
    <cfRule type="cellIs" dxfId="3563" priority="613" stopIfTrue="1" operator="greaterThan">
      <formula>0</formula>
    </cfRule>
    <cfRule type="cellIs" dxfId="3562" priority="614" stopIfTrue="1" operator="greaterThan">
      <formula>0</formula>
    </cfRule>
    <cfRule type="cellIs" dxfId="3561" priority="615" stopIfTrue="1" operator="greaterThan">
      <formula>0</formula>
    </cfRule>
  </conditionalFormatting>
  <conditionalFormatting sqref="AD32">
    <cfRule type="cellIs" dxfId="3560" priority="610" stopIfTrue="1" operator="greaterThan">
      <formula>0</formula>
    </cfRule>
    <cfRule type="cellIs" dxfId="3559" priority="611" stopIfTrue="1" operator="greaterThan">
      <formula>0</formula>
    </cfRule>
    <cfRule type="cellIs" dxfId="3558" priority="612" stopIfTrue="1" operator="greaterThan">
      <formula>0</formula>
    </cfRule>
  </conditionalFormatting>
  <conditionalFormatting sqref="AC42:AC43">
    <cfRule type="cellIs" dxfId="3557" priority="607" stopIfTrue="1" operator="greaterThan">
      <formula>0</formula>
    </cfRule>
    <cfRule type="cellIs" dxfId="3556" priority="608" stopIfTrue="1" operator="greaterThan">
      <formula>0</formula>
    </cfRule>
    <cfRule type="cellIs" dxfId="3555" priority="609" stopIfTrue="1" operator="greaterThan">
      <formula>0</formula>
    </cfRule>
  </conditionalFormatting>
  <conditionalFormatting sqref="AC44">
    <cfRule type="cellIs" dxfId="3554" priority="604" stopIfTrue="1" operator="greaterThan">
      <formula>0</formula>
    </cfRule>
    <cfRule type="cellIs" dxfId="3553" priority="605" stopIfTrue="1" operator="greaterThan">
      <formula>0</formula>
    </cfRule>
    <cfRule type="cellIs" dxfId="3552" priority="606" stopIfTrue="1" operator="greaterThan">
      <formula>0</formula>
    </cfRule>
  </conditionalFormatting>
  <conditionalFormatting sqref="AC39:AC40">
    <cfRule type="cellIs" dxfId="3551" priority="601" stopIfTrue="1" operator="greaterThan">
      <formula>0</formula>
    </cfRule>
    <cfRule type="cellIs" dxfId="3550" priority="602" stopIfTrue="1" operator="greaterThan">
      <formula>0</formula>
    </cfRule>
    <cfRule type="cellIs" dxfId="3549" priority="603" stopIfTrue="1" operator="greaterThan">
      <formula>0</formula>
    </cfRule>
  </conditionalFormatting>
  <conditionalFormatting sqref="AC41">
    <cfRule type="cellIs" dxfId="3548" priority="598" stopIfTrue="1" operator="greaterThan">
      <formula>0</formula>
    </cfRule>
    <cfRule type="cellIs" dxfId="3547" priority="599" stopIfTrue="1" operator="greaterThan">
      <formula>0</formula>
    </cfRule>
    <cfRule type="cellIs" dxfId="3546" priority="600" stopIfTrue="1" operator="greaterThan">
      <formula>0</formula>
    </cfRule>
  </conditionalFormatting>
  <conditionalFormatting sqref="AC36:AC37">
    <cfRule type="cellIs" dxfId="3545" priority="595" stopIfTrue="1" operator="greaterThan">
      <formula>0</formula>
    </cfRule>
    <cfRule type="cellIs" dxfId="3544" priority="596" stopIfTrue="1" operator="greaterThan">
      <formula>0</formula>
    </cfRule>
    <cfRule type="cellIs" dxfId="3543" priority="597" stopIfTrue="1" operator="greaterThan">
      <formula>0</formula>
    </cfRule>
  </conditionalFormatting>
  <conditionalFormatting sqref="AC38">
    <cfRule type="cellIs" dxfId="3542" priority="592" stopIfTrue="1" operator="greaterThan">
      <formula>0</formula>
    </cfRule>
    <cfRule type="cellIs" dxfId="3541" priority="593" stopIfTrue="1" operator="greaterThan">
      <formula>0</formula>
    </cfRule>
    <cfRule type="cellIs" dxfId="3540" priority="594" stopIfTrue="1" operator="greaterThan">
      <formula>0</formula>
    </cfRule>
  </conditionalFormatting>
  <conditionalFormatting sqref="AC33:AC34">
    <cfRule type="cellIs" dxfId="3539" priority="589" stopIfTrue="1" operator="greaterThan">
      <formula>0</formula>
    </cfRule>
    <cfRule type="cellIs" dxfId="3538" priority="590" stopIfTrue="1" operator="greaterThan">
      <formula>0</formula>
    </cfRule>
    <cfRule type="cellIs" dxfId="3537" priority="591" stopIfTrue="1" operator="greaterThan">
      <formula>0</formula>
    </cfRule>
  </conditionalFormatting>
  <conditionalFormatting sqref="AC35">
    <cfRule type="cellIs" dxfId="3536" priority="586" stopIfTrue="1" operator="greaterThan">
      <formula>0</formula>
    </cfRule>
    <cfRule type="cellIs" dxfId="3535" priority="587" stopIfTrue="1" operator="greaterThan">
      <formula>0</formula>
    </cfRule>
    <cfRule type="cellIs" dxfId="3534" priority="588" stopIfTrue="1" operator="greaterThan">
      <formula>0</formula>
    </cfRule>
  </conditionalFormatting>
  <conditionalFormatting sqref="AC32">
    <cfRule type="cellIs" dxfId="3533" priority="583" stopIfTrue="1" operator="greaterThan">
      <formula>0</formula>
    </cfRule>
    <cfRule type="cellIs" dxfId="3532" priority="584" stopIfTrue="1" operator="greaterThan">
      <formula>0</formula>
    </cfRule>
    <cfRule type="cellIs" dxfId="3531" priority="585" stopIfTrue="1" operator="greaterThan">
      <formula>0</formula>
    </cfRule>
  </conditionalFormatting>
  <conditionalFormatting sqref="AG42:AG43">
    <cfRule type="cellIs" dxfId="3530" priority="580" stopIfTrue="1" operator="greaterThan">
      <formula>0</formula>
    </cfRule>
    <cfRule type="cellIs" dxfId="3529" priority="581" stopIfTrue="1" operator="greaterThan">
      <formula>0</formula>
    </cfRule>
    <cfRule type="cellIs" dxfId="3528" priority="582" stopIfTrue="1" operator="greaterThan">
      <formula>0</formula>
    </cfRule>
  </conditionalFormatting>
  <conditionalFormatting sqref="AG44">
    <cfRule type="cellIs" dxfId="3527" priority="577" stopIfTrue="1" operator="greaterThan">
      <formula>0</formula>
    </cfRule>
    <cfRule type="cellIs" dxfId="3526" priority="578" stopIfTrue="1" operator="greaterThan">
      <formula>0</formula>
    </cfRule>
    <cfRule type="cellIs" dxfId="3525" priority="579" stopIfTrue="1" operator="greaterThan">
      <formula>0</formula>
    </cfRule>
  </conditionalFormatting>
  <conditionalFormatting sqref="AG39:AG40">
    <cfRule type="cellIs" dxfId="3524" priority="574" stopIfTrue="1" operator="greaterThan">
      <formula>0</formula>
    </cfRule>
    <cfRule type="cellIs" dxfId="3523" priority="575" stopIfTrue="1" operator="greaterThan">
      <formula>0</formula>
    </cfRule>
    <cfRule type="cellIs" dxfId="3522" priority="576" stopIfTrue="1" operator="greaterThan">
      <formula>0</formula>
    </cfRule>
  </conditionalFormatting>
  <conditionalFormatting sqref="AG41">
    <cfRule type="cellIs" dxfId="3521" priority="571" stopIfTrue="1" operator="greaterThan">
      <formula>0</formula>
    </cfRule>
    <cfRule type="cellIs" dxfId="3520" priority="572" stopIfTrue="1" operator="greaterThan">
      <formula>0</formula>
    </cfRule>
    <cfRule type="cellIs" dxfId="3519" priority="573" stopIfTrue="1" operator="greaterThan">
      <formula>0</formula>
    </cfRule>
  </conditionalFormatting>
  <conditionalFormatting sqref="AG36:AG37">
    <cfRule type="cellIs" dxfId="3518" priority="568" stopIfTrue="1" operator="greaterThan">
      <formula>0</formula>
    </cfRule>
    <cfRule type="cellIs" dxfId="3517" priority="569" stopIfTrue="1" operator="greaterThan">
      <formula>0</formula>
    </cfRule>
    <cfRule type="cellIs" dxfId="3516" priority="570" stopIfTrue="1" operator="greaterThan">
      <formula>0</formula>
    </cfRule>
  </conditionalFormatting>
  <conditionalFormatting sqref="AG38">
    <cfRule type="cellIs" dxfId="3515" priority="565" stopIfTrue="1" operator="greaterThan">
      <formula>0</formula>
    </cfRule>
    <cfRule type="cellIs" dxfId="3514" priority="566" stopIfTrue="1" operator="greaterThan">
      <formula>0</formula>
    </cfRule>
    <cfRule type="cellIs" dxfId="3513" priority="567" stopIfTrue="1" operator="greaterThan">
      <formula>0</formula>
    </cfRule>
  </conditionalFormatting>
  <conditionalFormatting sqref="AG33:AG34">
    <cfRule type="cellIs" dxfId="3512" priority="562" stopIfTrue="1" operator="greaterThan">
      <formula>0</formula>
    </cfRule>
    <cfRule type="cellIs" dxfId="3511" priority="563" stopIfTrue="1" operator="greaterThan">
      <formula>0</formula>
    </cfRule>
    <cfRule type="cellIs" dxfId="3510" priority="564" stopIfTrue="1" operator="greaterThan">
      <formula>0</formula>
    </cfRule>
  </conditionalFormatting>
  <conditionalFormatting sqref="AG35">
    <cfRule type="cellIs" dxfId="3509" priority="559" stopIfTrue="1" operator="greaterThan">
      <formula>0</formula>
    </cfRule>
    <cfRule type="cellIs" dxfId="3508" priority="560" stopIfTrue="1" operator="greaterThan">
      <formula>0</formula>
    </cfRule>
    <cfRule type="cellIs" dxfId="3507" priority="561" stopIfTrue="1" operator="greaterThan">
      <formula>0</formula>
    </cfRule>
  </conditionalFormatting>
  <conditionalFormatting sqref="AG32">
    <cfRule type="cellIs" dxfId="3506" priority="556" stopIfTrue="1" operator="greaterThan">
      <formula>0</formula>
    </cfRule>
    <cfRule type="cellIs" dxfId="3505" priority="557" stopIfTrue="1" operator="greaterThan">
      <formula>0</formula>
    </cfRule>
    <cfRule type="cellIs" dxfId="3504" priority="558" stopIfTrue="1" operator="greaterThan">
      <formula>0</formula>
    </cfRule>
  </conditionalFormatting>
  <conditionalFormatting sqref="AF42:AF43">
    <cfRule type="cellIs" dxfId="3503" priority="553" stopIfTrue="1" operator="greaterThan">
      <formula>0</formula>
    </cfRule>
    <cfRule type="cellIs" dxfId="3502" priority="554" stopIfTrue="1" operator="greaterThan">
      <formula>0</formula>
    </cfRule>
    <cfRule type="cellIs" dxfId="3501" priority="555" stopIfTrue="1" operator="greaterThan">
      <formula>0</formula>
    </cfRule>
  </conditionalFormatting>
  <conditionalFormatting sqref="AF44">
    <cfRule type="cellIs" dxfId="3500" priority="550" stopIfTrue="1" operator="greaterThan">
      <formula>0</formula>
    </cfRule>
    <cfRule type="cellIs" dxfId="3499" priority="551" stopIfTrue="1" operator="greaterThan">
      <formula>0</formula>
    </cfRule>
    <cfRule type="cellIs" dxfId="3498" priority="552" stopIfTrue="1" operator="greaterThan">
      <formula>0</formula>
    </cfRule>
  </conditionalFormatting>
  <conditionalFormatting sqref="AF39:AF40">
    <cfRule type="cellIs" dxfId="3497" priority="547" stopIfTrue="1" operator="greaterThan">
      <formula>0</formula>
    </cfRule>
    <cfRule type="cellIs" dxfId="3496" priority="548" stopIfTrue="1" operator="greaterThan">
      <formula>0</formula>
    </cfRule>
    <cfRule type="cellIs" dxfId="3495" priority="549" stopIfTrue="1" operator="greaterThan">
      <formula>0</formula>
    </cfRule>
  </conditionalFormatting>
  <conditionalFormatting sqref="AF41">
    <cfRule type="cellIs" dxfId="3494" priority="544" stopIfTrue="1" operator="greaterThan">
      <formula>0</formula>
    </cfRule>
    <cfRule type="cellIs" dxfId="3493" priority="545" stopIfTrue="1" operator="greaterThan">
      <formula>0</formula>
    </cfRule>
    <cfRule type="cellIs" dxfId="3492" priority="546" stopIfTrue="1" operator="greaterThan">
      <formula>0</formula>
    </cfRule>
  </conditionalFormatting>
  <conditionalFormatting sqref="AF36:AF37">
    <cfRule type="cellIs" dxfId="3491" priority="541" stopIfTrue="1" operator="greaterThan">
      <formula>0</formula>
    </cfRule>
    <cfRule type="cellIs" dxfId="3490" priority="542" stopIfTrue="1" operator="greaterThan">
      <formula>0</formula>
    </cfRule>
    <cfRule type="cellIs" dxfId="3489" priority="543" stopIfTrue="1" operator="greaterThan">
      <formula>0</formula>
    </cfRule>
  </conditionalFormatting>
  <conditionalFormatting sqref="AF38">
    <cfRule type="cellIs" dxfId="3488" priority="538" stopIfTrue="1" operator="greaterThan">
      <formula>0</formula>
    </cfRule>
    <cfRule type="cellIs" dxfId="3487" priority="539" stopIfTrue="1" operator="greaterThan">
      <formula>0</formula>
    </cfRule>
    <cfRule type="cellIs" dxfId="3486" priority="540" stopIfTrue="1" operator="greaterThan">
      <formula>0</formula>
    </cfRule>
  </conditionalFormatting>
  <conditionalFormatting sqref="AF33:AF34">
    <cfRule type="cellIs" dxfId="3485" priority="535" stopIfTrue="1" operator="greaterThan">
      <formula>0</formula>
    </cfRule>
    <cfRule type="cellIs" dxfId="3484" priority="536" stopIfTrue="1" operator="greaterThan">
      <formula>0</formula>
    </cfRule>
    <cfRule type="cellIs" dxfId="3483" priority="537" stopIfTrue="1" operator="greaterThan">
      <formula>0</formula>
    </cfRule>
  </conditionalFormatting>
  <conditionalFormatting sqref="AF35">
    <cfRule type="cellIs" dxfId="3482" priority="532" stopIfTrue="1" operator="greaterThan">
      <formula>0</formula>
    </cfRule>
    <cfRule type="cellIs" dxfId="3481" priority="533" stopIfTrue="1" operator="greaterThan">
      <formula>0</formula>
    </cfRule>
    <cfRule type="cellIs" dxfId="3480" priority="534" stopIfTrue="1" operator="greaterThan">
      <formula>0</formula>
    </cfRule>
  </conditionalFormatting>
  <conditionalFormatting sqref="AF32">
    <cfRule type="cellIs" dxfId="3479" priority="529" stopIfTrue="1" operator="greaterThan">
      <formula>0</formula>
    </cfRule>
    <cfRule type="cellIs" dxfId="3478" priority="530" stopIfTrue="1" operator="greaterThan">
      <formula>0</formula>
    </cfRule>
    <cfRule type="cellIs" dxfId="3477" priority="531" stopIfTrue="1" operator="greaterThan">
      <formula>0</formula>
    </cfRule>
  </conditionalFormatting>
  <conditionalFormatting sqref="AE42:AE43">
    <cfRule type="cellIs" dxfId="3476" priority="526" stopIfTrue="1" operator="greaterThan">
      <formula>0</formula>
    </cfRule>
    <cfRule type="cellIs" dxfId="3475" priority="527" stopIfTrue="1" operator="greaterThan">
      <formula>0</formula>
    </cfRule>
    <cfRule type="cellIs" dxfId="3474" priority="528" stopIfTrue="1" operator="greaterThan">
      <formula>0</formula>
    </cfRule>
  </conditionalFormatting>
  <conditionalFormatting sqref="AE44">
    <cfRule type="cellIs" dxfId="3473" priority="523" stopIfTrue="1" operator="greaterThan">
      <formula>0</formula>
    </cfRule>
    <cfRule type="cellIs" dxfId="3472" priority="524" stopIfTrue="1" operator="greaterThan">
      <formula>0</formula>
    </cfRule>
    <cfRule type="cellIs" dxfId="3471" priority="525" stopIfTrue="1" operator="greaterThan">
      <formula>0</formula>
    </cfRule>
  </conditionalFormatting>
  <conditionalFormatting sqref="AE39:AE40">
    <cfRule type="cellIs" dxfId="3470" priority="520" stopIfTrue="1" operator="greaterThan">
      <formula>0</formula>
    </cfRule>
    <cfRule type="cellIs" dxfId="3469" priority="521" stopIfTrue="1" operator="greaterThan">
      <formula>0</formula>
    </cfRule>
    <cfRule type="cellIs" dxfId="3468" priority="522" stopIfTrue="1" operator="greaterThan">
      <formula>0</formula>
    </cfRule>
  </conditionalFormatting>
  <conditionalFormatting sqref="AE41">
    <cfRule type="cellIs" dxfId="3467" priority="517" stopIfTrue="1" operator="greaterThan">
      <formula>0</formula>
    </cfRule>
    <cfRule type="cellIs" dxfId="3466" priority="518" stopIfTrue="1" operator="greaterThan">
      <formula>0</formula>
    </cfRule>
    <cfRule type="cellIs" dxfId="3465" priority="519" stopIfTrue="1" operator="greaterThan">
      <formula>0</formula>
    </cfRule>
  </conditionalFormatting>
  <conditionalFormatting sqref="AE36:AE37">
    <cfRule type="cellIs" dxfId="3464" priority="514" stopIfTrue="1" operator="greaterThan">
      <formula>0</formula>
    </cfRule>
    <cfRule type="cellIs" dxfId="3463" priority="515" stopIfTrue="1" operator="greaterThan">
      <formula>0</formula>
    </cfRule>
    <cfRule type="cellIs" dxfId="3462" priority="516" stopIfTrue="1" operator="greaterThan">
      <formula>0</formula>
    </cfRule>
  </conditionalFormatting>
  <conditionalFormatting sqref="AE38">
    <cfRule type="cellIs" dxfId="3461" priority="511" stopIfTrue="1" operator="greaterThan">
      <formula>0</formula>
    </cfRule>
    <cfRule type="cellIs" dxfId="3460" priority="512" stopIfTrue="1" operator="greaterThan">
      <formula>0</formula>
    </cfRule>
    <cfRule type="cellIs" dxfId="3459" priority="513" stopIfTrue="1" operator="greaterThan">
      <formula>0</formula>
    </cfRule>
  </conditionalFormatting>
  <conditionalFormatting sqref="AE33:AE34">
    <cfRule type="cellIs" dxfId="3458" priority="508" stopIfTrue="1" operator="greaterThan">
      <formula>0</formula>
    </cfRule>
    <cfRule type="cellIs" dxfId="3457" priority="509" stopIfTrue="1" operator="greaterThan">
      <formula>0</formula>
    </cfRule>
    <cfRule type="cellIs" dxfId="3456" priority="510" stopIfTrue="1" operator="greaterThan">
      <formula>0</formula>
    </cfRule>
  </conditionalFormatting>
  <conditionalFormatting sqref="AE35">
    <cfRule type="cellIs" dxfId="3455" priority="505" stopIfTrue="1" operator="greaterThan">
      <formula>0</formula>
    </cfRule>
    <cfRule type="cellIs" dxfId="3454" priority="506" stopIfTrue="1" operator="greaterThan">
      <formula>0</formula>
    </cfRule>
    <cfRule type="cellIs" dxfId="3453" priority="507" stopIfTrue="1" operator="greaterThan">
      <formula>0</formula>
    </cfRule>
  </conditionalFormatting>
  <conditionalFormatting sqref="AE32">
    <cfRule type="cellIs" dxfId="3452" priority="502" stopIfTrue="1" operator="greaterThan">
      <formula>0</formula>
    </cfRule>
    <cfRule type="cellIs" dxfId="3451" priority="503" stopIfTrue="1" operator="greaterThan">
      <formula>0</formula>
    </cfRule>
    <cfRule type="cellIs" dxfId="3450" priority="504" stopIfTrue="1" operator="greaterThan">
      <formula>0</formula>
    </cfRule>
  </conditionalFormatting>
  <conditionalFormatting sqref="AH42:AH43">
    <cfRule type="cellIs" dxfId="3449" priority="499" stopIfTrue="1" operator="greaterThan">
      <formula>0</formula>
    </cfRule>
    <cfRule type="cellIs" dxfId="3448" priority="500" stopIfTrue="1" operator="greaterThan">
      <formula>0</formula>
    </cfRule>
    <cfRule type="cellIs" dxfId="3447" priority="501" stopIfTrue="1" operator="greaterThan">
      <formula>0</formula>
    </cfRule>
  </conditionalFormatting>
  <conditionalFormatting sqref="AH44">
    <cfRule type="cellIs" dxfId="3446" priority="496" stopIfTrue="1" operator="greaterThan">
      <formula>0</formula>
    </cfRule>
    <cfRule type="cellIs" dxfId="3445" priority="497" stopIfTrue="1" operator="greaterThan">
      <formula>0</formula>
    </cfRule>
    <cfRule type="cellIs" dxfId="3444" priority="498" stopIfTrue="1" operator="greaterThan">
      <formula>0</formula>
    </cfRule>
  </conditionalFormatting>
  <conditionalFormatting sqref="AH39:AH40">
    <cfRule type="cellIs" dxfId="3443" priority="493" stopIfTrue="1" operator="greaterThan">
      <formula>0</formula>
    </cfRule>
    <cfRule type="cellIs" dxfId="3442" priority="494" stopIfTrue="1" operator="greaterThan">
      <formula>0</formula>
    </cfRule>
    <cfRule type="cellIs" dxfId="3441" priority="495" stopIfTrue="1" operator="greaterThan">
      <formula>0</formula>
    </cfRule>
  </conditionalFormatting>
  <conditionalFormatting sqref="AH41">
    <cfRule type="cellIs" dxfId="3440" priority="490" stopIfTrue="1" operator="greaterThan">
      <formula>0</formula>
    </cfRule>
    <cfRule type="cellIs" dxfId="3439" priority="491" stopIfTrue="1" operator="greaterThan">
      <formula>0</formula>
    </cfRule>
    <cfRule type="cellIs" dxfId="3438" priority="492" stopIfTrue="1" operator="greaterThan">
      <formula>0</formula>
    </cfRule>
  </conditionalFormatting>
  <conditionalFormatting sqref="AH36:AH37">
    <cfRule type="cellIs" dxfId="3437" priority="487" stopIfTrue="1" operator="greaterThan">
      <formula>0</formula>
    </cfRule>
    <cfRule type="cellIs" dxfId="3436" priority="488" stopIfTrue="1" operator="greaterThan">
      <formula>0</formula>
    </cfRule>
    <cfRule type="cellIs" dxfId="3435" priority="489" stopIfTrue="1" operator="greaterThan">
      <formula>0</formula>
    </cfRule>
  </conditionalFormatting>
  <conditionalFormatting sqref="AH38">
    <cfRule type="cellIs" dxfId="3434" priority="484" stopIfTrue="1" operator="greaterThan">
      <formula>0</formula>
    </cfRule>
    <cfRule type="cellIs" dxfId="3433" priority="485" stopIfTrue="1" operator="greaterThan">
      <formula>0</formula>
    </cfRule>
    <cfRule type="cellIs" dxfId="3432" priority="486" stopIfTrue="1" operator="greaterThan">
      <formula>0</formula>
    </cfRule>
  </conditionalFormatting>
  <conditionalFormatting sqref="AH33:AH34">
    <cfRule type="cellIs" dxfId="3431" priority="481" stopIfTrue="1" operator="greaterThan">
      <formula>0</formula>
    </cfRule>
    <cfRule type="cellIs" dxfId="3430" priority="482" stopIfTrue="1" operator="greaterThan">
      <formula>0</formula>
    </cfRule>
    <cfRule type="cellIs" dxfId="3429" priority="483" stopIfTrue="1" operator="greaterThan">
      <formula>0</formula>
    </cfRule>
  </conditionalFormatting>
  <conditionalFormatting sqref="AH35">
    <cfRule type="cellIs" dxfId="3428" priority="478" stopIfTrue="1" operator="greaterThan">
      <formula>0</formula>
    </cfRule>
    <cfRule type="cellIs" dxfId="3427" priority="479" stopIfTrue="1" operator="greaterThan">
      <formula>0</formula>
    </cfRule>
    <cfRule type="cellIs" dxfId="3426" priority="480" stopIfTrue="1" operator="greaterThan">
      <formula>0</formula>
    </cfRule>
  </conditionalFormatting>
  <conditionalFormatting sqref="AH32">
    <cfRule type="cellIs" dxfId="3425" priority="475" stopIfTrue="1" operator="greaterThan">
      <formula>0</formula>
    </cfRule>
    <cfRule type="cellIs" dxfId="3424" priority="476" stopIfTrue="1" operator="greaterThan">
      <formula>0</formula>
    </cfRule>
    <cfRule type="cellIs" dxfId="3423" priority="477" stopIfTrue="1" operator="greaterThan">
      <formula>0</formula>
    </cfRule>
  </conditionalFormatting>
  <conditionalFormatting sqref="P4:P8">
    <cfRule type="cellIs" dxfId="3422" priority="400" stopIfTrue="1" operator="greaterThan">
      <formula>0</formula>
    </cfRule>
    <cfRule type="cellIs" dxfId="3421" priority="401" stopIfTrue="1" operator="greaterThan">
      <formula>0</formula>
    </cfRule>
    <cfRule type="cellIs" dxfId="3420" priority="402" stopIfTrue="1" operator="greaterThan">
      <formula>0</formula>
    </cfRule>
  </conditionalFormatting>
  <conditionalFormatting sqref="P31 P145:P156">
    <cfRule type="cellIs" dxfId="3419" priority="397" stopIfTrue="1" operator="greaterThan">
      <formula>0</formula>
    </cfRule>
    <cfRule type="cellIs" dxfId="3418" priority="398" stopIfTrue="1" operator="greaterThan">
      <formula>0</formula>
    </cfRule>
    <cfRule type="cellIs" dxfId="3417" priority="399" stopIfTrue="1" operator="greaterThan">
      <formula>0</formula>
    </cfRule>
  </conditionalFormatting>
  <conditionalFormatting sqref="P27:P30">
    <cfRule type="cellIs" dxfId="3416" priority="394" stopIfTrue="1" operator="greaterThan">
      <formula>0</formula>
    </cfRule>
    <cfRule type="cellIs" dxfId="3415" priority="395" stopIfTrue="1" operator="greaterThan">
      <formula>0</formula>
    </cfRule>
    <cfRule type="cellIs" dxfId="3414" priority="396" stopIfTrue="1" operator="greaterThan">
      <formula>0</formula>
    </cfRule>
  </conditionalFormatting>
  <conditionalFormatting sqref="P24:P25">
    <cfRule type="cellIs" dxfId="3413" priority="391" stopIfTrue="1" operator="greaterThan">
      <formula>0</formula>
    </cfRule>
    <cfRule type="cellIs" dxfId="3412" priority="392" stopIfTrue="1" operator="greaterThan">
      <formula>0</formula>
    </cfRule>
    <cfRule type="cellIs" dxfId="3411" priority="393" stopIfTrue="1" operator="greaterThan">
      <formula>0</formula>
    </cfRule>
  </conditionalFormatting>
  <conditionalFormatting sqref="P26">
    <cfRule type="cellIs" dxfId="3410" priority="388" stopIfTrue="1" operator="greaterThan">
      <formula>0</formula>
    </cfRule>
    <cfRule type="cellIs" dxfId="3409" priority="389" stopIfTrue="1" operator="greaterThan">
      <formula>0</formula>
    </cfRule>
    <cfRule type="cellIs" dxfId="3408" priority="390" stopIfTrue="1" operator="greaterThan">
      <formula>0</formula>
    </cfRule>
  </conditionalFormatting>
  <conditionalFormatting sqref="P21:P22">
    <cfRule type="cellIs" dxfId="3407" priority="385" stopIfTrue="1" operator="greaterThan">
      <formula>0</formula>
    </cfRule>
    <cfRule type="cellIs" dxfId="3406" priority="386" stopIfTrue="1" operator="greaterThan">
      <formula>0</formula>
    </cfRule>
    <cfRule type="cellIs" dxfId="3405" priority="387" stopIfTrue="1" operator="greaterThan">
      <formula>0</formula>
    </cfRule>
  </conditionalFormatting>
  <conditionalFormatting sqref="P23">
    <cfRule type="cellIs" dxfId="3404" priority="382" stopIfTrue="1" operator="greaterThan">
      <formula>0</formula>
    </cfRule>
    <cfRule type="cellIs" dxfId="3403" priority="383" stopIfTrue="1" operator="greaterThan">
      <formula>0</formula>
    </cfRule>
    <cfRule type="cellIs" dxfId="3402" priority="384" stopIfTrue="1" operator="greaterThan">
      <formula>0</formula>
    </cfRule>
  </conditionalFormatting>
  <conditionalFormatting sqref="P18:P19">
    <cfRule type="cellIs" dxfId="3401" priority="379" stopIfTrue="1" operator="greaterThan">
      <formula>0</formula>
    </cfRule>
    <cfRule type="cellIs" dxfId="3400" priority="380" stopIfTrue="1" operator="greaterThan">
      <formula>0</formula>
    </cfRule>
    <cfRule type="cellIs" dxfId="3399" priority="381" stopIfTrue="1" operator="greaterThan">
      <formula>0</formula>
    </cfRule>
  </conditionalFormatting>
  <conditionalFormatting sqref="P20">
    <cfRule type="cellIs" dxfId="3398" priority="376" stopIfTrue="1" operator="greaterThan">
      <formula>0</formula>
    </cfRule>
    <cfRule type="cellIs" dxfId="3397" priority="377" stopIfTrue="1" operator="greaterThan">
      <formula>0</formula>
    </cfRule>
    <cfRule type="cellIs" dxfId="3396" priority="378" stopIfTrue="1" operator="greaterThan">
      <formula>0</formula>
    </cfRule>
  </conditionalFormatting>
  <conditionalFormatting sqref="P15:P16">
    <cfRule type="cellIs" dxfId="3395" priority="373" stopIfTrue="1" operator="greaterThan">
      <formula>0</formula>
    </cfRule>
    <cfRule type="cellIs" dxfId="3394" priority="374" stopIfTrue="1" operator="greaterThan">
      <formula>0</formula>
    </cfRule>
    <cfRule type="cellIs" dxfId="3393" priority="375" stopIfTrue="1" operator="greaterThan">
      <formula>0</formula>
    </cfRule>
  </conditionalFormatting>
  <conditionalFormatting sqref="P17">
    <cfRule type="cellIs" dxfId="3392" priority="370" stopIfTrue="1" operator="greaterThan">
      <formula>0</formula>
    </cfRule>
    <cfRule type="cellIs" dxfId="3391" priority="371" stopIfTrue="1" operator="greaterThan">
      <formula>0</formula>
    </cfRule>
    <cfRule type="cellIs" dxfId="3390" priority="372" stopIfTrue="1" operator="greaterThan">
      <formula>0</formula>
    </cfRule>
  </conditionalFormatting>
  <conditionalFormatting sqref="P12:P13">
    <cfRule type="cellIs" dxfId="3389" priority="367" stopIfTrue="1" operator="greaterThan">
      <formula>0</formula>
    </cfRule>
    <cfRule type="cellIs" dxfId="3388" priority="368" stopIfTrue="1" operator="greaterThan">
      <formula>0</formula>
    </cfRule>
    <cfRule type="cellIs" dxfId="3387" priority="369" stopIfTrue="1" operator="greaterThan">
      <formula>0</formula>
    </cfRule>
  </conditionalFormatting>
  <conditionalFormatting sqref="P14">
    <cfRule type="cellIs" dxfId="3386" priority="364" stopIfTrue="1" operator="greaterThan">
      <formula>0</formula>
    </cfRule>
    <cfRule type="cellIs" dxfId="3385" priority="365" stopIfTrue="1" operator="greaterThan">
      <formula>0</formula>
    </cfRule>
    <cfRule type="cellIs" dxfId="3384" priority="366" stopIfTrue="1" operator="greaterThan">
      <formula>0</formula>
    </cfRule>
  </conditionalFormatting>
  <conditionalFormatting sqref="P9:P10">
    <cfRule type="cellIs" dxfId="3383" priority="361" stopIfTrue="1" operator="greaterThan">
      <formula>0</formula>
    </cfRule>
    <cfRule type="cellIs" dxfId="3382" priority="362" stopIfTrue="1" operator="greaterThan">
      <formula>0</formula>
    </cfRule>
    <cfRule type="cellIs" dxfId="3381" priority="363" stopIfTrue="1" operator="greaterThan">
      <formula>0</formula>
    </cfRule>
  </conditionalFormatting>
  <conditionalFormatting sqref="P11">
    <cfRule type="cellIs" dxfId="3380" priority="358" stopIfTrue="1" operator="greaterThan">
      <formula>0</formula>
    </cfRule>
    <cfRule type="cellIs" dxfId="3379" priority="359" stopIfTrue="1" operator="greaterThan">
      <formula>0</formula>
    </cfRule>
    <cfRule type="cellIs" dxfId="3378" priority="360" stopIfTrue="1" operator="greaterThan">
      <formula>0</formula>
    </cfRule>
  </conditionalFormatting>
  <conditionalFormatting sqref="P71">
    <cfRule type="cellIs" dxfId="3377" priority="202" stopIfTrue="1" operator="greaterThan">
      <formula>0</formula>
    </cfRule>
    <cfRule type="cellIs" dxfId="3376" priority="203" stopIfTrue="1" operator="greaterThan">
      <formula>0</formula>
    </cfRule>
    <cfRule type="cellIs" dxfId="3375" priority="204" stopIfTrue="1" operator="greaterThan">
      <formula>0</formula>
    </cfRule>
  </conditionalFormatting>
  <conditionalFormatting sqref="P100:P105 P128:P143 P74">
    <cfRule type="cellIs" dxfId="3374" priority="355" stopIfTrue="1" operator="greaterThan">
      <formula>0</formula>
    </cfRule>
    <cfRule type="cellIs" dxfId="3373" priority="356" stopIfTrue="1" operator="greaterThan">
      <formula>0</formula>
    </cfRule>
    <cfRule type="cellIs" dxfId="3372" priority="357" stopIfTrue="1" operator="greaterThan">
      <formula>0</formula>
    </cfRule>
  </conditionalFormatting>
  <conditionalFormatting sqref="P144">
    <cfRule type="cellIs" dxfId="3371" priority="352" stopIfTrue="1" operator="greaterThan">
      <formula>0</formula>
    </cfRule>
    <cfRule type="cellIs" dxfId="3370" priority="353" stopIfTrue="1" operator="greaterThan">
      <formula>0</formula>
    </cfRule>
    <cfRule type="cellIs" dxfId="3369" priority="354" stopIfTrue="1" operator="greaterThan">
      <formula>0</formula>
    </cfRule>
  </conditionalFormatting>
  <conditionalFormatting sqref="P124:P127">
    <cfRule type="cellIs" dxfId="3368" priority="349" stopIfTrue="1" operator="greaterThan">
      <formula>0</formula>
    </cfRule>
    <cfRule type="cellIs" dxfId="3367" priority="350" stopIfTrue="1" operator="greaterThan">
      <formula>0</formula>
    </cfRule>
    <cfRule type="cellIs" dxfId="3366" priority="351" stopIfTrue="1" operator="greaterThan">
      <formula>0</formula>
    </cfRule>
  </conditionalFormatting>
  <conditionalFormatting sqref="P121:P122">
    <cfRule type="cellIs" dxfId="3365" priority="346" stopIfTrue="1" operator="greaterThan">
      <formula>0</formula>
    </cfRule>
    <cfRule type="cellIs" dxfId="3364" priority="347" stopIfTrue="1" operator="greaterThan">
      <formula>0</formula>
    </cfRule>
    <cfRule type="cellIs" dxfId="3363" priority="348" stopIfTrue="1" operator="greaterThan">
      <formula>0</formula>
    </cfRule>
  </conditionalFormatting>
  <conditionalFormatting sqref="P123">
    <cfRule type="cellIs" dxfId="3362" priority="343" stopIfTrue="1" operator="greaterThan">
      <formula>0</formula>
    </cfRule>
    <cfRule type="cellIs" dxfId="3361" priority="344" stopIfTrue="1" operator="greaterThan">
      <formula>0</formula>
    </cfRule>
    <cfRule type="cellIs" dxfId="3360" priority="345" stopIfTrue="1" operator="greaterThan">
      <formula>0</formula>
    </cfRule>
  </conditionalFormatting>
  <conditionalFormatting sqref="P118:P119">
    <cfRule type="cellIs" dxfId="3359" priority="340" stopIfTrue="1" operator="greaterThan">
      <formula>0</formula>
    </cfRule>
    <cfRule type="cellIs" dxfId="3358" priority="341" stopIfTrue="1" operator="greaterThan">
      <formula>0</formula>
    </cfRule>
    <cfRule type="cellIs" dxfId="3357" priority="342" stopIfTrue="1" operator="greaterThan">
      <formula>0</formula>
    </cfRule>
  </conditionalFormatting>
  <conditionalFormatting sqref="P120">
    <cfRule type="cellIs" dxfId="3356" priority="337" stopIfTrue="1" operator="greaterThan">
      <formula>0</formula>
    </cfRule>
    <cfRule type="cellIs" dxfId="3355" priority="338" stopIfTrue="1" operator="greaterThan">
      <formula>0</formula>
    </cfRule>
    <cfRule type="cellIs" dxfId="3354" priority="339" stopIfTrue="1" operator="greaterThan">
      <formula>0</formula>
    </cfRule>
  </conditionalFormatting>
  <conditionalFormatting sqref="P115:P116">
    <cfRule type="cellIs" dxfId="3353" priority="334" stopIfTrue="1" operator="greaterThan">
      <formula>0</formula>
    </cfRule>
    <cfRule type="cellIs" dxfId="3352" priority="335" stopIfTrue="1" operator="greaterThan">
      <formula>0</formula>
    </cfRule>
    <cfRule type="cellIs" dxfId="3351" priority="336" stopIfTrue="1" operator="greaterThan">
      <formula>0</formula>
    </cfRule>
  </conditionalFormatting>
  <conditionalFormatting sqref="P117">
    <cfRule type="cellIs" dxfId="3350" priority="331" stopIfTrue="1" operator="greaterThan">
      <formula>0</formula>
    </cfRule>
    <cfRule type="cellIs" dxfId="3349" priority="332" stopIfTrue="1" operator="greaterThan">
      <formula>0</formula>
    </cfRule>
    <cfRule type="cellIs" dxfId="3348" priority="333" stopIfTrue="1" operator="greaterThan">
      <formula>0</formula>
    </cfRule>
  </conditionalFormatting>
  <conditionalFormatting sqref="P112:P113">
    <cfRule type="cellIs" dxfId="3347" priority="328" stopIfTrue="1" operator="greaterThan">
      <formula>0</formula>
    </cfRule>
    <cfRule type="cellIs" dxfId="3346" priority="329" stopIfTrue="1" operator="greaterThan">
      <formula>0</formula>
    </cfRule>
    <cfRule type="cellIs" dxfId="3345" priority="330" stopIfTrue="1" operator="greaterThan">
      <formula>0</formula>
    </cfRule>
  </conditionalFormatting>
  <conditionalFormatting sqref="P114">
    <cfRule type="cellIs" dxfId="3344" priority="325" stopIfTrue="1" operator="greaterThan">
      <formula>0</formula>
    </cfRule>
    <cfRule type="cellIs" dxfId="3343" priority="326" stopIfTrue="1" operator="greaterThan">
      <formula>0</formula>
    </cfRule>
    <cfRule type="cellIs" dxfId="3342" priority="327" stopIfTrue="1" operator="greaterThan">
      <formula>0</formula>
    </cfRule>
  </conditionalFormatting>
  <conditionalFormatting sqref="P109:P110">
    <cfRule type="cellIs" dxfId="3341" priority="322" stopIfTrue="1" operator="greaterThan">
      <formula>0</formula>
    </cfRule>
    <cfRule type="cellIs" dxfId="3340" priority="323" stopIfTrue="1" operator="greaterThan">
      <formula>0</formula>
    </cfRule>
    <cfRule type="cellIs" dxfId="3339" priority="324" stopIfTrue="1" operator="greaterThan">
      <formula>0</formula>
    </cfRule>
  </conditionalFormatting>
  <conditionalFormatting sqref="P111">
    <cfRule type="cellIs" dxfId="3338" priority="319" stopIfTrue="1" operator="greaterThan">
      <formula>0</formula>
    </cfRule>
    <cfRule type="cellIs" dxfId="3337" priority="320" stopIfTrue="1" operator="greaterThan">
      <formula>0</formula>
    </cfRule>
    <cfRule type="cellIs" dxfId="3336" priority="321" stopIfTrue="1" operator="greaterThan">
      <formula>0</formula>
    </cfRule>
  </conditionalFormatting>
  <conditionalFormatting sqref="P106:P107">
    <cfRule type="cellIs" dxfId="3335" priority="316" stopIfTrue="1" operator="greaterThan">
      <formula>0</formula>
    </cfRule>
    <cfRule type="cellIs" dxfId="3334" priority="317" stopIfTrue="1" operator="greaterThan">
      <formula>0</formula>
    </cfRule>
    <cfRule type="cellIs" dxfId="3333" priority="318" stopIfTrue="1" operator="greaterThan">
      <formula>0</formula>
    </cfRule>
  </conditionalFormatting>
  <conditionalFormatting sqref="P108">
    <cfRule type="cellIs" dxfId="3332" priority="313" stopIfTrue="1" operator="greaterThan">
      <formula>0</formula>
    </cfRule>
    <cfRule type="cellIs" dxfId="3331" priority="314" stopIfTrue="1" operator="greaterThan">
      <formula>0</formula>
    </cfRule>
    <cfRule type="cellIs" dxfId="3330" priority="315" stopIfTrue="1" operator="greaterThan">
      <formula>0</formula>
    </cfRule>
  </conditionalFormatting>
  <conditionalFormatting sqref="P97:P98">
    <cfRule type="cellIs" dxfId="3329" priority="310" stopIfTrue="1" operator="greaterThan">
      <formula>0</formula>
    </cfRule>
    <cfRule type="cellIs" dxfId="3328" priority="311" stopIfTrue="1" operator="greaterThan">
      <formula>0</formula>
    </cfRule>
    <cfRule type="cellIs" dxfId="3327" priority="312" stopIfTrue="1" operator="greaterThan">
      <formula>0</formula>
    </cfRule>
  </conditionalFormatting>
  <conditionalFormatting sqref="P99">
    <cfRule type="cellIs" dxfId="3326" priority="307" stopIfTrue="1" operator="greaterThan">
      <formula>0</formula>
    </cfRule>
    <cfRule type="cellIs" dxfId="3325" priority="308" stopIfTrue="1" operator="greaterThan">
      <formula>0</formula>
    </cfRule>
    <cfRule type="cellIs" dxfId="3324" priority="309" stopIfTrue="1" operator="greaterThan">
      <formula>0</formula>
    </cfRule>
  </conditionalFormatting>
  <conditionalFormatting sqref="P94:P95">
    <cfRule type="cellIs" dxfId="3323" priority="304" stopIfTrue="1" operator="greaterThan">
      <formula>0</formula>
    </cfRule>
    <cfRule type="cellIs" dxfId="3322" priority="305" stopIfTrue="1" operator="greaterThan">
      <formula>0</formula>
    </cfRule>
    <cfRule type="cellIs" dxfId="3321" priority="306" stopIfTrue="1" operator="greaterThan">
      <formula>0</formula>
    </cfRule>
  </conditionalFormatting>
  <conditionalFormatting sqref="P96">
    <cfRule type="cellIs" dxfId="3320" priority="301" stopIfTrue="1" operator="greaterThan">
      <formula>0</formula>
    </cfRule>
    <cfRule type="cellIs" dxfId="3319" priority="302" stopIfTrue="1" operator="greaterThan">
      <formula>0</formula>
    </cfRule>
    <cfRule type="cellIs" dxfId="3318" priority="303" stopIfTrue="1" operator="greaterThan">
      <formula>0</formula>
    </cfRule>
  </conditionalFormatting>
  <conditionalFormatting sqref="P91:P92">
    <cfRule type="cellIs" dxfId="3317" priority="298" stopIfTrue="1" operator="greaterThan">
      <formula>0</formula>
    </cfRule>
    <cfRule type="cellIs" dxfId="3316" priority="299" stopIfTrue="1" operator="greaterThan">
      <formula>0</formula>
    </cfRule>
    <cfRule type="cellIs" dxfId="3315" priority="300" stopIfTrue="1" operator="greaterThan">
      <formula>0</formula>
    </cfRule>
  </conditionalFormatting>
  <conditionalFormatting sqref="P93">
    <cfRule type="cellIs" dxfId="3314" priority="295" stopIfTrue="1" operator="greaterThan">
      <formula>0</formula>
    </cfRule>
    <cfRule type="cellIs" dxfId="3313" priority="296" stopIfTrue="1" operator="greaterThan">
      <formula>0</formula>
    </cfRule>
    <cfRule type="cellIs" dxfId="3312" priority="297" stopIfTrue="1" operator="greaterThan">
      <formula>0</formula>
    </cfRule>
  </conditionalFormatting>
  <conditionalFormatting sqref="P88:P89">
    <cfRule type="cellIs" dxfId="3311" priority="292" stopIfTrue="1" operator="greaterThan">
      <formula>0</formula>
    </cfRule>
    <cfRule type="cellIs" dxfId="3310" priority="293" stopIfTrue="1" operator="greaterThan">
      <formula>0</formula>
    </cfRule>
    <cfRule type="cellIs" dxfId="3309" priority="294" stopIfTrue="1" operator="greaterThan">
      <formula>0</formula>
    </cfRule>
  </conditionalFormatting>
  <conditionalFormatting sqref="P90">
    <cfRule type="cellIs" dxfId="3308" priority="289" stopIfTrue="1" operator="greaterThan">
      <formula>0</formula>
    </cfRule>
    <cfRule type="cellIs" dxfId="3307" priority="290" stopIfTrue="1" operator="greaterThan">
      <formula>0</formula>
    </cfRule>
    <cfRule type="cellIs" dxfId="3306" priority="291" stopIfTrue="1" operator="greaterThan">
      <formula>0</formula>
    </cfRule>
  </conditionalFormatting>
  <conditionalFormatting sqref="P85:P86">
    <cfRule type="cellIs" dxfId="3305" priority="286" stopIfTrue="1" operator="greaterThan">
      <formula>0</formula>
    </cfRule>
    <cfRule type="cellIs" dxfId="3304" priority="287" stopIfTrue="1" operator="greaterThan">
      <formula>0</formula>
    </cfRule>
    <cfRule type="cellIs" dxfId="3303" priority="288" stopIfTrue="1" operator="greaterThan">
      <formula>0</formula>
    </cfRule>
  </conditionalFormatting>
  <conditionalFormatting sqref="P87">
    <cfRule type="cellIs" dxfId="3302" priority="283" stopIfTrue="1" operator="greaterThan">
      <formula>0</formula>
    </cfRule>
    <cfRule type="cellIs" dxfId="3301" priority="284" stopIfTrue="1" operator="greaterThan">
      <formula>0</formula>
    </cfRule>
    <cfRule type="cellIs" dxfId="3300" priority="285" stopIfTrue="1" operator="greaterThan">
      <formula>0</formula>
    </cfRule>
  </conditionalFormatting>
  <conditionalFormatting sqref="P82:P83">
    <cfRule type="cellIs" dxfId="3299" priority="280" stopIfTrue="1" operator="greaterThan">
      <formula>0</formula>
    </cfRule>
    <cfRule type="cellIs" dxfId="3298" priority="281" stopIfTrue="1" operator="greaterThan">
      <formula>0</formula>
    </cfRule>
    <cfRule type="cellIs" dxfId="3297" priority="282" stopIfTrue="1" operator="greaterThan">
      <formula>0</formula>
    </cfRule>
  </conditionalFormatting>
  <conditionalFormatting sqref="P84">
    <cfRule type="cellIs" dxfId="3296" priority="277" stopIfTrue="1" operator="greaterThan">
      <formula>0</formula>
    </cfRule>
    <cfRule type="cellIs" dxfId="3295" priority="278" stopIfTrue="1" operator="greaterThan">
      <formula>0</formula>
    </cfRule>
    <cfRule type="cellIs" dxfId="3294" priority="279" stopIfTrue="1" operator="greaterThan">
      <formula>0</formula>
    </cfRule>
  </conditionalFormatting>
  <conditionalFormatting sqref="P69:P70">
    <cfRule type="cellIs" dxfId="3293" priority="274" stopIfTrue="1" operator="greaterThan">
      <formula>0</formula>
    </cfRule>
    <cfRule type="cellIs" dxfId="3292" priority="275" stopIfTrue="1" operator="greaterThan">
      <formula>0</formula>
    </cfRule>
    <cfRule type="cellIs" dxfId="3291" priority="276" stopIfTrue="1" operator="greaterThan">
      <formula>0</formula>
    </cfRule>
  </conditionalFormatting>
  <conditionalFormatting sqref="P66:P67">
    <cfRule type="cellIs" dxfId="3290" priority="271" stopIfTrue="1" operator="greaterThan">
      <formula>0</formula>
    </cfRule>
    <cfRule type="cellIs" dxfId="3289" priority="272" stopIfTrue="1" operator="greaterThan">
      <formula>0</formula>
    </cfRule>
    <cfRule type="cellIs" dxfId="3288" priority="273" stopIfTrue="1" operator="greaterThan">
      <formula>0</formula>
    </cfRule>
  </conditionalFormatting>
  <conditionalFormatting sqref="P68">
    <cfRule type="cellIs" dxfId="3287" priority="268" stopIfTrue="1" operator="greaterThan">
      <formula>0</formula>
    </cfRule>
    <cfRule type="cellIs" dxfId="3286" priority="269" stopIfTrue="1" operator="greaterThan">
      <formula>0</formula>
    </cfRule>
    <cfRule type="cellIs" dxfId="3285" priority="270" stopIfTrue="1" operator="greaterThan">
      <formula>0</formula>
    </cfRule>
  </conditionalFormatting>
  <conditionalFormatting sqref="P63:P64">
    <cfRule type="cellIs" dxfId="3284" priority="265" stopIfTrue="1" operator="greaterThan">
      <formula>0</formula>
    </cfRule>
    <cfRule type="cellIs" dxfId="3283" priority="266" stopIfTrue="1" operator="greaterThan">
      <formula>0</formula>
    </cfRule>
    <cfRule type="cellIs" dxfId="3282" priority="267" stopIfTrue="1" operator="greaterThan">
      <formula>0</formula>
    </cfRule>
  </conditionalFormatting>
  <conditionalFormatting sqref="P65">
    <cfRule type="cellIs" dxfId="3281" priority="262" stopIfTrue="1" operator="greaterThan">
      <formula>0</formula>
    </cfRule>
    <cfRule type="cellIs" dxfId="3280" priority="263" stopIfTrue="1" operator="greaterThan">
      <formula>0</formula>
    </cfRule>
    <cfRule type="cellIs" dxfId="3279" priority="264" stopIfTrue="1" operator="greaterThan">
      <formula>0</formula>
    </cfRule>
  </conditionalFormatting>
  <conditionalFormatting sqref="P60:P61">
    <cfRule type="cellIs" dxfId="3278" priority="259" stopIfTrue="1" operator="greaterThan">
      <formula>0</formula>
    </cfRule>
    <cfRule type="cellIs" dxfId="3277" priority="260" stopIfTrue="1" operator="greaterThan">
      <formula>0</formula>
    </cfRule>
    <cfRule type="cellIs" dxfId="3276" priority="261" stopIfTrue="1" operator="greaterThan">
      <formula>0</formula>
    </cfRule>
  </conditionalFormatting>
  <conditionalFormatting sqref="P62">
    <cfRule type="cellIs" dxfId="3275" priority="256" stopIfTrue="1" operator="greaterThan">
      <formula>0</formula>
    </cfRule>
    <cfRule type="cellIs" dxfId="3274" priority="257" stopIfTrue="1" operator="greaterThan">
      <formula>0</formula>
    </cfRule>
    <cfRule type="cellIs" dxfId="3273" priority="258" stopIfTrue="1" operator="greaterThan">
      <formula>0</formula>
    </cfRule>
  </conditionalFormatting>
  <conditionalFormatting sqref="P59">
    <cfRule type="cellIs" dxfId="3272" priority="253" stopIfTrue="1" operator="greaterThan">
      <formula>0</formula>
    </cfRule>
    <cfRule type="cellIs" dxfId="3271" priority="254" stopIfTrue="1" operator="greaterThan">
      <formula>0</formula>
    </cfRule>
    <cfRule type="cellIs" dxfId="3270" priority="255" stopIfTrue="1" operator="greaterThan">
      <formula>0</formula>
    </cfRule>
  </conditionalFormatting>
  <conditionalFormatting sqref="P56:P57">
    <cfRule type="cellIs" dxfId="3269" priority="250" stopIfTrue="1" operator="greaterThan">
      <formula>0</formula>
    </cfRule>
    <cfRule type="cellIs" dxfId="3268" priority="251" stopIfTrue="1" operator="greaterThan">
      <formula>0</formula>
    </cfRule>
    <cfRule type="cellIs" dxfId="3267" priority="252" stopIfTrue="1" operator="greaterThan">
      <formula>0</formula>
    </cfRule>
  </conditionalFormatting>
  <conditionalFormatting sqref="P58">
    <cfRule type="cellIs" dxfId="3266" priority="247" stopIfTrue="1" operator="greaterThan">
      <formula>0</formula>
    </cfRule>
    <cfRule type="cellIs" dxfId="3265" priority="248" stopIfTrue="1" operator="greaterThan">
      <formula>0</formula>
    </cfRule>
    <cfRule type="cellIs" dxfId="3264" priority="249" stopIfTrue="1" operator="greaterThan">
      <formula>0</formula>
    </cfRule>
  </conditionalFormatting>
  <conditionalFormatting sqref="P53:P54">
    <cfRule type="cellIs" dxfId="3263" priority="244" stopIfTrue="1" operator="greaterThan">
      <formula>0</formula>
    </cfRule>
    <cfRule type="cellIs" dxfId="3262" priority="245" stopIfTrue="1" operator="greaterThan">
      <formula>0</formula>
    </cfRule>
    <cfRule type="cellIs" dxfId="3261" priority="246" stopIfTrue="1" operator="greaterThan">
      <formula>0</formula>
    </cfRule>
  </conditionalFormatting>
  <conditionalFormatting sqref="P55">
    <cfRule type="cellIs" dxfId="3260" priority="241" stopIfTrue="1" operator="greaterThan">
      <formula>0</formula>
    </cfRule>
    <cfRule type="cellIs" dxfId="3259" priority="242" stopIfTrue="1" operator="greaterThan">
      <formula>0</formula>
    </cfRule>
    <cfRule type="cellIs" dxfId="3258" priority="243" stopIfTrue="1" operator="greaterThan">
      <formula>0</formula>
    </cfRule>
  </conditionalFormatting>
  <conditionalFormatting sqref="P50:P51">
    <cfRule type="cellIs" dxfId="3257" priority="238" stopIfTrue="1" operator="greaterThan">
      <formula>0</formula>
    </cfRule>
    <cfRule type="cellIs" dxfId="3256" priority="239" stopIfTrue="1" operator="greaterThan">
      <formula>0</formula>
    </cfRule>
    <cfRule type="cellIs" dxfId="3255" priority="240" stopIfTrue="1" operator="greaterThan">
      <formula>0</formula>
    </cfRule>
  </conditionalFormatting>
  <conditionalFormatting sqref="P52">
    <cfRule type="cellIs" dxfId="3254" priority="235" stopIfTrue="1" operator="greaterThan">
      <formula>0</formula>
    </cfRule>
    <cfRule type="cellIs" dxfId="3253" priority="236" stopIfTrue="1" operator="greaterThan">
      <formula>0</formula>
    </cfRule>
    <cfRule type="cellIs" dxfId="3252" priority="237" stopIfTrue="1" operator="greaterThan">
      <formula>0</formula>
    </cfRule>
  </conditionalFormatting>
  <conditionalFormatting sqref="P47:P48">
    <cfRule type="cellIs" dxfId="3251" priority="232" stopIfTrue="1" operator="greaterThan">
      <formula>0</formula>
    </cfRule>
    <cfRule type="cellIs" dxfId="3250" priority="233" stopIfTrue="1" operator="greaterThan">
      <formula>0</formula>
    </cfRule>
    <cfRule type="cellIs" dxfId="3249" priority="234" stopIfTrue="1" operator="greaterThan">
      <formula>0</formula>
    </cfRule>
  </conditionalFormatting>
  <conditionalFormatting sqref="P49">
    <cfRule type="cellIs" dxfId="3248" priority="229" stopIfTrue="1" operator="greaterThan">
      <formula>0</formula>
    </cfRule>
    <cfRule type="cellIs" dxfId="3247" priority="230" stopIfTrue="1" operator="greaterThan">
      <formula>0</formula>
    </cfRule>
    <cfRule type="cellIs" dxfId="3246" priority="231" stopIfTrue="1" operator="greaterThan">
      <formula>0</formula>
    </cfRule>
  </conditionalFormatting>
  <conditionalFormatting sqref="P45">
    <cfRule type="cellIs" dxfId="3245" priority="226" stopIfTrue="1" operator="greaterThan">
      <formula>0</formula>
    </cfRule>
    <cfRule type="cellIs" dxfId="3244" priority="227" stopIfTrue="1" operator="greaterThan">
      <formula>0</formula>
    </cfRule>
    <cfRule type="cellIs" dxfId="3243" priority="228" stopIfTrue="1" operator="greaterThan">
      <formula>0</formula>
    </cfRule>
  </conditionalFormatting>
  <conditionalFormatting sqref="P46">
    <cfRule type="cellIs" dxfId="3242" priority="223" stopIfTrue="1" operator="greaterThan">
      <formula>0</formula>
    </cfRule>
    <cfRule type="cellIs" dxfId="3241" priority="224" stopIfTrue="1" operator="greaterThan">
      <formula>0</formula>
    </cfRule>
    <cfRule type="cellIs" dxfId="3240" priority="225" stopIfTrue="1" operator="greaterThan">
      <formula>0</formula>
    </cfRule>
  </conditionalFormatting>
  <conditionalFormatting sqref="P79:P80">
    <cfRule type="cellIs" dxfId="3239" priority="220" stopIfTrue="1" operator="greaterThan">
      <formula>0</formula>
    </cfRule>
    <cfRule type="cellIs" dxfId="3238" priority="221" stopIfTrue="1" operator="greaterThan">
      <formula>0</formula>
    </cfRule>
    <cfRule type="cellIs" dxfId="3237" priority="222" stopIfTrue="1" operator="greaterThan">
      <formula>0</formula>
    </cfRule>
  </conditionalFormatting>
  <conditionalFormatting sqref="P81">
    <cfRule type="cellIs" dxfId="3236" priority="217" stopIfTrue="1" operator="greaterThan">
      <formula>0</formula>
    </cfRule>
    <cfRule type="cellIs" dxfId="3235" priority="218" stopIfTrue="1" operator="greaterThan">
      <formula>0</formula>
    </cfRule>
    <cfRule type="cellIs" dxfId="3234" priority="219" stopIfTrue="1" operator="greaterThan">
      <formula>0</formula>
    </cfRule>
  </conditionalFormatting>
  <conditionalFormatting sqref="P76:P77">
    <cfRule type="cellIs" dxfId="3233" priority="214" stopIfTrue="1" operator="greaterThan">
      <formula>0</formula>
    </cfRule>
    <cfRule type="cellIs" dxfId="3232" priority="215" stopIfTrue="1" operator="greaterThan">
      <formula>0</formula>
    </cfRule>
    <cfRule type="cellIs" dxfId="3231" priority="216" stopIfTrue="1" operator="greaterThan">
      <formula>0</formula>
    </cfRule>
  </conditionalFormatting>
  <conditionalFormatting sqref="P78">
    <cfRule type="cellIs" dxfId="3230" priority="211" stopIfTrue="1" operator="greaterThan">
      <formula>0</formula>
    </cfRule>
    <cfRule type="cellIs" dxfId="3229" priority="212" stopIfTrue="1" operator="greaterThan">
      <formula>0</formula>
    </cfRule>
    <cfRule type="cellIs" dxfId="3228" priority="213" stopIfTrue="1" operator="greaterThan">
      <formula>0</formula>
    </cfRule>
  </conditionalFormatting>
  <conditionalFormatting sqref="P75">
    <cfRule type="cellIs" dxfId="3227" priority="208" stopIfTrue="1" operator="greaterThan">
      <formula>0</formula>
    </cfRule>
    <cfRule type="cellIs" dxfId="3226" priority="209" stopIfTrue="1" operator="greaterThan">
      <formula>0</formula>
    </cfRule>
    <cfRule type="cellIs" dxfId="3225" priority="210" stopIfTrue="1" operator="greaterThan">
      <formula>0</formula>
    </cfRule>
  </conditionalFormatting>
  <conditionalFormatting sqref="P72:P73">
    <cfRule type="cellIs" dxfId="3224" priority="205" stopIfTrue="1" operator="greaterThan">
      <formula>0</formula>
    </cfRule>
    <cfRule type="cellIs" dxfId="3223" priority="206" stopIfTrue="1" operator="greaterThan">
      <formula>0</formula>
    </cfRule>
    <cfRule type="cellIs" dxfId="3222" priority="207" stopIfTrue="1" operator="greaterThan">
      <formula>0</formula>
    </cfRule>
  </conditionalFormatting>
  <conditionalFormatting sqref="P32:P44">
    <cfRule type="cellIs" dxfId="3221" priority="199" stopIfTrue="1" operator="greaterThan">
      <formula>0</formula>
    </cfRule>
    <cfRule type="cellIs" dxfId="3220" priority="200" stopIfTrue="1" operator="greaterThan">
      <formula>0</formula>
    </cfRule>
    <cfRule type="cellIs" dxfId="3219" priority="201" stopIfTrue="1" operator="greaterThan">
      <formula>0</formula>
    </cfRule>
  </conditionalFormatting>
  <conditionalFormatting sqref="Q4:R4 R5:R8 Q5:Q156">
    <cfRule type="cellIs" dxfId="3218" priority="196" stopIfTrue="1" operator="greaterThan">
      <formula>0</formula>
    </cfRule>
    <cfRule type="cellIs" dxfId="3217" priority="197" stopIfTrue="1" operator="greaterThan">
      <formula>0</formula>
    </cfRule>
    <cfRule type="cellIs" dxfId="3216" priority="198" stopIfTrue="1" operator="greaterThan">
      <formula>0</formula>
    </cfRule>
  </conditionalFormatting>
  <conditionalFormatting sqref="R31 R145:R156">
    <cfRule type="cellIs" dxfId="3215" priority="193" stopIfTrue="1" operator="greaterThan">
      <formula>0</formula>
    </cfRule>
    <cfRule type="cellIs" dxfId="3214" priority="194" stopIfTrue="1" operator="greaterThan">
      <formula>0</formula>
    </cfRule>
    <cfRule type="cellIs" dxfId="3213" priority="195" stopIfTrue="1" operator="greaterThan">
      <formula>0</formula>
    </cfRule>
  </conditionalFormatting>
  <conditionalFormatting sqref="R27:R30">
    <cfRule type="cellIs" dxfId="3212" priority="190" stopIfTrue="1" operator="greaterThan">
      <formula>0</formula>
    </cfRule>
    <cfRule type="cellIs" dxfId="3211" priority="191" stopIfTrue="1" operator="greaterThan">
      <formula>0</formula>
    </cfRule>
    <cfRule type="cellIs" dxfId="3210" priority="192" stopIfTrue="1" operator="greaterThan">
      <formula>0</formula>
    </cfRule>
  </conditionalFormatting>
  <conditionalFormatting sqref="R24:R25">
    <cfRule type="cellIs" dxfId="3209" priority="187" stopIfTrue="1" operator="greaterThan">
      <formula>0</formula>
    </cfRule>
    <cfRule type="cellIs" dxfId="3208" priority="188" stopIfTrue="1" operator="greaterThan">
      <formula>0</formula>
    </cfRule>
    <cfRule type="cellIs" dxfId="3207" priority="189" stopIfTrue="1" operator="greaterThan">
      <formula>0</formula>
    </cfRule>
  </conditionalFormatting>
  <conditionalFormatting sqref="R26">
    <cfRule type="cellIs" dxfId="3206" priority="184" stopIfTrue="1" operator="greaterThan">
      <formula>0</formula>
    </cfRule>
    <cfRule type="cellIs" dxfId="3205" priority="185" stopIfTrue="1" operator="greaterThan">
      <formula>0</formula>
    </cfRule>
    <cfRule type="cellIs" dxfId="3204" priority="186" stopIfTrue="1" operator="greaterThan">
      <formula>0</formula>
    </cfRule>
  </conditionalFormatting>
  <conditionalFormatting sqref="R21:R22">
    <cfRule type="cellIs" dxfId="3203" priority="181" stopIfTrue="1" operator="greaterThan">
      <formula>0</formula>
    </cfRule>
    <cfRule type="cellIs" dxfId="3202" priority="182" stopIfTrue="1" operator="greaterThan">
      <formula>0</formula>
    </cfRule>
    <cfRule type="cellIs" dxfId="3201" priority="183" stopIfTrue="1" operator="greaterThan">
      <formula>0</formula>
    </cfRule>
  </conditionalFormatting>
  <conditionalFormatting sqref="R23">
    <cfRule type="cellIs" dxfId="3200" priority="178" stopIfTrue="1" operator="greaterThan">
      <formula>0</formula>
    </cfRule>
    <cfRule type="cellIs" dxfId="3199" priority="179" stopIfTrue="1" operator="greaterThan">
      <formula>0</formula>
    </cfRule>
    <cfRule type="cellIs" dxfId="3198" priority="180" stopIfTrue="1" operator="greaterThan">
      <formula>0</formula>
    </cfRule>
  </conditionalFormatting>
  <conditionalFormatting sqref="R18:R19">
    <cfRule type="cellIs" dxfId="3197" priority="175" stopIfTrue="1" operator="greaterThan">
      <formula>0</formula>
    </cfRule>
    <cfRule type="cellIs" dxfId="3196" priority="176" stopIfTrue="1" operator="greaterThan">
      <formula>0</formula>
    </cfRule>
    <cfRule type="cellIs" dxfId="3195" priority="177" stopIfTrue="1" operator="greaterThan">
      <formula>0</formula>
    </cfRule>
  </conditionalFormatting>
  <conditionalFormatting sqref="R20">
    <cfRule type="cellIs" dxfId="3194" priority="172" stopIfTrue="1" operator="greaterThan">
      <formula>0</formula>
    </cfRule>
    <cfRule type="cellIs" dxfId="3193" priority="173" stopIfTrue="1" operator="greaterThan">
      <formula>0</formula>
    </cfRule>
    <cfRule type="cellIs" dxfId="3192" priority="174" stopIfTrue="1" operator="greaterThan">
      <formula>0</formula>
    </cfRule>
  </conditionalFormatting>
  <conditionalFormatting sqref="R15:R16">
    <cfRule type="cellIs" dxfId="3191" priority="169" stopIfTrue="1" operator="greaterThan">
      <formula>0</formula>
    </cfRule>
    <cfRule type="cellIs" dxfId="3190" priority="170" stopIfTrue="1" operator="greaterThan">
      <formula>0</formula>
    </cfRule>
    <cfRule type="cellIs" dxfId="3189" priority="171" stopIfTrue="1" operator="greaterThan">
      <formula>0</formula>
    </cfRule>
  </conditionalFormatting>
  <conditionalFormatting sqref="R17">
    <cfRule type="cellIs" dxfId="3188" priority="166" stopIfTrue="1" operator="greaterThan">
      <formula>0</formula>
    </cfRule>
    <cfRule type="cellIs" dxfId="3187" priority="167" stopIfTrue="1" operator="greaterThan">
      <formula>0</formula>
    </cfRule>
    <cfRule type="cellIs" dxfId="3186" priority="168" stopIfTrue="1" operator="greaterThan">
      <formula>0</formula>
    </cfRule>
  </conditionalFormatting>
  <conditionalFormatting sqref="R12:R13">
    <cfRule type="cellIs" dxfId="3185" priority="163" stopIfTrue="1" operator="greaterThan">
      <formula>0</formula>
    </cfRule>
    <cfRule type="cellIs" dxfId="3184" priority="164" stopIfTrue="1" operator="greaterThan">
      <formula>0</formula>
    </cfRule>
    <cfRule type="cellIs" dxfId="3183" priority="165" stopIfTrue="1" operator="greaterThan">
      <formula>0</formula>
    </cfRule>
  </conditionalFormatting>
  <conditionalFormatting sqref="R14">
    <cfRule type="cellIs" dxfId="3182" priority="160" stopIfTrue="1" operator="greaterThan">
      <formula>0</formula>
    </cfRule>
    <cfRule type="cellIs" dxfId="3181" priority="161" stopIfTrue="1" operator="greaterThan">
      <formula>0</formula>
    </cfRule>
    <cfRule type="cellIs" dxfId="3180" priority="162" stopIfTrue="1" operator="greaterThan">
      <formula>0</formula>
    </cfRule>
  </conditionalFormatting>
  <conditionalFormatting sqref="R9:R10">
    <cfRule type="cellIs" dxfId="3179" priority="157" stopIfTrue="1" operator="greaterThan">
      <formula>0</formula>
    </cfRule>
    <cfRule type="cellIs" dxfId="3178" priority="158" stopIfTrue="1" operator="greaterThan">
      <formula>0</formula>
    </cfRule>
    <cfRule type="cellIs" dxfId="3177" priority="159" stopIfTrue="1" operator="greaterThan">
      <formula>0</formula>
    </cfRule>
  </conditionalFormatting>
  <conditionalFormatting sqref="R11">
    <cfRule type="cellIs" dxfId="3176" priority="154" stopIfTrue="1" operator="greaterThan">
      <formula>0</formula>
    </cfRule>
    <cfRule type="cellIs" dxfId="3175" priority="155" stopIfTrue="1" operator="greaterThan">
      <formula>0</formula>
    </cfRule>
    <cfRule type="cellIs" dxfId="3174" priority="156" stopIfTrue="1" operator="greaterThan">
      <formula>0</formula>
    </cfRule>
  </conditionalFormatting>
  <conditionalFormatting sqref="R71">
    <cfRule type="cellIs" dxfId="3173" priority="7" stopIfTrue="1" operator="greaterThan">
      <formula>0</formula>
    </cfRule>
    <cfRule type="cellIs" dxfId="3172" priority="8" stopIfTrue="1" operator="greaterThan">
      <formula>0</formula>
    </cfRule>
    <cfRule type="cellIs" dxfId="3171" priority="9" stopIfTrue="1" operator="greaterThan">
      <formula>0</formula>
    </cfRule>
  </conditionalFormatting>
  <conditionalFormatting sqref="R74 R128:R143 R100:R105">
    <cfRule type="cellIs" dxfId="3170" priority="151" stopIfTrue="1" operator="greaterThan">
      <formula>0</formula>
    </cfRule>
    <cfRule type="cellIs" dxfId="3169" priority="152" stopIfTrue="1" operator="greaterThan">
      <formula>0</formula>
    </cfRule>
    <cfRule type="cellIs" dxfId="3168" priority="153" stopIfTrue="1" operator="greaterThan">
      <formula>0</formula>
    </cfRule>
  </conditionalFormatting>
  <conditionalFormatting sqref="R144">
    <cfRule type="cellIs" dxfId="3167" priority="148" stopIfTrue="1" operator="greaterThan">
      <formula>0</formula>
    </cfRule>
    <cfRule type="cellIs" dxfId="3166" priority="149" stopIfTrue="1" operator="greaterThan">
      <formula>0</formula>
    </cfRule>
    <cfRule type="cellIs" dxfId="3165" priority="150" stopIfTrue="1" operator="greaterThan">
      <formula>0</formula>
    </cfRule>
  </conditionalFormatting>
  <conditionalFormatting sqref="R124:R127">
    <cfRule type="cellIs" dxfId="3164" priority="145" stopIfTrue="1" operator="greaterThan">
      <formula>0</formula>
    </cfRule>
    <cfRule type="cellIs" dxfId="3163" priority="146" stopIfTrue="1" operator="greaterThan">
      <formula>0</formula>
    </cfRule>
    <cfRule type="cellIs" dxfId="3162" priority="147" stopIfTrue="1" operator="greaterThan">
      <formula>0</formula>
    </cfRule>
  </conditionalFormatting>
  <conditionalFormatting sqref="R121:R122">
    <cfRule type="cellIs" dxfId="3161" priority="142" stopIfTrue="1" operator="greaterThan">
      <formula>0</formula>
    </cfRule>
    <cfRule type="cellIs" dxfId="3160" priority="143" stopIfTrue="1" operator="greaterThan">
      <formula>0</formula>
    </cfRule>
    <cfRule type="cellIs" dxfId="3159" priority="144" stopIfTrue="1" operator="greaterThan">
      <formula>0</formula>
    </cfRule>
  </conditionalFormatting>
  <conditionalFormatting sqref="R123">
    <cfRule type="cellIs" dxfId="3158" priority="139" stopIfTrue="1" operator="greaterThan">
      <formula>0</formula>
    </cfRule>
    <cfRule type="cellIs" dxfId="3157" priority="140" stopIfTrue="1" operator="greaterThan">
      <formula>0</formula>
    </cfRule>
    <cfRule type="cellIs" dxfId="3156" priority="141" stopIfTrue="1" operator="greaterThan">
      <formula>0</formula>
    </cfRule>
  </conditionalFormatting>
  <conditionalFormatting sqref="R118:R119">
    <cfRule type="cellIs" dxfId="3155" priority="136" stopIfTrue="1" operator="greaterThan">
      <formula>0</formula>
    </cfRule>
    <cfRule type="cellIs" dxfId="3154" priority="137" stopIfTrue="1" operator="greaterThan">
      <formula>0</formula>
    </cfRule>
    <cfRule type="cellIs" dxfId="3153" priority="138" stopIfTrue="1" operator="greaterThan">
      <formula>0</formula>
    </cfRule>
  </conditionalFormatting>
  <conditionalFormatting sqref="R120">
    <cfRule type="cellIs" dxfId="3152" priority="133" stopIfTrue="1" operator="greaterThan">
      <formula>0</formula>
    </cfRule>
    <cfRule type="cellIs" dxfId="3151" priority="134" stopIfTrue="1" operator="greaterThan">
      <formula>0</formula>
    </cfRule>
    <cfRule type="cellIs" dxfId="3150" priority="135" stopIfTrue="1" operator="greaterThan">
      <formula>0</formula>
    </cfRule>
  </conditionalFormatting>
  <conditionalFormatting sqref="R115:R116">
    <cfRule type="cellIs" dxfId="3149" priority="130" stopIfTrue="1" operator="greaterThan">
      <formula>0</formula>
    </cfRule>
    <cfRule type="cellIs" dxfId="3148" priority="131" stopIfTrue="1" operator="greaterThan">
      <formula>0</formula>
    </cfRule>
    <cfRule type="cellIs" dxfId="3147" priority="132" stopIfTrue="1" operator="greaterThan">
      <formula>0</formula>
    </cfRule>
  </conditionalFormatting>
  <conditionalFormatting sqref="R117">
    <cfRule type="cellIs" dxfId="3146" priority="127" stopIfTrue="1" operator="greaterThan">
      <formula>0</formula>
    </cfRule>
    <cfRule type="cellIs" dxfId="3145" priority="128" stopIfTrue="1" operator="greaterThan">
      <formula>0</formula>
    </cfRule>
    <cfRule type="cellIs" dxfId="3144" priority="129" stopIfTrue="1" operator="greaterThan">
      <formula>0</formula>
    </cfRule>
  </conditionalFormatting>
  <conditionalFormatting sqref="R112:R113">
    <cfRule type="cellIs" dxfId="3143" priority="124" stopIfTrue="1" operator="greaterThan">
      <formula>0</formula>
    </cfRule>
    <cfRule type="cellIs" dxfId="3142" priority="125" stopIfTrue="1" operator="greaterThan">
      <formula>0</formula>
    </cfRule>
    <cfRule type="cellIs" dxfId="3141" priority="126" stopIfTrue="1" operator="greaterThan">
      <formula>0</formula>
    </cfRule>
  </conditionalFormatting>
  <conditionalFormatting sqref="R114">
    <cfRule type="cellIs" dxfId="3140" priority="121" stopIfTrue="1" operator="greaterThan">
      <formula>0</formula>
    </cfRule>
    <cfRule type="cellIs" dxfId="3139" priority="122" stopIfTrue="1" operator="greaterThan">
      <formula>0</formula>
    </cfRule>
    <cfRule type="cellIs" dxfId="3138" priority="123" stopIfTrue="1" operator="greaterThan">
      <formula>0</formula>
    </cfRule>
  </conditionalFormatting>
  <conditionalFormatting sqref="R109:R110">
    <cfRule type="cellIs" dxfId="3137" priority="118" stopIfTrue="1" operator="greaterThan">
      <formula>0</formula>
    </cfRule>
    <cfRule type="cellIs" dxfId="3136" priority="119" stopIfTrue="1" operator="greaterThan">
      <formula>0</formula>
    </cfRule>
    <cfRule type="cellIs" dxfId="3135" priority="120" stopIfTrue="1" operator="greaterThan">
      <formula>0</formula>
    </cfRule>
  </conditionalFormatting>
  <conditionalFormatting sqref="R111">
    <cfRule type="cellIs" dxfId="3134" priority="115" stopIfTrue="1" operator="greaterThan">
      <formula>0</formula>
    </cfRule>
    <cfRule type="cellIs" dxfId="3133" priority="116" stopIfTrue="1" operator="greaterThan">
      <formula>0</formula>
    </cfRule>
    <cfRule type="cellIs" dxfId="3132" priority="117" stopIfTrue="1" operator="greaterThan">
      <formula>0</formula>
    </cfRule>
  </conditionalFormatting>
  <conditionalFormatting sqref="R106:R107">
    <cfRule type="cellIs" dxfId="3131" priority="112" stopIfTrue="1" operator="greaterThan">
      <formula>0</formula>
    </cfRule>
    <cfRule type="cellIs" dxfId="3130" priority="113" stopIfTrue="1" operator="greaterThan">
      <formula>0</formula>
    </cfRule>
    <cfRule type="cellIs" dxfId="3129" priority="114" stopIfTrue="1" operator="greaterThan">
      <formula>0</formula>
    </cfRule>
  </conditionalFormatting>
  <conditionalFormatting sqref="R108">
    <cfRule type="cellIs" dxfId="3128" priority="109" stopIfTrue="1" operator="greaterThan">
      <formula>0</formula>
    </cfRule>
    <cfRule type="cellIs" dxfId="3127" priority="110" stopIfTrue="1" operator="greaterThan">
      <formula>0</formula>
    </cfRule>
    <cfRule type="cellIs" dxfId="3126" priority="111" stopIfTrue="1" operator="greaterThan">
      <formula>0</formula>
    </cfRule>
  </conditionalFormatting>
  <conditionalFormatting sqref="R97:R98">
    <cfRule type="cellIs" dxfId="3125" priority="106" stopIfTrue="1" operator="greaterThan">
      <formula>0</formula>
    </cfRule>
    <cfRule type="cellIs" dxfId="3124" priority="107" stopIfTrue="1" operator="greaterThan">
      <formula>0</formula>
    </cfRule>
    <cfRule type="cellIs" dxfId="3123" priority="108" stopIfTrue="1" operator="greaterThan">
      <formula>0</formula>
    </cfRule>
  </conditionalFormatting>
  <conditionalFormatting sqref="R99">
    <cfRule type="cellIs" dxfId="3122" priority="103" stopIfTrue="1" operator="greaterThan">
      <formula>0</formula>
    </cfRule>
    <cfRule type="cellIs" dxfId="3121" priority="104" stopIfTrue="1" operator="greaterThan">
      <formula>0</formula>
    </cfRule>
    <cfRule type="cellIs" dxfId="3120" priority="105" stopIfTrue="1" operator="greaterThan">
      <formula>0</formula>
    </cfRule>
  </conditionalFormatting>
  <conditionalFormatting sqref="R94:R95">
    <cfRule type="cellIs" dxfId="3119" priority="100" stopIfTrue="1" operator="greaterThan">
      <formula>0</formula>
    </cfRule>
    <cfRule type="cellIs" dxfId="3118" priority="101" stopIfTrue="1" operator="greaterThan">
      <formula>0</formula>
    </cfRule>
    <cfRule type="cellIs" dxfId="3117" priority="102" stopIfTrue="1" operator="greaterThan">
      <formula>0</formula>
    </cfRule>
  </conditionalFormatting>
  <conditionalFormatting sqref="R96">
    <cfRule type="cellIs" dxfId="3116" priority="97" stopIfTrue="1" operator="greaterThan">
      <formula>0</formula>
    </cfRule>
    <cfRule type="cellIs" dxfId="3115" priority="98" stopIfTrue="1" operator="greaterThan">
      <formula>0</formula>
    </cfRule>
    <cfRule type="cellIs" dxfId="3114" priority="99" stopIfTrue="1" operator="greaterThan">
      <formula>0</formula>
    </cfRule>
  </conditionalFormatting>
  <conditionalFormatting sqref="R91:R92">
    <cfRule type="cellIs" dxfId="3113" priority="94" stopIfTrue="1" operator="greaterThan">
      <formula>0</formula>
    </cfRule>
    <cfRule type="cellIs" dxfId="3112" priority="95" stopIfTrue="1" operator="greaterThan">
      <formula>0</formula>
    </cfRule>
    <cfRule type="cellIs" dxfId="3111" priority="96" stopIfTrue="1" operator="greaterThan">
      <formula>0</formula>
    </cfRule>
  </conditionalFormatting>
  <conditionalFormatting sqref="R93">
    <cfRule type="cellIs" dxfId="3110" priority="91" stopIfTrue="1" operator="greaterThan">
      <formula>0</formula>
    </cfRule>
    <cfRule type="cellIs" dxfId="3109" priority="92" stopIfTrue="1" operator="greaterThan">
      <formula>0</formula>
    </cfRule>
    <cfRule type="cellIs" dxfId="3108" priority="93" stopIfTrue="1" operator="greaterThan">
      <formula>0</formula>
    </cfRule>
  </conditionalFormatting>
  <conditionalFormatting sqref="R85:R90">
    <cfRule type="cellIs" dxfId="3107" priority="88" stopIfTrue="1" operator="greaterThan">
      <formula>0</formula>
    </cfRule>
    <cfRule type="cellIs" dxfId="3106" priority="89" stopIfTrue="1" operator="greaterThan">
      <formula>0</formula>
    </cfRule>
    <cfRule type="cellIs" dxfId="3105" priority="90" stopIfTrue="1" operator="greaterThan">
      <formula>0</formula>
    </cfRule>
  </conditionalFormatting>
  <conditionalFormatting sqref="R82:R83">
    <cfRule type="cellIs" dxfId="3104" priority="85" stopIfTrue="1" operator="greaterThan">
      <formula>0</formula>
    </cfRule>
    <cfRule type="cellIs" dxfId="3103" priority="86" stopIfTrue="1" operator="greaterThan">
      <formula>0</formula>
    </cfRule>
    <cfRule type="cellIs" dxfId="3102" priority="87" stopIfTrue="1" operator="greaterThan">
      <formula>0</formula>
    </cfRule>
  </conditionalFormatting>
  <conditionalFormatting sqref="R84">
    <cfRule type="cellIs" dxfId="3101" priority="82" stopIfTrue="1" operator="greaterThan">
      <formula>0</formula>
    </cfRule>
    <cfRule type="cellIs" dxfId="3100" priority="83" stopIfTrue="1" operator="greaterThan">
      <formula>0</formula>
    </cfRule>
    <cfRule type="cellIs" dxfId="3099" priority="84" stopIfTrue="1" operator="greaterThan">
      <formula>0</formula>
    </cfRule>
  </conditionalFormatting>
  <conditionalFormatting sqref="R69:R70">
    <cfRule type="cellIs" dxfId="3098" priority="79" stopIfTrue="1" operator="greaterThan">
      <formula>0</formula>
    </cfRule>
    <cfRule type="cellIs" dxfId="3097" priority="80" stopIfTrue="1" operator="greaterThan">
      <formula>0</formula>
    </cfRule>
    <cfRule type="cellIs" dxfId="3096" priority="81" stopIfTrue="1" operator="greaterThan">
      <formula>0</formula>
    </cfRule>
  </conditionalFormatting>
  <conditionalFormatting sqref="R66:R67">
    <cfRule type="cellIs" dxfId="3095" priority="76" stopIfTrue="1" operator="greaterThan">
      <formula>0</formula>
    </cfRule>
    <cfRule type="cellIs" dxfId="3094" priority="77" stopIfTrue="1" operator="greaterThan">
      <formula>0</formula>
    </cfRule>
    <cfRule type="cellIs" dxfId="3093" priority="78" stopIfTrue="1" operator="greaterThan">
      <formula>0</formula>
    </cfRule>
  </conditionalFormatting>
  <conditionalFormatting sqref="R68">
    <cfRule type="cellIs" dxfId="3092" priority="73" stopIfTrue="1" operator="greaterThan">
      <formula>0</formula>
    </cfRule>
    <cfRule type="cellIs" dxfId="3091" priority="74" stopIfTrue="1" operator="greaterThan">
      <formula>0</formula>
    </cfRule>
    <cfRule type="cellIs" dxfId="3090" priority="75" stopIfTrue="1" operator="greaterThan">
      <formula>0</formula>
    </cfRule>
  </conditionalFormatting>
  <conditionalFormatting sqref="R63:R64">
    <cfRule type="cellIs" dxfId="3089" priority="70" stopIfTrue="1" operator="greaterThan">
      <formula>0</formula>
    </cfRule>
    <cfRule type="cellIs" dxfId="3088" priority="71" stopIfTrue="1" operator="greaterThan">
      <formula>0</formula>
    </cfRule>
    <cfRule type="cellIs" dxfId="3087" priority="72" stopIfTrue="1" operator="greaterThan">
      <formula>0</formula>
    </cfRule>
  </conditionalFormatting>
  <conditionalFormatting sqref="R65">
    <cfRule type="cellIs" dxfId="3086" priority="67" stopIfTrue="1" operator="greaterThan">
      <formula>0</formula>
    </cfRule>
    <cfRule type="cellIs" dxfId="3085" priority="68" stopIfTrue="1" operator="greaterThan">
      <formula>0</formula>
    </cfRule>
    <cfRule type="cellIs" dxfId="3084" priority="69" stopIfTrue="1" operator="greaterThan">
      <formula>0</formula>
    </cfRule>
  </conditionalFormatting>
  <conditionalFormatting sqref="R60:R61">
    <cfRule type="cellIs" dxfId="3083" priority="64" stopIfTrue="1" operator="greaterThan">
      <formula>0</formula>
    </cfRule>
    <cfRule type="cellIs" dxfId="3082" priority="65" stopIfTrue="1" operator="greaterThan">
      <formula>0</formula>
    </cfRule>
    <cfRule type="cellIs" dxfId="3081" priority="66" stopIfTrue="1" operator="greaterThan">
      <formula>0</formula>
    </cfRule>
  </conditionalFormatting>
  <conditionalFormatting sqref="R62">
    <cfRule type="cellIs" dxfId="3080" priority="61" stopIfTrue="1" operator="greaterThan">
      <formula>0</formula>
    </cfRule>
    <cfRule type="cellIs" dxfId="3079" priority="62" stopIfTrue="1" operator="greaterThan">
      <formula>0</formula>
    </cfRule>
    <cfRule type="cellIs" dxfId="3078" priority="63" stopIfTrue="1" operator="greaterThan">
      <formula>0</formula>
    </cfRule>
  </conditionalFormatting>
  <conditionalFormatting sqref="R59">
    <cfRule type="cellIs" dxfId="3077" priority="58" stopIfTrue="1" operator="greaterThan">
      <formula>0</formula>
    </cfRule>
    <cfRule type="cellIs" dxfId="3076" priority="59" stopIfTrue="1" operator="greaterThan">
      <formula>0</formula>
    </cfRule>
    <cfRule type="cellIs" dxfId="3075" priority="60" stopIfTrue="1" operator="greaterThan">
      <formula>0</formula>
    </cfRule>
  </conditionalFormatting>
  <conditionalFormatting sqref="R56:R57">
    <cfRule type="cellIs" dxfId="3074" priority="55" stopIfTrue="1" operator="greaterThan">
      <formula>0</formula>
    </cfRule>
    <cfRule type="cellIs" dxfId="3073" priority="56" stopIfTrue="1" operator="greaterThan">
      <formula>0</formula>
    </cfRule>
    <cfRule type="cellIs" dxfId="3072" priority="57" stopIfTrue="1" operator="greaterThan">
      <formula>0</formula>
    </cfRule>
  </conditionalFormatting>
  <conditionalFormatting sqref="R58">
    <cfRule type="cellIs" dxfId="3071" priority="52" stopIfTrue="1" operator="greaterThan">
      <formula>0</formula>
    </cfRule>
    <cfRule type="cellIs" dxfId="3070" priority="53" stopIfTrue="1" operator="greaterThan">
      <formula>0</formula>
    </cfRule>
    <cfRule type="cellIs" dxfId="3069" priority="54" stopIfTrue="1" operator="greaterThan">
      <formula>0</formula>
    </cfRule>
  </conditionalFormatting>
  <conditionalFormatting sqref="R53:R54">
    <cfRule type="cellIs" dxfId="3068" priority="49" stopIfTrue="1" operator="greaterThan">
      <formula>0</formula>
    </cfRule>
    <cfRule type="cellIs" dxfId="3067" priority="50" stopIfTrue="1" operator="greaterThan">
      <formula>0</formula>
    </cfRule>
    <cfRule type="cellIs" dxfId="3066" priority="51" stopIfTrue="1" operator="greaterThan">
      <formula>0</formula>
    </cfRule>
  </conditionalFormatting>
  <conditionalFormatting sqref="R55">
    <cfRule type="cellIs" dxfId="3065" priority="46" stopIfTrue="1" operator="greaterThan">
      <formula>0</formula>
    </cfRule>
    <cfRule type="cellIs" dxfId="3064" priority="47" stopIfTrue="1" operator="greaterThan">
      <formula>0</formula>
    </cfRule>
    <cfRule type="cellIs" dxfId="3063" priority="48" stopIfTrue="1" operator="greaterThan">
      <formula>0</formula>
    </cfRule>
  </conditionalFormatting>
  <conditionalFormatting sqref="R50:R51">
    <cfRule type="cellIs" dxfId="3062" priority="43" stopIfTrue="1" operator="greaterThan">
      <formula>0</formula>
    </cfRule>
    <cfRule type="cellIs" dxfId="3061" priority="44" stopIfTrue="1" operator="greaterThan">
      <formula>0</formula>
    </cfRule>
    <cfRule type="cellIs" dxfId="3060" priority="45" stopIfTrue="1" operator="greaterThan">
      <formula>0</formula>
    </cfRule>
  </conditionalFormatting>
  <conditionalFormatting sqref="R52">
    <cfRule type="cellIs" dxfId="3059" priority="40" stopIfTrue="1" operator="greaterThan">
      <formula>0</formula>
    </cfRule>
    <cfRule type="cellIs" dxfId="3058" priority="41" stopIfTrue="1" operator="greaterThan">
      <formula>0</formula>
    </cfRule>
    <cfRule type="cellIs" dxfId="3057" priority="42" stopIfTrue="1" operator="greaterThan">
      <formula>0</formula>
    </cfRule>
  </conditionalFormatting>
  <conditionalFormatting sqref="R47:R48">
    <cfRule type="cellIs" dxfId="3056" priority="37" stopIfTrue="1" operator="greaterThan">
      <formula>0</formula>
    </cfRule>
    <cfRule type="cellIs" dxfId="3055" priority="38" stopIfTrue="1" operator="greaterThan">
      <formula>0</formula>
    </cfRule>
    <cfRule type="cellIs" dxfId="3054" priority="39" stopIfTrue="1" operator="greaterThan">
      <formula>0</formula>
    </cfRule>
  </conditionalFormatting>
  <conditionalFormatting sqref="R49">
    <cfRule type="cellIs" dxfId="3053" priority="34" stopIfTrue="1" operator="greaterThan">
      <formula>0</formula>
    </cfRule>
    <cfRule type="cellIs" dxfId="3052" priority="35" stopIfTrue="1" operator="greaterThan">
      <formula>0</formula>
    </cfRule>
    <cfRule type="cellIs" dxfId="3051" priority="36" stopIfTrue="1" operator="greaterThan">
      <formula>0</formula>
    </cfRule>
  </conditionalFormatting>
  <conditionalFormatting sqref="R45">
    <cfRule type="cellIs" dxfId="3050" priority="31" stopIfTrue="1" operator="greaterThan">
      <formula>0</formula>
    </cfRule>
    <cfRule type="cellIs" dxfId="3049" priority="32" stopIfTrue="1" operator="greaterThan">
      <formula>0</formula>
    </cfRule>
    <cfRule type="cellIs" dxfId="3048" priority="33" stopIfTrue="1" operator="greaterThan">
      <formula>0</formula>
    </cfRule>
  </conditionalFormatting>
  <conditionalFormatting sqref="R46">
    <cfRule type="cellIs" dxfId="3047" priority="28" stopIfTrue="1" operator="greaterThan">
      <formula>0</formula>
    </cfRule>
    <cfRule type="cellIs" dxfId="3046" priority="29" stopIfTrue="1" operator="greaterThan">
      <formula>0</formula>
    </cfRule>
    <cfRule type="cellIs" dxfId="3045" priority="30" stopIfTrue="1" operator="greaterThan">
      <formula>0</formula>
    </cfRule>
  </conditionalFormatting>
  <conditionalFormatting sqref="R79:R80">
    <cfRule type="cellIs" dxfId="3044" priority="25" stopIfTrue="1" operator="greaterThan">
      <formula>0</formula>
    </cfRule>
    <cfRule type="cellIs" dxfId="3043" priority="26" stopIfTrue="1" operator="greaterThan">
      <formula>0</formula>
    </cfRule>
    <cfRule type="cellIs" dxfId="3042" priority="27" stopIfTrue="1" operator="greaterThan">
      <formula>0</formula>
    </cfRule>
  </conditionalFormatting>
  <conditionalFormatting sqref="R81">
    <cfRule type="cellIs" dxfId="3041" priority="22" stopIfTrue="1" operator="greaterThan">
      <formula>0</formula>
    </cfRule>
    <cfRule type="cellIs" dxfId="3040" priority="23" stopIfTrue="1" operator="greaterThan">
      <formula>0</formula>
    </cfRule>
    <cfRule type="cellIs" dxfId="3039" priority="24" stopIfTrue="1" operator="greaterThan">
      <formula>0</formula>
    </cfRule>
  </conditionalFormatting>
  <conditionalFormatting sqref="R76:R77">
    <cfRule type="cellIs" dxfId="3038" priority="19" stopIfTrue="1" operator="greaterThan">
      <formula>0</formula>
    </cfRule>
    <cfRule type="cellIs" dxfId="3037" priority="20" stopIfTrue="1" operator="greaterThan">
      <formula>0</formula>
    </cfRule>
    <cfRule type="cellIs" dxfId="3036" priority="21" stopIfTrue="1" operator="greaterThan">
      <formula>0</formula>
    </cfRule>
  </conditionalFormatting>
  <conditionalFormatting sqref="R78">
    <cfRule type="cellIs" dxfId="3035" priority="16" stopIfTrue="1" operator="greaterThan">
      <formula>0</formula>
    </cfRule>
    <cfRule type="cellIs" dxfId="3034" priority="17" stopIfTrue="1" operator="greaterThan">
      <formula>0</formula>
    </cfRule>
    <cfRule type="cellIs" dxfId="3033" priority="18" stopIfTrue="1" operator="greaterThan">
      <formula>0</formula>
    </cfRule>
  </conditionalFormatting>
  <conditionalFormatting sqref="R75">
    <cfRule type="cellIs" dxfId="3032" priority="13" stopIfTrue="1" operator="greaterThan">
      <formula>0</formula>
    </cfRule>
    <cfRule type="cellIs" dxfId="3031" priority="14" stopIfTrue="1" operator="greaterThan">
      <formula>0</formula>
    </cfRule>
    <cfRule type="cellIs" dxfId="3030" priority="15" stopIfTrue="1" operator="greaterThan">
      <formula>0</formula>
    </cfRule>
  </conditionalFormatting>
  <conditionalFormatting sqref="R72:R73">
    <cfRule type="cellIs" dxfId="3029" priority="10" stopIfTrue="1" operator="greaterThan">
      <formula>0</formula>
    </cfRule>
    <cfRule type="cellIs" dxfId="3028" priority="11" stopIfTrue="1" operator="greaterThan">
      <formula>0</formula>
    </cfRule>
    <cfRule type="cellIs" dxfId="3027" priority="12" stopIfTrue="1" operator="greaterThan">
      <formula>0</formula>
    </cfRule>
  </conditionalFormatting>
  <conditionalFormatting sqref="R32 R34:R44">
    <cfRule type="cellIs" dxfId="3026" priority="4" stopIfTrue="1" operator="greaterThan">
      <formula>0</formula>
    </cfRule>
    <cfRule type="cellIs" dxfId="3025" priority="5" stopIfTrue="1" operator="greaterThan">
      <formula>0</formula>
    </cfRule>
    <cfRule type="cellIs" dxfId="3024" priority="6" stopIfTrue="1" operator="greaterThan">
      <formula>0</formula>
    </cfRule>
  </conditionalFormatting>
  <conditionalFormatting sqref="R33">
    <cfRule type="cellIs" dxfId="3023" priority="1" stopIfTrue="1" operator="greaterThan">
      <formula>0</formula>
    </cfRule>
    <cfRule type="cellIs" dxfId="3022" priority="2" stopIfTrue="1" operator="greaterThan">
      <formula>0</formula>
    </cfRule>
    <cfRule type="cellIs" dxfId="3021" priority="3" stopIfTrue="1" operator="greaterThan">
      <formula>0</formula>
    </cfRule>
  </conditionalFormatting>
  <pageMargins left="0.74803149606299213" right="0.74803149606299213" top="0.98425196850393704" bottom="0.98425196850393704" header="0.51181102362204722" footer="0.51181102362204722"/>
  <pageSetup paperSize="9" scale="70" firstPageNumber="0" fitToHeight="0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50"/>
  </sheetPr>
  <dimension ref="A1:AH36"/>
  <sheetViews>
    <sheetView showGridLines="0" zoomScale="85" zoomScaleNormal="85" workbookViewId="0">
      <pane xSplit="4" ySplit="3" topLeftCell="E4" activePane="bottomRight" state="frozen"/>
      <selection activeCell="F166" sqref="F166"/>
      <selection pane="topRight" activeCell="F166" sqref="F166"/>
      <selection pane="bottomLeft" activeCell="F166" sqref="F166"/>
      <selection pane="bottomRight" activeCell="Q1" sqref="Q1:Q36"/>
    </sheetView>
  </sheetViews>
  <sheetFormatPr defaultColWidth="9.7109375" defaultRowHeight="15" x14ac:dyDescent="0.25"/>
  <cols>
    <col min="1" max="1" width="17.7109375" style="3" customWidth="1"/>
    <col min="2" max="2" width="6.28515625" style="4" customWidth="1"/>
    <col min="3" max="3" width="6.42578125" style="6" customWidth="1"/>
    <col min="4" max="4" width="63.28515625" style="7" customWidth="1"/>
    <col min="5" max="6" width="14" style="7" customWidth="1"/>
    <col min="7" max="7" width="12.28515625" style="6" customWidth="1"/>
    <col min="8" max="8" width="17.7109375" style="7" customWidth="1"/>
    <col min="9" max="9" width="13.5703125" style="7" customWidth="1"/>
    <col min="10" max="10" width="10.28515625" style="10" customWidth="1"/>
    <col min="11" max="11" width="8.42578125" style="10" customWidth="1"/>
    <col min="12" max="12" width="14.85546875" style="11" customWidth="1"/>
    <col min="13" max="13" width="10.85546875" style="5" customWidth="1"/>
    <col min="14" max="14" width="14" style="8" customWidth="1"/>
    <col min="15" max="15" width="12.5703125" style="9" customWidth="1"/>
    <col min="16" max="18" width="13.7109375" style="1" customWidth="1"/>
    <col min="19" max="19" width="12.7109375" style="1" customWidth="1"/>
    <col min="20" max="20" width="13.42578125" style="1" customWidth="1"/>
    <col min="21" max="21" width="13.7109375" style="1" customWidth="1"/>
    <col min="22" max="22" width="15.85546875" style="1" customWidth="1"/>
    <col min="23" max="24" width="14.28515625" style="1" customWidth="1"/>
    <col min="25" max="25" width="14" style="1" customWidth="1"/>
    <col min="26" max="26" width="14.28515625" style="1" customWidth="1"/>
    <col min="27" max="27" width="15.28515625" style="1" customWidth="1"/>
    <col min="28" max="34" width="15" style="1" customWidth="1"/>
    <col min="35" max="16384" width="9.7109375" style="1"/>
  </cols>
  <sheetData>
    <row r="1" spans="1:34" ht="30" customHeight="1" x14ac:dyDescent="0.25">
      <c r="A1" s="13" t="s">
        <v>318</v>
      </c>
      <c r="B1" s="167" t="s">
        <v>289</v>
      </c>
      <c r="C1" s="168"/>
      <c r="D1" s="167" t="s">
        <v>15</v>
      </c>
      <c r="E1" s="184"/>
      <c r="F1" s="184"/>
      <c r="G1" s="184"/>
      <c r="H1" s="184"/>
      <c r="I1" s="184"/>
      <c r="J1" s="184"/>
      <c r="K1" s="184"/>
      <c r="L1" s="168"/>
      <c r="M1" s="185" t="s">
        <v>282</v>
      </c>
      <c r="N1" s="186"/>
      <c r="O1" s="187"/>
      <c r="P1" s="177" t="s">
        <v>315</v>
      </c>
      <c r="Q1" s="177" t="s">
        <v>324</v>
      </c>
      <c r="R1" s="177" t="s">
        <v>27</v>
      </c>
      <c r="S1" s="177" t="s">
        <v>27</v>
      </c>
      <c r="T1" s="177" t="s">
        <v>27</v>
      </c>
      <c r="U1" s="177" t="s">
        <v>27</v>
      </c>
      <c r="V1" s="177" t="s">
        <v>27</v>
      </c>
      <c r="W1" s="177" t="s">
        <v>27</v>
      </c>
      <c r="X1" s="177" t="s">
        <v>27</v>
      </c>
      <c r="Y1" s="177" t="s">
        <v>27</v>
      </c>
      <c r="Z1" s="177" t="s">
        <v>27</v>
      </c>
      <c r="AA1" s="177" t="s">
        <v>27</v>
      </c>
      <c r="AB1" s="177" t="s">
        <v>27</v>
      </c>
      <c r="AC1" s="177" t="s">
        <v>27</v>
      </c>
      <c r="AD1" s="177" t="s">
        <v>27</v>
      </c>
      <c r="AE1" s="177" t="s">
        <v>27</v>
      </c>
      <c r="AF1" s="177" t="s">
        <v>27</v>
      </c>
      <c r="AG1" s="177" t="s">
        <v>27</v>
      </c>
      <c r="AH1" s="179" t="s">
        <v>27</v>
      </c>
    </row>
    <row r="2" spans="1:34" ht="15.75" thickBot="1" x14ac:dyDescent="0.3">
      <c r="A2" s="181" t="s">
        <v>14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3"/>
      <c r="M2" s="188"/>
      <c r="N2" s="189"/>
      <c r="O2" s="190"/>
      <c r="P2" s="178"/>
      <c r="Q2" s="178"/>
      <c r="R2" s="178"/>
      <c r="S2" s="178"/>
      <c r="T2" s="178"/>
      <c r="U2" s="178"/>
      <c r="V2" s="178"/>
      <c r="W2" s="178"/>
      <c r="X2" s="178"/>
      <c r="Y2" s="178"/>
      <c r="Z2" s="178"/>
      <c r="AA2" s="178"/>
      <c r="AB2" s="178"/>
      <c r="AC2" s="178"/>
      <c r="AD2" s="178"/>
      <c r="AE2" s="178"/>
      <c r="AF2" s="178"/>
      <c r="AG2" s="178"/>
      <c r="AH2" s="180"/>
    </row>
    <row r="3" spans="1:34" s="2" customFormat="1" ht="30.75" thickBot="1" x14ac:dyDescent="0.25">
      <c r="A3" s="27" t="s">
        <v>3</v>
      </c>
      <c r="B3" s="28" t="s">
        <v>1</v>
      </c>
      <c r="C3" s="17" t="s">
        <v>5</v>
      </c>
      <c r="D3" s="17" t="s">
        <v>7</v>
      </c>
      <c r="E3" s="45" t="s">
        <v>291</v>
      </c>
      <c r="F3" s="45" t="s">
        <v>292</v>
      </c>
      <c r="G3" s="17" t="s">
        <v>8</v>
      </c>
      <c r="H3" s="17" t="s">
        <v>10</v>
      </c>
      <c r="I3" s="17" t="s">
        <v>12</v>
      </c>
      <c r="J3" s="29" t="s">
        <v>4</v>
      </c>
      <c r="K3" s="30" t="s">
        <v>13</v>
      </c>
      <c r="L3" s="12" t="s">
        <v>6</v>
      </c>
      <c r="M3" s="30" t="s">
        <v>11</v>
      </c>
      <c r="N3" s="31" t="s">
        <v>0</v>
      </c>
      <c r="O3" s="29" t="s">
        <v>9</v>
      </c>
      <c r="P3" s="130">
        <v>45799</v>
      </c>
      <c r="Q3" s="130">
        <v>45912</v>
      </c>
      <c r="R3" s="29" t="s">
        <v>2</v>
      </c>
      <c r="S3" s="29" t="s">
        <v>2</v>
      </c>
      <c r="T3" s="29" t="s">
        <v>2</v>
      </c>
      <c r="U3" s="29" t="s">
        <v>2</v>
      </c>
      <c r="V3" s="29" t="s">
        <v>2</v>
      </c>
      <c r="W3" s="29" t="s">
        <v>2</v>
      </c>
      <c r="X3" s="29" t="s">
        <v>2</v>
      </c>
      <c r="Y3" s="29" t="s">
        <v>2</v>
      </c>
      <c r="Z3" s="29" t="s">
        <v>2</v>
      </c>
      <c r="AA3" s="29" t="s">
        <v>2</v>
      </c>
      <c r="AB3" s="29" t="s">
        <v>2</v>
      </c>
      <c r="AC3" s="29" t="s">
        <v>2</v>
      </c>
      <c r="AD3" s="29" t="s">
        <v>2</v>
      </c>
      <c r="AE3" s="29" t="s">
        <v>2</v>
      </c>
      <c r="AF3" s="29" t="s">
        <v>2</v>
      </c>
      <c r="AG3" s="29" t="s">
        <v>2</v>
      </c>
      <c r="AH3" s="32" t="s">
        <v>2</v>
      </c>
    </row>
    <row r="4" spans="1:34" ht="26.25" customHeight="1" x14ac:dyDescent="0.25">
      <c r="A4" s="147" t="s">
        <v>239</v>
      </c>
      <c r="B4" s="147">
        <v>3</v>
      </c>
      <c r="C4" s="33">
        <v>308</v>
      </c>
      <c r="D4" s="102" t="s">
        <v>43</v>
      </c>
      <c r="E4" s="64">
        <v>6109</v>
      </c>
      <c r="F4" s="64">
        <v>51535007</v>
      </c>
      <c r="G4" s="103" t="s">
        <v>268</v>
      </c>
      <c r="H4" s="66" t="s">
        <v>240</v>
      </c>
      <c r="I4" s="104" t="s">
        <v>24</v>
      </c>
      <c r="J4" s="104">
        <v>30</v>
      </c>
      <c r="K4" s="104">
        <v>30</v>
      </c>
      <c r="L4" s="68">
        <v>200</v>
      </c>
      <c r="M4" s="127">
        <v>1</v>
      </c>
      <c r="N4" s="15">
        <f t="shared" ref="N4" si="0">M4-(SUM(P4:AH4))</f>
        <v>0</v>
      </c>
      <c r="O4" s="19" t="str">
        <f t="shared" ref="O4" si="1">IF(N4&lt;0,"ATENÇÃO","OK")</f>
        <v>OK</v>
      </c>
      <c r="P4" s="22">
        <v>1</v>
      </c>
      <c r="Q4" s="22">
        <v>0</v>
      </c>
      <c r="R4" s="22">
        <v>0</v>
      </c>
      <c r="S4" s="22">
        <v>0</v>
      </c>
      <c r="T4" s="22">
        <v>0</v>
      </c>
      <c r="U4" s="22">
        <v>0</v>
      </c>
      <c r="V4" s="22">
        <v>0</v>
      </c>
      <c r="W4" s="22">
        <v>0</v>
      </c>
      <c r="X4" s="22">
        <v>0</v>
      </c>
      <c r="Y4" s="22">
        <v>0</v>
      </c>
      <c r="Z4" s="22">
        <v>0</v>
      </c>
      <c r="AA4" s="22">
        <v>0</v>
      </c>
      <c r="AB4" s="22">
        <v>0</v>
      </c>
      <c r="AC4" s="22">
        <v>0</v>
      </c>
      <c r="AD4" s="22">
        <v>0</v>
      </c>
      <c r="AE4" s="22">
        <v>0</v>
      </c>
      <c r="AF4" s="22">
        <v>0</v>
      </c>
      <c r="AG4" s="22">
        <v>0</v>
      </c>
      <c r="AH4" s="24">
        <v>0</v>
      </c>
    </row>
    <row r="5" spans="1:34" ht="25.5" x14ac:dyDescent="0.25">
      <c r="A5" s="148"/>
      <c r="B5" s="148"/>
      <c r="C5" s="34">
        <v>309</v>
      </c>
      <c r="D5" s="105" t="s">
        <v>44</v>
      </c>
      <c r="E5" s="70">
        <v>5805</v>
      </c>
      <c r="F5" s="70">
        <v>122513014</v>
      </c>
      <c r="G5" s="106" t="s">
        <v>268</v>
      </c>
      <c r="H5" s="72" t="s">
        <v>240</v>
      </c>
      <c r="I5" s="73" t="s">
        <v>24</v>
      </c>
      <c r="J5" s="73">
        <v>30</v>
      </c>
      <c r="K5" s="73">
        <v>30</v>
      </c>
      <c r="L5" s="74">
        <v>2375.9899999999998</v>
      </c>
      <c r="M5" s="128">
        <v>4</v>
      </c>
      <c r="N5" s="14">
        <f t="shared" ref="N5:N35" si="2">M5-(SUM(P5:AH5))</f>
        <v>4</v>
      </c>
      <c r="O5" s="18" t="str">
        <f t="shared" ref="O5:O35" si="3">IF(N5&lt;0,"ATENÇÃO","OK")</f>
        <v>OK</v>
      </c>
      <c r="P5" s="21">
        <v>0</v>
      </c>
      <c r="Q5" s="21">
        <v>0</v>
      </c>
      <c r="R5" s="21">
        <v>0</v>
      </c>
      <c r="S5" s="21">
        <v>0</v>
      </c>
      <c r="T5" s="21">
        <v>0</v>
      </c>
      <c r="U5" s="21">
        <v>0</v>
      </c>
      <c r="V5" s="21">
        <v>0</v>
      </c>
      <c r="W5" s="21">
        <v>0</v>
      </c>
      <c r="X5" s="21">
        <v>0</v>
      </c>
      <c r="Y5" s="21">
        <v>0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21">
        <v>0</v>
      </c>
      <c r="AF5" s="21">
        <v>0</v>
      </c>
      <c r="AG5" s="21">
        <v>0</v>
      </c>
      <c r="AH5" s="25">
        <v>0</v>
      </c>
    </row>
    <row r="6" spans="1:34" x14ac:dyDescent="0.25">
      <c r="A6" s="148"/>
      <c r="B6" s="148"/>
      <c r="C6" s="34">
        <v>310</v>
      </c>
      <c r="D6" s="105" t="s">
        <v>57</v>
      </c>
      <c r="E6" s="70">
        <v>5806</v>
      </c>
      <c r="F6" s="70">
        <v>28800013</v>
      </c>
      <c r="G6" s="106" t="s">
        <v>268</v>
      </c>
      <c r="H6" s="72" t="s">
        <v>242</v>
      </c>
      <c r="I6" s="73" t="s">
        <v>23</v>
      </c>
      <c r="J6" s="73">
        <v>30</v>
      </c>
      <c r="K6" s="73">
        <v>30</v>
      </c>
      <c r="L6" s="74">
        <v>49</v>
      </c>
      <c r="M6" s="128">
        <v>2</v>
      </c>
      <c r="N6" s="14">
        <f t="shared" si="2"/>
        <v>2</v>
      </c>
      <c r="O6" s="18" t="str">
        <f t="shared" si="3"/>
        <v>OK</v>
      </c>
      <c r="P6" s="21">
        <v>0</v>
      </c>
      <c r="Q6" s="21">
        <v>0</v>
      </c>
      <c r="R6" s="21">
        <v>0</v>
      </c>
      <c r="S6" s="21">
        <v>0</v>
      </c>
      <c r="T6" s="21">
        <v>0</v>
      </c>
      <c r="U6" s="21">
        <v>0</v>
      </c>
      <c r="V6" s="21">
        <v>0</v>
      </c>
      <c r="W6" s="21">
        <v>0</v>
      </c>
      <c r="X6" s="21">
        <v>0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1">
        <v>0</v>
      </c>
      <c r="AE6" s="21">
        <v>0</v>
      </c>
      <c r="AF6" s="21">
        <v>0</v>
      </c>
      <c r="AG6" s="21">
        <v>0</v>
      </c>
      <c r="AH6" s="25">
        <v>0</v>
      </c>
    </row>
    <row r="7" spans="1:34" x14ac:dyDescent="0.25">
      <c r="A7" s="148"/>
      <c r="B7" s="148"/>
      <c r="C7" s="34">
        <v>311</v>
      </c>
      <c r="D7" s="105" t="s">
        <v>237</v>
      </c>
      <c r="E7" s="70">
        <v>5806</v>
      </c>
      <c r="F7" s="70">
        <v>28800051</v>
      </c>
      <c r="G7" s="106" t="s">
        <v>268</v>
      </c>
      <c r="H7" s="72" t="s">
        <v>242</v>
      </c>
      <c r="I7" s="73" t="s">
        <v>23</v>
      </c>
      <c r="J7" s="73">
        <v>30</v>
      </c>
      <c r="K7" s="73">
        <v>30</v>
      </c>
      <c r="L7" s="74">
        <v>65.989999999999995</v>
      </c>
      <c r="M7" s="128">
        <v>2</v>
      </c>
      <c r="N7" s="14">
        <f t="shared" si="2"/>
        <v>1</v>
      </c>
      <c r="O7" s="18" t="str">
        <f t="shared" si="3"/>
        <v>OK</v>
      </c>
      <c r="P7" s="21">
        <v>1</v>
      </c>
      <c r="Q7" s="21">
        <v>0</v>
      </c>
      <c r="R7" s="21">
        <v>0</v>
      </c>
      <c r="S7" s="21">
        <v>0</v>
      </c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  <c r="AE7" s="21">
        <v>0</v>
      </c>
      <c r="AF7" s="21">
        <v>0</v>
      </c>
      <c r="AG7" s="21">
        <v>0</v>
      </c>
      <c r="AH7" s="25">
        <v>0</v>
      </c>
    </row>
    <row r="8" spans="1:34" x14ac:dyDescent="0.25">
      <c r="A8" s="148"/>
      <c r="B8" s="148"/>
      <c r="C8" s="34">
        <v>312</v>
      </c>
      <c r="D8" s="105" t="s">
        <v>59</v>
      </c>
      <c r="E8" s="70">
        <v>5806</v>
      </c>
      <c r="F8" s="70">
        <v>28800019</v>
      </c>
      <c r="G8" s="106" t="s">
        <v>268</v>
      </c>
      <c r="H8" s="72" t="s">
        <v>242</v>
      </c>
      <c r="I8" s="73" t="s">
        <v>23</v>
      </c>
      <c r="J8" s="73">
        <v>30</v>
      </c>
      <c r="K8" s="73">
        <v>30</v>
      </c>
      <c r="L8" s="74">
        <v>34.19</v>
      </c>
      <c r="M8" s="128">
        <v>3</v>
      </c>
      <c r="N8" s="14">
        <f t="shared" si="2"/>
        <v>1</v>
      </c>
      <c r="O8" s="18" t="str">
        <f t="shared" si="3"/>
        <v>OK</v>
      </c>
      <c r="P8" s="21">
        <v>2</v>
      </c>
      <c r="Q8" s="21">
        <v>0</v>
      </c>
      <c r="R8" s="21">
        <v>0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1">
        <v>0</v>
      </c>
      <c r="AE8" s="21">
        <v>0</v>
      </c>
      <c r="AF8" s="21">
        <v>0</v>
      </c>
      <c r="AG8" s="21">
        <v>0</v>
      </c>
      <c r="AH8" s="25">
        <v>0</v>
      </c>
    </row>
    <row r="9" spans="1:34" x14ac:dyDescent="0.25">
      <c r="A9" s="148"/>
      <c r="B9" s="148"/>
      <c r="C9" s="34">
        <v>313</v>
      </c>
      <c r="D9" s="105" t="s">
        <v>60</v>
      </c>
      <c r="E9" s="70">
        <v>5806</v>
      </c>
      <c r="F9" s="70">
        <v>28800011</v>
      </c>
      <c r="G9" s="106" t="s">
        <v>268</v>
      </c>
      <c r="H9" s="72" t="s">
        <v>242</v>
      </c>
      <c r="I9" s="73" t="s">
        <v>23</v>
      </c>
      <c r="J9" s="73">
        <v>30</v>
      </c>
      <c r="K9" s="73">
        <v>30</v>
      </c>
      <c r="L9" s="74">
        <v>33.119999999999997</v>
      </c>
      <c r="M9" s="128">
        <v>24</v>
      </c>
      <c r="N9" s="14">
        <f t="shared" si="2"/>
        <v>3</v>
      </c>
      <c r="O9" s="18" t="str">
        <f t="shared" si="3"/>
        <v>OK</v>
      </c>
      <c r="P9" s="21">
        <v>21</v>
      </c>
      <c r="Q9" s="21">
        <v>0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  <c r="AE9" s="21">
        <v>0</v>
      </c>
      <c r="AF9" s="21">
        <v>0</v>
      </c>
      <c r="AG9" s="21">
        <v>0</v>
      </c>
      <c r="AH9" s="25">
        <v>0</v>
      </c>
    </row>
    <row r="10" spans="1:34" x14ac:dyDescent="0.25">
      <c r="A10" s="148"/>
      <c r="B10" s="148"/>
      <c r="C10" s="34">
        <v>314</v>
      </c>
      <c r="D10" s="105" t="s">
        <v>61</v>
      </c>
      <c r="E10" s="70">
        <v>5806</v>
      </c>
      <c r="F10" s="70">
        <v>28800011</v>
      </c>
      <c r="G10" s="106" t="s">
        <v>268</v>
      </c>
      <c r="H10" s="72" t="s">
        <v>242</v>
      </c>
      <c r="I10" s="73" t="s">
        <v>23</v>
      </c>
      <c r="J10" s="73">
        <v>30</v>
      </c>
      <c r="K10" s="73">
        <v>30</v>
      </c>
      <c r="L10" s="74">
        <v>50</v>
      </c>
      <c r="M10" s="128">
        <v>62</v>
      </c>
      <c r="N10" s="14">
        <f t="shared" si="2"/>
        <v>1</v>
      </c>
      <c r="O10" s="18" t="str">
        <f t="shared" si="3"/>
        <v>OK</v>
      </c>
      <c r="P10" s="21">
        <v>61</v>
      </c>
      <c r="Q10" s="21">
        <v>0</v>
      </c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21">
        <v>0</v>
      </c>
      <c r="AG10" s="21">
        <v>0</v>
      </c>
      <c r="AH10" s="25">
        <v>0</v>
      </c>
    </row>
    <row r="11" spans="1:34" x14ac:dyDescent="0.25">
      <c r="A11" s="148"/>
      <c r="B11" s="148"/>
      <c r="C11" s="34">
        <v>315</v>
      </c>
      <c r="D11" s="105" t="s">
        <v>68</v>
      </c>
      <c r="E11" s="70">
        <v>5801</v>
      </c>
      <c r="F11" s="70">
        <v>122190013</v>
      </c>
      <c r="G11" s="106" t="s">
        <v>268</v>
      </c>
      <c r="H11" s="72" t="s">
        <v>274</v>
      </c>
      <c r="I11" s="73" t="s">
        <v>24</v>
      </c>
      <c r="J11" s="73">
        <v>30</v>
      </c>
      <c r="K11" s="73">
        <v>30</v>
      </c>
      <c r="L11" s="74">
        <v>160</v>
      </c>
      <c r="M11" s="128">
        <v>1</v>
      </c>
      <c r="N11" s="14">
        <f t="shared" si="2"/>
        <v>0</v>
      </c>
      <c r="O11" s="18" t="str">
        <f t="shared" si="3"/>
        <v>OK</v>
      </c>
      <c r="P11" s="21">
        <v>1</v>
      </c>
      <c r="Q11" s="21">
        <v>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21">
        <v>0</v>
      </c>
      <c r="AF11" s="21">
        <v>0</v>
      </c>
      <c r="AG11" s="21">
        <v>0</v>
      </c>
      <c r="AH11" s="25">
        <v>0</v>
      </c>
    </row>
    <row r="12" spans="1:34" x14ac:dyDescent="0.25">
      <c r="A12" s="148"/>
      <c r="B12" s="148"/>
      <c r="C12" s="34">
        <v>316</v>
      </c>
      <c r="D12" s="105" t="s">
        <v>69</v>
      </c>
      <c r="E12" s="70">
        <v>5801</v>
      </c>
      <c r="F12" s="70">
        <v>122190005</v>
      </c>
      <c r="G12" s="106" t="s">
        <v>268</v>
      </c>
      <c r="H12" s="72" t="s">
        <v>271</v>
      </c>
      <c r="I12" s="73" t="s">
        <v>24</v>
      </c>
      <c r="J12" s="73">
        <v>30</v>
      </c>
      <c r="K12" s="73">
        <v>30</v>
      </c>
      <c r="L12" s="74">
        <v>577</v>
      </c>
      <c r="M12" s="128">
        <v>16</v>
      </c>
      <c r="N12" s="14">
        <f t="shared" si="2"/>
        <v>1</v>
      </c>
      <c r="O12" s="18" t="str">
        <f t="shared" si="3"/>
        <v>OK</v>
      </c>
      <c r="P12" s="21">
        <v>15</v>
      </c>
      <c r="Q12" s="21">
        <v>0</v>
      </c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  <c r="AE12" s="21">
        <v>0</v>
      </c>
      <c r="AF12" s="21">
        <v>0</v>
      </c>
      <c r="AG12" s="21">
        <v>0</v>
      </c>
      <c r="AH12" s="25">
        <v>0</v>
      </c>
    </row>
    <row r="13" spans="1:34" x14ac:dyDescent="0.25">
      <c r="A13" s="148"/>
      <c r="B13" s="148"/>
      <c r="C13" s="34">
        <v>317</v>
      </c>
      <c r="D13" s="105" t="s">
        <v>82</v>
      </c>
      <c r="E13" s="70">
        <v>410</v>
      </c>
      <c r="F13" s="70">
        <v>502680005</v>
      </c>
      <c r="G13" s="106" t="s">
        <v>269</v>
      </c>
      <c r="H13" s="72" t="s">
        <v>242</v>
      </c>
      <c r="I13" s="73" t="s">
        <v>17</v>
      </c>
      <c r="J13" s="73">
        <v>30</v>
      </c>
      <c r="K13" s="73">
        <v>30</v>
      </c>
      <c r="L13" s="74">
        <v>48</v>
      </c>
      <c r="M13" s="128">
        <v>2</v>
      </c>
      <c r="N13" s="14">
        <f t="shared" si="2"/>
        <v>2</v>
      </c>
      <c r="O13" s="18" t="str">
        <f t="shared" si="3"/>
        <v>OK</v>
      </c>
      <c r="P13" s="21">
        <v>0</v>
      </c>
      <c r="Q13" s="21">
        <v>0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  <c r="AE13" s="21">
        <v>0</v>
      </c>
      <c r="AF13" s="21">
        <v>0</v>
      </c>
      <c r="AG13" s="21">
        <v>0</v>
      </c>
      <c r="AH13" s="25">
        <v>0</v>
      </c>
    </row>
    <row r="14" spans="1:34" x14ac:dyDescent="0.25">
      <c r="A14" s="148"/>
      <c r="B14" s="148"/>
      <c r="C14" s="34">
        <v>318</v>
      </c>
      <c r="D14" s="105" t="s">
        <v>16</v>
      </c>
      <c r="E14" s="70">
        <v>5806</v>
      </c>
      <c r="F14" s="70">
        <v>28800051</v>
      </c>
      <c r="G14" s="106" t="s">
        <v>267</v>
      </c>
      <c r="H14" s="72" t="s">
        <v>242</v>
      </c>
      <c r="I14" s="73" t="s">
        <v>17</v>
      </c>
      <c r="J14" s="73">
        <v>30</v>
      </c>
      <c r="K14" s="73">
        <v>30</v>
      </c>
      <c r="L14" s="74">
        <v>1</v>
      </c>
      <c r="M14" s="128">
        <v>2</v>
      </c>
      <c r="N14" s="14">
        <f t="shared" si="2"/>
        <v>1</v>
      </c>
      <c r="O14" s="18" t="str">
        <f t="shared" si="3"/>
        <v>OK</v>
      </c>
      <c r="P14" s="21">
        <v>1</v>
      </c>
      <c r="Q14" s="21">
        <v>0</v>
      </c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  <c r="AE14" s="21">
        <v>0</v>
      </c>
      <c r="AF14" s="21">
        <v>0</v>
      </c>
      <c r="AG14" s="21">
        <v>0</v>
      </c>
      <c r="AH14" s="25">
        <v>0</v>
      </c>
    </row>
    <row r="15" spans="1:34" x14ac:dyDescent="0.25">
      <c r="A15" s="148"/>
      <c r="B15" s="148"/>
      <c r="C15" s="34">
        <v>319</v>
      </c>
      <c r="D15" s="105" t="s">
        <v>84</v>
      </c>
      <c r="E15" s="70">
        <v>410</v>
      </c>
      <c r="F15" s="70">
        <v>502680005</v>
      </c>
      <c r="G15" s="106" t="s">
        <v>266</v>
      </c>
      <c r="H15" s="72" t="s">
        <v>242</v>
      </c>
      <c r="I15" s="73" t="s">
        <v>17</v>
      </c>
      <c r="J15" s="73">
        <v>30</v>
      </c>
      <c r="K15" s="73">
        <v>30</v>
      </c>
      <c r="L15" s="74">
        <v>1</v>
      </c>
      <c r="M15" s="128">
        <v>3</v>
      </c>
      <c r="N15" s="14">
        <f t="shared" si="2"/>
        <v>1</v>
      </c>
      <c r="O15" s="18" t="str">
        <f t="shared" si="3"/>
        <v>OK</v>
      </c>
      <c r="P15" s="21">
        <v>2</v>
      </c>
      <c r="Q15" s="21">
        <v>0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  <c r="AE15" s="21">
        <v>0</v>
      </c>
      <c r="AF15" s="21">
        <v>0</v>
      </c>
      <c r="AG15" s="21">
        <v>0</v>
      </c>
      <c r="AH15" s="25">
        <v>0</v>
      </c>
    </row>
    <row r="16" spans="1:34" x14ac:dyDescent="0.25">
      <c r="A16" s="148"/>
      <c r="B16" s="148"/>
      <c r="C16" s="34">
        <v>320</v>
      </c>
      <c r="D16" s="105" t="s">
        <v>86</v>
      </c>
      <c r="E16" s="70">
        <v>410</v>
      </c>
      <c r="F16" s="70">
        <v>502680005</v>
      </c>
      <c r="G16" s="106" t="s">
        <v>266</v>
      </c>
      <c r="H16" s="72" t="s">
        <v>242</v>
      </c>
      <c r="I16" s="73" t="s">
        <v>17</v>
      </c>
      <c r="J16" s="73">
        <v>30</v>
      </c>
      <c r="K16" s="73">
        <v>30</v>
      </c>
      <c r="L16" s="74">
        <v>1</v>
      </c>
      <c r="M16" s="128">
        <v>24</v>
      </c>
      <c r="N16" s="14">
        <f t="shared" si="2"/>
        <v>3</v>
      </c>
      <c r="O16" s="18" t="str">
        <f t="shared" si="3"/>
        <v>OK</v>
      </c>
      <c r="P16" s="21">
        <v>21</v>
      </c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5">
        <v>0</v>
      </c>
    </row>
    <row r="17" spans="1:34" x14ac:dyDescent="0.25">
      <c r="A17" s="148"/>
      <c r="B17" s="148"/>
      <c r="C17" s="34">
        <v>321</v>
      </c>
      <c r="D17" s="105" t="s">
        <v>87</v>
      </c>
      <c r="E17" s="70">
        <v>410</v>
      </c>
      <c r="F17" s="70">
        <v>502680005</v>
      </c>
      <c r="G17" s="106" t="s">
        <v>266</v>
      </c>
      <c r="H17" s="72" t="s">
        <v>242</v>
      </c>
      <c r="I17" s="73" t="s">
        <v>17</v>
      </c>
      <c r="J17" s="73">
        <v>30</v>
      </c>
      <c r="K17" s="73">
        <v>30</v>
      </c>
      <c r="L17" s="74">
        <v>1</v>
      </c>
      <c r="M17" s="128">
        <v>62</v>
      </c>
      <c r="N17" s="14">
        <f t="shared" si="2"/>
        <v>1</v>
      </c>
      <c r="O17" s="18" t="str">
        <f t="shared" si="3"/>
        <v>OK</v>
      </c>
      <c r="P17" s="21">
        <v>61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5">
        <v>0</v>
      </c>
    </row>
    <row r="18" spans="1:34" x14ac:dyDescent="0.25">
      <c r="A18" s="148"/>
      <c r="B18" s="148"/>
      <c r="C18" s="34">
        <v>322</v>
      </c>
      <c r="D18" s="105" t="s">
        <v>91</v>
      </c>
      <c r="E18" s="70">
        <v>4703</v>
      </c>
      <c r="F18" s="70">
        <v>54380004</v>
      </c>
      <c r="G18" s="106" t="s">
        <v>268</v>
      </c>
      <c r="H18" s="72" t="s">
        <v>242</v>
      </c>
      <c r="I18" s="73" t="s">
        <v>24</v>
      </c>
      <c r="J18" s="73">
        <v>30</v>
      </c>
      <c r="K18" s="73">
        <v>30</v>
      </c>
      <c r="L18" s="74">
        <v>40.61</v>
      </c>
      <c r="M18" s="128">
        <v>5</v>
      </c>
      <c r="N18" s="14">
        <f t="shared" si="2"/>
        <v>3</v>
      </c>
      <c r="O18" s="18" t="str">
        <f t="shared" si="3"/>
        <v>OK</v>
      </c>
      <c r="P18" s="21">
        <v>2</v>
      </c>
      <c r="Q18" s="21">
        <v>0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0</v>
      </c>
      <c r="AH18" s="25">
        <v>0</v>
      </c>
    </row>
    <row r="19" spans="1:34" x14ac:dyDescent="0.25">
      <c r="A19" s="148"/>
      <c r="B19" s="148"/>
      <c r="C19" s="34">
        <v>323</v>
      </c>
      <c r="D19" s="105" t="s">
        <v>93</v>
      </c>
      <c r="E19" s="70">
        <v>4703</v>
      </c>
      <c r="F19" s="70">
        <v>54380005</v>
      </c>
      <c r="G19" s="106" t="s">
        <v>268</v>
      </c>
      <c r="H19" s="72" t="s">
        <v>242</v>
      </c>
      <c r="I19" s="73" t="s">
        <v>24</v>
      </c>
      <c r="J19" s="73">
        <v>30</v>
      </c>
      <c r="K19" s="73">
        <v>30</v>
      </c>
      <c r="L19" s="74">
        <v>2</v>
      </c>
      <c r="M19" s="128">
        <v>30</v>
      </c>
      <c r="N19" s="14">
        <f t="shared" si="2"/>
        <v>15</v>
      </c>
      <c r="O19" s="18" t="str">
        <f t="shared" si="3"/>
        <v>OK</v>
      </c>
      <c r="P19" s="21">
        <v>15</v>
      </c>
      <c r="Q19" s="21">
        <v>0</v>
      </c>
      <c r="R19" s="21">
        <v>0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  <c r="AE19" s="21">
        <v>0</v>
      </c>
      <c r="AF19" s="21">
        <v>0</v>
      </c>
      <c r="AG19" s="21">
        <v>0</v>
      </c>
      <c r="AH19" s="25">
        <v>0</v>
      </c>
    </row>
    <row r="20" spans="1:34" ht="25.5" x14ac:dyDescent="0.25">
      <c r="A20" s="148"/>
      <c r="B20" s="148"/>
      <c r="C20" s="34">
        <v>324</v>
      </c>
      <c r="D20" s="105" t="s">
        <v>117</v>
      </c>
      <c r="E20" s="70">
        <v>5704</v>
      </c>
      <c r="F20" s="70">
        <v>122629007</v>
      </c>
      <c r="G20" s="106" t="s">
        <v>268</v>
      </c>
      <c r="H20" s="72" t="s">
        <v>255</v>
      </c>
      <c r="I20" s="73" t="s">
        <v>25</v>
      </c>
      <c r="J20" s="73">
        <v>30</v>
      </c>
      <c r="K20" s="73">
        <v>30</v>
      </c>
      <c r="L20" s="74">
        <v>11.39</v>
      </c>
      <c r="M20" s="128">
        <v>1</v>
      </c>
      <c r="N20" s="14">
        <f t="shared" si="2"/>
        <v>0</v>
      </c>
      <c r="O20" s="18" t="str">
        <f t="shared" si="3"/>
        <v>OK</v>
      </c>
      <c r="P20" s="21">
        <v>1</v>
      </c>
      <c r="Q20" s="21">
        <v>0</v>
      </c>
      <c r="R20" s="21">
        <v>0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21">
        <v>0</v>
      </c>
      <c r="AF20" s="21">
        <v>0</v>
      </c>
      <c r="AG20" s="21">
        <v>0</v>
      </c>
      <c r="AH20" s="25">
        <v>0</v>
      </c>
    </row>
    <row r="21" spans="1:34" x14ac:dyDescent="0.25">
      <c r="A21" s="148"/>
      <c r="B21" s="148"/>
      <c r="C21" s="34">
        <v>325</v>
      </c>
      <c r="D21" s="105" t="s">
        <v>118</v>
      </c>
      <c r="E21" s="70">
        <v>5704</v>
      </c>
      <c r="F21" s="70">
        <v>122629007</v>
      </c>
      <c r="G21" s="106" t="s">
        <v>268</v>
      </c>
      <c r="H21" s="72" t="s">
        <v>255</v>
      </c>
      <c r="I21" s="73" t="s">
        <v>25</v>
      </c>
      <c r="J21" s="73">
        <v>30</v>
      </c>
      <c r="K21" s="73">
        <v>30</v>
      </c>
      <c r="L21" s="74">
        <v>3.3</v>
      </c>
      <c r="M21" s="128">
        <v>110</v>
      </c>
      <c r="N21" s="14">
        <f t="shared" si="2"/>
        <v>0</v>
      </c>
      <c r="O21" s="18" t="str">
        <f t="shared" si="3"/>
        <v>OK</v>
      </c>
      <c r="P21" s="21">
        <v>110</v>
      </c>
      <c r="Q21" s="21">
        <v>0</v>
      </c>
      <c r="R21" s="21"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5">
        <v>0</v>
      </c>
    </row>
    <row r="22" spans="1:34" ht="25.5" x14ac:dyDescent="0.25">
      <c r="A22" s="148"/>
      <c r="B22" s="148"/>
      <c r="C22" s="34">
        <v>326</v>
      </c>
      <c r="D22" s="105" t="s">
        <v>119</v>
      </c>
      <c r="E22" s="70">
        <v>5704</v>
      </c>
      <c r="F22" s="70">
        <v>122629016</v>
      </c>
      <c r="G22" s="106" t="s">
        <v>268</v>
      </c>
      <c r="H22" s="72" t="s">
        <v>255</v>
      </c>
      <c r="I22" s="73" t="s">
        <v>25</v>
      </c>
      <c r="J22" s="73">
        <v>30</v>
      </c>
      <c r="K22" s="73">
        <v>30</v>
      </c>
      <c r="L22" s="74">
        <v>11.25</v>
      </c>
      <c r="M22" s="128">
        <v>16</v>
      </c>
      <c r="N22" s="14">
        <f t="shared" si="2"/>
        <v>0</v>
      </c>
      <c r="O22" s="18" t="str">
        <f t="shared" si="3"/>
        <v>OK</v>
      </c>
      <c r="P22" s="21">
        <v>16</v>
      </c>
      <c r="Q22" s="21">
        <v>0</v>
      </c>
      <c r="R22" s="21">
        <v>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5">
        <v>0</v>
      </c>
    </row>
    <row r="23" spans="1:34" ht="25.5" x14ac:dyDescent="0.25">
      <c r="A23" s="148"/>
      <c r="B23" s="148"/>
      <c r="C23" s="34">
        <v>327</v>
      </c>
      <c r="D23" s="105" t="s">
        <v>187</v>
      </c>
      <c r="E23" s="70">
        <v>5704</v>
      </c>
      <c r="F23" s="70">
        <v>122629016</v>
      </c>
      <c r="G23" s="106" t="s">
        <v>268</v>
      </c>
      <c r="H23" s="72" t="s">
        <v>255</v>
      </c>
      <c r="I23" s="73" t="s">
        <v>25</v>
      </c>
      <c r="J23" s="73">
        <v>30</v>
      </c>
      <c r="K23" s="73">
        <v>30</v>
      </c>
      <c r="L23" s="74">
        <v>15.51</v>
      </c>
      <c r="M23" s="128">
        <v>2</v>
      </c>
      <c r="N23" s="14">
        <f t="shared" si="2"/>
        <v>0</v>
      </c>
      <c r="O23" s="18" t="str">
        <f t="shared" si="3"/>
        <v>OK</v>
      </c>
      <c r="P23" s="21">
        <v>2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5">
        <v>0</v>
      </c>
    </row>
    <row r="24" spans="1:34" ht="25.5" x14ac:dyDescent="0.25">
      <c r="A24" s="148"/>
      <c r="B24" s="148"/>
      <c r="C24" s="34">
        <v>328</v>
      </c>
      <c r="D24" s="105" t="s">
        <v>121</v>
      </c>
      <c r="E24" s="70">
        <v>5704</v>
      </c>
      <c r="F24" s="70">
        <v>122629016</v>
      </c>
      <c r="G24" s="106" t="s">
        <v>268</v>
      </c>
      <c r="H24" s="72" t="s">
        <v>255</v>
      </c>
      <c r="I24" s="73" t="s">
        <v>25</v>
      </c>
      <c r="J24" s="73">
        <v>30</v>
      </c>
      <c r="K24" s="73">
        <v>30</v>
      </c>
      <c r="L24" s="74">
        <v>7.9</v>
      </c>
      <c r="M24" s="128">
        <v>6</v>
      </c>
      <c r="N24" s="14">
        <f t="shared" si="2"/>
        <v>0</v>
      </c>
      <c r="O24" s="18" t="str">
        <f t="shared" si="3"/>
        <v>OK</v>
      </c>
      <c r="P24" s="21">
        <v>6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5">
        <v>0</v>
      </c>
    </row>
    <row r="25" spans="1:34" ht="25.5" x14ac:dyDescent="0.25">
      <c r="A25" s="148"/>
      <c r="B25" s="148"/>
      <c r="C25" s="34">
        <v>329</v>
      </c>
      <c r="D25" s="105" t="s">
        <v>122</v>
      </c>
      <c r="E25" s="70">
        <v>5704</v>
      </c>
      <c r="F25" s="70">
        <v>122629016</v>
      </c>
      <c r="G25" s="106" t="s">
        <v>268</v>
      </c>
      <c r="H25" s="72" t="s">
        <v>255</v>
      </c>
      <c r="I25" s="73" t="s">
        <v>25</v>
      </c>
      <c r="J25" s="73">
        <v>30</v>
      </c>
      <c r="K25" s="73">
        <v>30</v>
      </c>
      <c r="L25" s="74">
        <v>42.67</v>
      </c>
      <c r="M25" s="128">
        <v>3</v>
      </c>
      <c r="N25" s="14">
        <f t="shared" si="2"/>
        <v>0</v>
      </c>
      <c r="O25" s="18" t="str">
        <f t="shared" si="3"/>
        <v>OK</v>
      </c>
      <c r="P25" s="21">
        <v>3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5">
        <v>0</v>
      </c>
    </row>
    <row r="26" spans="1:34" ht="25.5" x14ac:dyDescent="0.25">
      <c r="A26" s="148"/>
      <c r="B26" s="148"/>
      <c r="C26" s="34">
        <v>330</v>
      </c>
      <c r="D26" s="105" t="s">
        <v>123</v>
      </c>
      <c r="E26" s="70">
        <v>5704</v>
      </c>
      <c r="F26" s="70">
        <v>122629016</v>
      </c>
      <c r="G26" s="106" t="s">
        <v>268</v>
      </c>
      <c r="H26" s="72" t="s">
        <v>255</v>
      </c>
      <c r="I26" s="73" t="s">
        <v>25</v>
      </c>
      <c r="J26" s="73">
        <v>30</v>
      </c>
      <c r="K26" s="73">
        <v>30</v>
      </c>
      <c r="L26" s="74">
        <v>42.67</v>
      </c>
      <c r="M26" s="128">
        <v>16</v>
      </c>
      <c r="N26" s="14">
        <f t="shared" si="2"/>
        <v>0</v>
      </c>
      <c r="O26" s="18" t="str">
        <f t="shared" si="3"/>
        <v>OK</v>
      </c>
      <c r="P26" s="21">
        <v>16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5">
        <v>0</v>
      </c>
    </row>
    <row r="27" spans="1:34" ht="25.5" x14ac:dyDescent="0.25">
      <c r="A27" s="148"/>
      <c r="B27" s="148"/>
      <c r="C27" s="34">
        <v>331</v>
      </c>
      <c r="D27" s="105" t="s">
        <v>125</v>
      </c>
      <c r="E27" s="70">
        <v>5704</v>
      </c>
      <c r="F27" s="70">
        <v>122629016</v>
      </c>
      <c r="G27" s="106" t="s">
        <v>268</v>
      </c>
      <c r="H27" s="72" t="s">
        <v>255</v>
      </c>
      <c r="I27" s="73" t="s">
        <v>25</v>
      </c>
      <c r="J27" s="73">
        <v>30</v>
      </c>
      <c r="K27" s="73">
        <v>30</v>
      </c>
      <c r="L27" s="74">
        <v>10.66</v>
      </c>
      <c r="M27" s="128">
        <v>25</v>
      </c>
      <c r="N27" s="14">
        <f t="shared" si="2"/>
        <v>0</v>
      </c>
      <c r="O27" s="18" t="str">
        <f t="shared" si="3"/>
        <v>OK</v>
      </c>
      <c r="P27" s="21">
        <v>25</v>
      </c>
      <c r="Q27" s="21">
        <v>0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5">
        <v>0</v>
      </c>
    </row>
    <row r="28" spans="1:34" ht="25.5" x14ac:dyDescent="0.25">
      <c r="A28" s="148"/>
      <c r="B28" s="148"/>
      <c r="C28" s="34">
        <v>332</v>
      </c>
      <c r="D28" s="105" t="s">
        <v>193</v>
      </c>
      <c r="E28" s="70">
        <v>5704</v>
      </c>
      <c r="F28" s="70">
        <v>122629016</v>
      </c>
      <c r="G28" s="106" t="s">
        <v>268</v>
      </c>
      <c r="H28" s="72" t="s">
        <v>255</v>
      </c>
      <c r="I28" s="73" t="s">
        <v>25</v>
      </c>
      <c r="J28" s="73">
        <v>30</v>
      </c>
      <c r="K28" s="73">
        <v>30</v>
      </c>
      <c r="L28" s="74">
        <v>7.58</v>
      </c>
      <c r="M28" s="128">
        <v>16</v>
      </c>
      <c r="N28" s="14">
        <f t="shared" si="2"/>
        <v>0</v>
      </c>
      <c r="O28" s="18" t="str">
        <f t="shared" si="3"/>
        <v>OK</v>
      </c>
      <c r="P28" s="21">
        <v>16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5">
        <v>0</v>
      </c>
    </row>
    <row r="29" spans="1:34" ht="25.5" x14ac:dyDescent="0.25">
      <c r="A29" s="148"/>
      <c r="B29" s="148"/>
      <c r="C29" s="34">
        <v>333</v>
      </c>
      <c r="D29" s="105" t="s">
        <v>145</v>
      </c>
      <c r="E29" s="70">
        <v>5704</v>
      </c>
      <c r="F29" s="70">
        <v>122629007</v>
      </c>
      <c r="G29" s="106" t="s">
        <v>268</v>
      </c>
      <c r="H29" s="72" t="s">
        <v>255</v>
      </c>
      <c r="I29" s="73" t="s">
        <v>25</v>
      </c>
      <c r="J29" s="73">
        <v>30</v>
      </c>
      <c r="K29" s="73">
        <v>30</v>
      </c>
      <c r="L29" s="74">
        <v>5.07</v>
      </c>
      <c r="M29" s="128">
        <v>110</v>
      </c>
      <c r="N29" s="14">
        <f t="shared" si="2"/>
        <v>0</v>
      </c>
      <c r="O29" s="18" t="str">
        <f t="shared" si="3"/>
        <v>OK</v>
      </c>
      <c r="P29" s="21">
        <v>110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21">
        <v>0</v>
      </c>
      <c r="AE29" s="21">
        <v>0</v>
      </c>
      <c r="AF29" s="21">
        <v>0</v>
      </c>
      <c r="AG29" s="21">
        <v>0</v>
      </c>
      <c r="AH29" s="25">
        <v>0</v>
      </c>
    </row>
    <row r="30" spans="1:34" ht="25.5" x14ac:dyDescent="0.25">
      <c r="A30" s="148"/>
      <c r="B30" s="148"/>
      <c r="C30" s="34">
        <v>334</v>
      </c>
      <c r="D30" s="105" t="s">
        <v>205</v>
      </c>
      <c r="E30" s="70">
        <v>5704</v>
      </c>
      <c r="F30" s="70">
        <v>122629007</v>
      </c>
      <c r="G30" s="106" t="s">
        <v>268</v>
      </c>
      <c r="H30" s="72" t="s">
        <v>255</v>
      </c>
      <c r="I30" s="73" t="s">
        <v>25</v>
      </c>
      <c r="J30" s="73">
        <v>30</v>
      </c>
      <c r="K30" s="73">
        <v>30</v>
      </c>
      <c r="L30" s="74">
        <v>59.9</v>
      </c>
      <c r="M30" s="128">
        <v>1</v>
      </c>
      <c r="N30" s="14">
        <f t="shared" si="2"/>
        <v>0</v>
      </c>
      <c r="O30" s="18" t="str">
        <f t="shared" si="3"/>
        <v>OK</v>
      </c>
      <c r="P30" s="21">
        <v>1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  <c r="AD30" s="21">
        <v>0</v>
      </c>
      <c r="AE30" s="21">
        <v>0</v>
      </c>
      <c r="AF30" s="21">
        <v>0</v>
      </c>
      <c r="AG30" s="21">
        <v>0</v>
      </c>
      <c r="AH30" s="25">
        <v>0</v>
      </c>
    </row>
    <row r="31" spans="1:34" ht="25.5" x14ac:dyDescent="0.25">
      <c r="A31" s="148"/>
      <c r="B31" s="148"/>
      <c r="C31" s="34">
        <v>335</v>
      </c>
      <c r="D31" s="105" t="s">
        <v>173</v>
      </c>
      <c r="E31" s="70">
        <v>5806</v>
      </c>
      <c r="F31" s="70">
        <v>28800073</v>
      </c>
      <c r="G31" s="106" t="s">
        <v>268</v>
      </c>
      <c r="H31" s="72" t="s">
        <v>255</v>
      </c>
      <c r="I31" s="73" t="s">
        <v>24</v>
      </c>
      <c r="J31" s="73">
        <v>30</v>
      </c>
      <c r="K31" s="73">
        <v>30</v>
      </c>
      <c r="L31" s="74">
        <v>43.75</v>
      </c>
      <c r="M31" s="128">
        <v>16</v>
      </c>
      <c r="N31" s="14">
        <f t="shared" si="2"/>
        <v>0</v>
      </c>
      <c r="O31" s="18" t="str">
        <f t="shared" si="3"/>
        <v>OK</v>
      </c>
      <c r="P31" s="21">
        <v>16</v>
      </c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  <c r="AE31" s="21">
        <v>0</v>
      </c>
      <c r="AF31" s="21">
        <v>0</v>
      </c>
      <c r="AG31" s="21">
        <v>0</v>
      </c>
      <c r="AH31" s="25">
        <v>0</v>
      </c>
    </row>
    <row r="32" spans="1:34" ht="38.25" x14ac:dyDescent="0.25">
      <c r="A32" s="148"/>
      <c r="B32" s="148"/>
      <c r="C32" s="34">
        <v>336</v>
      </c>
      <c r="D32" s="105" t="s">
        <v>174</v>
      </c>
      <c r="E32" s="70">
        <v>436</v>
      </c>
      <c r="F32" s="70">
        <v>502400001</v>
      </c>
      <c r="G32" s="106" t="s">
        <v>257</v>
      </c>
      <c r="H32" s="72" t="s">
        <v>242</v>
      </c>
      <c r="I32" s="73" t="s">
        <v>17</v>
      </c>
      <c r="J32" s="73">
        <v>30</v>
      </c>
      <c r="K32" s="73">
        <v>30</v>
      </c>
      <c r="L32" s="74">
        <v>2325</v>
      </c>
      <c r="M32" s="128">
        <v>1</v>
      </c>
      <c r="N32" s="14">
        <f t="shared" si="2"/>
        <v>0</v>
      </c>
      <c r="O32" s="18" t="str">
        <f t="shared" si="3"/>
        <v>OK</v>
      </c>
      <c r="P32" s="21">
        <v>1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1">
        <v>0</v>
      </c>
      <c r="AF32" s="21">
        <v>0</v>
      </c>
      <c r="AG32" s="21">
        <v>0</v>
      </c>
      <c r="AH32" s="25">
        <v>0</v>
      </c>
    </row>
    <row r="33" spans="1:34" ht="25.5" x14ac:dyDescent="0.25">
      <c r="A33" s="148"/>
      <c r="B33" s="148"/>
      <c r="C33" s="34">
        <v>337</v>
      </c>
      <c r="D33" s="105" t="s">
        <v>175</v>
      </c>
      <c r="E33" s="70">
        <v>436</v>
      </c>
      <c r="F33" s="70">
        <v>502400001</v>
      </c>
      <c r="G33" s="106" t="s">
        <v>257</v>
      </c>
      <c r="H33" s="72" t="s">
        <v>242</v>
      </c>
      <c r="I33" s="73" t="s">
        <v>17</v>
      </c>
      <c r="J33" s="73">
        <v>30</v>
      </c>
      <c r="K33" s="73">
        <v>30</v>
      </c>
      <c r="L33" s="74">
        <v>1675</v>
      </c>
      <c r="M33" s="128">
        <v>2</v>
      </c>
      <c r="N33" s="14">
        <f t="shared" si="2"/>
        <v>0</v>
      </c>
      <c r="O33" s="18" t="str">
        <f t="shared" si="3"/>
        <v>OK</v>
      </c>
      <c r="P33" s="21">
        <v>2</v>
      </c>
      <c r="Q33" s="21">
        <v>0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1">
        <v>0</v>
      </c>
      <c r="AF33" s="21">
        <v>0</v>
      </c>
      <c r="AG33" s="21">
        <v>0</v>
      </c>
      <c r="AH33" s="25">
        <v>0</v>
      </c>
    </row>
    <row r="34" spans="1:34" ht="25.5" x14ac:dyDescent="0.25">
      <c r="A34" s="148"/>
      <c r="B34" s="148"/>
      <c r="C34" s="34">
        <v>338</v>
      </c>
      <c r="D34" s="105" t="s">
        <v>176</v>
      </c>
      <c r="E34" s="70">
        <v>436</v>
      </c>
      <c r="F34" s="70">
        <v>502400001</v>
      </c>
      <c r="G34" s="106" t="s">
        <v>257</v>
      </c>
      <c r="H34" s="72" t="s">
        <v>242</v>
      </c>
      <c r="I34" s="73" t="s">
        <v>17</v>
      </c>
      <c r="J34" s="73">
        <v>30</v>
      </c>
      <c r="K34" s="73">
        <v>30</v>
      </c>
      <c r="L34" s="74">
        <v>1575</v>
      </c>
      <c r="M34" s="128">
        <v>2</v>
      </c>
      <c r="N34" s="14">
        <f t="shared" si="2"/>
        <v>0</v>
      </c>
      <c r="O34" s="18" t="str">
        <f t="shared" si="3"/>
        <v>OK</v>
      </c>
      <c r="P34" s="21">
        <v>0</v>
      </c>
      <c r="Q34" s="21">
        <v>2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  <c r="AE34" s="21">
        <v>0</v>
      </c>
      <c r="AF34" s="21">
        <v>0</v>
      </c>
      <c r="AG34" s="21">
        <v>0</v>
      </c>
      <c r="AH34" s="25">
        <v>0</v>
      </c>
    </row>
    <row r="35" spans="1:34" ht="25.5" x14ac:dyDescent="0.25">
      <c r="A35" s="148"/>
      <c r="B35" s="148"/>
      <c r="C35" s="34">
        <v>339</v>
      </c>
      <c r="D35" s="105" t="s">
        <v>178</v>
      </c>
      <c r="E35" s="70">
        <v>436</v>
      </c>
      <c r="F35" s="70">
        <v>502400001</v>
      </c>
      <c r="G35" s="106" t="s">
        <v>257</v>
      </c>
      <c r="H35" s="72" t="s">
        <v>242</v>
      </c>
      <c r="I35" s="73" t="s">
        <v>17</v>
      </c>
      <c r="J35" s="73">
        <v>30</v>
      </c>
      <c r="K35" s="73">
        <v>30</v>
      </c>
      <c r="L35" s="74">
        <v>1445</v>
      </c>
      <c r="M35" s="128">
        <v>2</v>
      </c>
      <c r="N35" s="14">
        <f t="shared" si="2"/>
        <v>0</v>
      </c>
      <c r="O35" s="18" t="str">
        <f t="shared" si="3"/>
        <v>OK</v>
      </c>
      <c r="P35" s="21">
        <v>0</v>
      </c>
      <c r="Q35" s="21">
        <v>2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5">
        <v>0</v>
      </c>
    </row>
    <row r="36" spans="1:34" ht="26.25" thickBot="1" x14ac:dyDescent="0.3">
      <c r="A36" s="149"/>
      <c r="B36" s="149"/>
      <c r="C36" s="35">
        <v>340</v>
      </c>
      <c r="D36" s="107" t="s">
        <v>179</v>
      </c>
      <c r="E36" s="79">
        <v>436</v>
      </c>
      <c r="F36" s="79">
        <v>502400001</v>
      </c>
      <c r="G36" s="108" t="s">
        <v>272</v>
      </c>
      <c r="H36" s="81" t="s">
        <v>242</v>
      </c>
      <c r="I36" s="109" t="s">
        <v>17</v>
      </c>
      <c r="J36" s="109">
        <v>30</v>
      </c>
      <c r="K36" s="109">
        <v>30</v>
      </c>
      <c r="L36" s="83">
        <v>19</v>
      </c>
      <c r="M36" s="129">
        <v>6</v>
      </c>
      <c r="N36" s="16">
        <f t="shared" ref="N36" si="4">M36-(SUM(P36:AH36))</f>
        <v>0</v>
      </c>
      <c r="O36" s="20" t="str">
        <f t="shared" ref="O36" si="5">IF(N36&lt;0,"ATENÇÃO","OK")</f>
        <v>OK</v>
      </c>
      <c r="P36" s="23">
        <v>6</v>
      </c>
      <c r="Q36" s="23">
        <v>0</v>
      </c>
      <c r="R36" s="23">
        <v>0</v>
      </c>
      <c r="S36" s="23">
        <v>0</v>
      </c>
      <c r="T36" s="23">
        <v>0</v>
      </c>
      <c r="U36" s="23">
        <v>0</v>
      </c>
      <c r="V36" s="23">
        <v>0</v>
      </c>
      <c r="W36" s="23">
        <v>0</v>
      </c>
      <c r="X36" s="23">
        <v>0</v>
      </c>
      <c r="Y36" s="23">
        <v>0</v>
      </c>
      <c r="Z36" s="23">
        <v>0</v>
      </c>
      <c r="AA36" s="23">
        <v>0</v>
      </c>
      <c r="AB36" s="23">
        <v>0</v>
      </c>
      <c r="AC36" s="23">
        <v>0</v>
      </c>
      <c r="AD36" s="23">
        <v>0</v>
      </c>
      <c r="AE36" s="23">
        <v>0</v>
      </c>
      <c r="AF36" s="23">
        <v>0</v>
      </c>
      <c r="AG36" s="23">
        <v>0</v>
      </c>
      <c r="AH36" s="26">
        <v>0</v>
      </c>
    </row>
  </sheetData>
  <mergeCells count="25">
    <mergeCell ref="D1:L1"/>
    <mergeCell ref="A4:A36"/>
    <mergeCell ref="B4:B36"/>
    <mergeCell ref="X1:X2"/>
    <mergeCell ref="Y1:Y2"/>
    <mergeCell ref="P1:P2"/>
    <mergeCell ref="Q1:Q2"/>
    <mergeCell ref="R1:R2"/>
    <mergeCell ref="S1:S2"/>
    <mergeCell ref="AF1:AF2"/>
    <mergeCell ref="AG1:AG2"/>
    <mergeCell ref="AH1:AH2"/>
    <mergeCell ref="A2:L2"/>
    <mergeCell ref="Z1:Z2"/>
    <mergeCell ref="AA1:AA2"/>
    <mergeCell ref="AB1:AB2"/>
    <mergeCell ref="AC1:AC2"/>
    <mergeCell ref="AD1:AD2"/>
    <mergeCell ref="AE1:AE2"/>
    <mergeCell ref="T1:T2"/>
    <mergeCell ref="U1:U2"/>
    <mergeCell ref="V1:V2"/>
    <mergeCell ref="W1:W2"/>
    <mergeCell ref="M1:O2"/>
    <mergeCell ref="B1:C1"/>
  </mergeCells>
  <conditionalFormatting sqref="T31:T36 U34:AH34 R4:U4">
    <cfRule type="cellIs" dxfId="3020" priority="8917" stopIfTrue="1" operator="greaterThan">
      <formula>0</formula>
    </cfRule>
    <cfRule type="cellIs" dxfId="3019" priority="8918" stopIfTrue="1" operator="greaterThan">
      <formula>0</formula>
    </cfRule>
    <cfRule type="cellIs" dxfId="3018" priority="8919" stopIfTrue="1" operator="greaterThan">
      <formula>0</formula>
    </cfRule>
  </conditionalFormatting>
  <conditionalFormatting sqref="S36 V36:W36 Y36 AB36">
    <cfRule type="cellIs" dxfId="3017" priority="8788" stopIfTrue="1" operator="greaterThan">
      <formula>0</formula>
    </cfRule>
    <cfRule type="cellIs" dxfId="3016" priority="8789" stopIfTrue="1" operator="greaterThan">
      <formula>0</formula>
    </cfRule>
    <cfRule type="cellIs" dxfId="3015" priority="8790" stopIfTrue="1" operator="greaterThan">
      <formula>0</formula>
    </cfRule>
  </conditionalFormatting>
  <conditionalFormatting sqref="S34">
    <cfRule type="cellIs" dxfId="3014" priority="8782" stopIfTrue="1" operator="greaterThan">
      <formula>0</formula>
    </cfRule>
    <cfRule type="cellIs" dxfId="3013" priority="8783" stopIfTrue="1" operator="greaterThan">
      <formula>0</formula>
    </cfRule>
    <cfRule type="cellIs" dxfId="3012" priority="8784" stopIfTrue="1" operator="greaterThan">
      <formula>0</formula>
    </cfRule>
  </conditionalFormatting>
  <conditionalFormatting sqref="S35 V35:W35 Y35 AB35">
    <cfRule type="cellIs" dxfId="3011" priority="8779" stopIfTrue="1" operator="greaterThan">
      <formula>0</formula>
    </cfRule>
    <cfRule type="cellIs" dxfId="3010" priority="8780" stopIfTrue="1" operator="greaterThan">
      <formula>0</formula>
    </cfRule>
    <cfRule type="cellIs" dxfId="3009" priority="8781" stopIfTrue="1" operator="greaterThan">
      <formula>0</formula>
    </cfRule>
  </conditionalFormatting>
  <conditionalFormatting sqref="S32:S33 V32:W33 Y32:Y33 AB32:AB33">
    <cfRule type="cellIs" dxfId="3008" priority="8776" stopIfTrue="1" operator="greaterThan">
      <formula>0</formula>
    </cfRule>
    <cfRule type="cellIs" dxfId="3007" priority="8777" stopIfTrue="1" operator="greaterThan">
      <formula>0</formula>
    </cfRule>
    <cfRule type="cellIs" dxfId="3006" priority="8778" stopIfTrue="1" operator="greaterThan">
      <formula>0</formula>
    </cfRule>
  </conditionalFormatting>
  <conditionalFormatting sqref="S31 V31:W31 Y31 AB31">
    <cfRule type="cellIs" dxfId="3005" priority="8770" stopIfTrue="1" operator="greaterThan">
      <formula>0</formula>
    </cfRule>
    <cfRule type="cellIs" dxfId="3004" priority="8771" stopIfTrue="1" operator="greaterThan">
      <formula>0</formula>
    </cfRule>
    <cfRule type="cellIs" dxfId="3003" priority="8772" stopIfTrue="1" operator="greaterThan">
      <formula>0</formula>
    </cfRule>
  </conditionalFormatting>
  <conditionalFormatting sqref="S26:W27 Y26:Y27 AB26:AB27">
    <cfRule type="cellIs" dxfId="3002" priority="8767" stopIfTrue="1" operator="greaterThan">
      <formula>0</formula>
    </cfRule>
    <cfRule type="cellIs" dxfId="3001" priority="8768" stopIfTrue="1" operator="greaterThan">
      <formula>0</formula>
    </cfRule>
    <cfRule type="cellIs" dxfId="3000" priority="8769" stopIfTrue="1" operator="greaterThan">
      <formula>0</formula>
    </cfRule>
  </conditionalFormatting>
  <conditionalFormatting sqref="S28:W28 Y28 AB28">
    <cfRule type="cellIs" dxfId="2999" priority="8764" stopIfTrue="1" operator="greaterThan">
      <formula>0</formula>
    </cfRule>
    <cfRule type="cellIs" dxfId="2998" priority="8765" stopIfTrue="1" operator="greaterThan">
      <formula>0</formula>
    </cfRule>
    <cfRule type="cellIs" dxfId="2997" priority="8766" stopIfTrue="1" operator="greaterThan">
      <formula>0</formula>
    </cfRule>
  </conditionalFormatting>
  <conditionalFormatting sqref="S23:W24 Y23:Y24 AB23:AB24">
    <cfRule type="cellIs" dxfId="2996" priority="8761" stopIfTrue="1" operator="greaterThan">
      <formula>0</formula>
    </cfRule>
    <cfRule type="cellIs" dxfId="2995" priority="8762" stopIfTrue="1" operator="greaterThan">
      <formula>0</formula>
    </cfRule>
    <cfRule type="cellIs" dxfId="2994" priority="8763" stopIfTrue="1" operator="greaterThan">
      <formula>0</formula>
    </cfRule>
  </conditionalFormatting>
  <conditionalFormatting sqref="S25:W25 Y25 AB25">
    <cfRule type="cellIs" dxfId="2993" priority="8758" stopIfTrue="1" operator="greaterThan">
      <formula>0</formula>
    </cfRule>
    <cfRule type="cellIs" dxfId="2992" priority="8759" stopIfTrue="1" operator="greaterThan">
      <formula>0</formula>
    </cfRule>
    <cfRule type="cellIs" dxfId="2991" priority="8760" stopIfTrue="1" operator="greaterThan">
      <formula>0</formula>
    </cfRule>
  </conditionalFormatting>
  <conditionalFormatting sqref="S20:W21 Y20:Y21 AB20:AB21">
    <cfRule type="cellIs" dxfId="2990" priority="8755" stopIfTrue="1" operator="greaterThan">
      <formula>0</formula>
    </cfRule>
    <cfRule type="cellIs" dxfId="2989" priority="8756" stopIfTrue="1" operator="greaterThan">
      <formula>0</formula>
    </cfRule>
    <cfRule type="cellIs" dxfId="2988" priority="8757" stopIfTrue="1" operator="greaterThan">
      <formula>0</formula>
    </cfRule>
  </conditionalFormatting>
  <conditionalFormatting sqref="S22:W22 Y22 AB22">
    <cfRule type="cellIs" dxfId="2987" priority="8752" stopIfTrue="1" operator="greaterThan">
      <formula>0</formula>
    </cfRule>
    <cfRule type="cellIs" dxfId="2986" priority="8753" stopIfTrue="1" operator="greaterThan">
      <formula>0</formula>
    </cfRule>
    <cfRule type="cellIs" dxfId="2985" priority="8754" stopIfTrue="1" operator="greaterThan">
      <formula>0</formula>
    </cfRule>
  </conditionalFormatting>
  <conditionalFormatting sqref="S16:U17 Y16:Y17 AB16:AB17 W16:W17">
    <cfRule type="cellIs" dxfId="2984" priority="8746" stopIfTrue="1" operator="greaterThan">
      <formula>0</formula>
    </cfRule>
    <cfRule type="cellIs" dxfId="2983" priority="8747" stopIfTrue="1" operator="greaterThan">
      <formula>0</formula>
    </cfRule>
    <cfRule type="cellIs" dxfId="2982" priority="8748" stopIfTrue="1" operator="greaterThan">
      <formula>0</formula>
    </cfRule>
  </conditionalFormatting>
  <conditionalFormatting sqref="S29:W30 Y29:Y30 AB29:AB30">
    <cfRule type="cellIs" dxfId="2981" priority="8773" stopIfTrue="1" operator="greaterThan">
      <formula>0</formula>
    </cfRule>
    <cfRule type="cellIs" dxfId="2980" priority="8774" stopIfTrue="1" operator="greaterThan">
      <formula>0</formula>
    </cfRule>
    <cfRule type="cellIs" dxfId="2979" priority="8775" stopIfTrue="1" operator="greaterThan">
      <formula>0</formula>
    </cfRule>
  </conditionalFormatting>
  <conditionalFormatting sqref="S13:U14 Y13:Y14 AB13:AB14 W13:W14">
    <cfRule type="cellIs" dxfId="2978" priority="8740" stopIfTrue="1" operator="greaterThan">
      <formula>0</formula>
    </cfRule>
    <cfRule type="cellIs" dxfId="2977" priority="8741" stopIfTrue="1" operator="greaterThan">
      <formula>0</formula>
    </cfRule>
    <cfRule type="cellIs" dxfId="2976" priority="8742" stopIfTrue="1" operator="greaterThan">
      <formula>0</formula>
    </cfRule>
  </conditionalFormatting>
  <conditionalFormatting sqref="S15:U15 Y15 AB15 W15">
    <cfRule type="cellIs" dxfId="2975" priority="8737" stopIfTrue="1" operator="greaterThan">
      <formula>0</formula>
    </cfRule>
    <cfRule type="cellIs" dxfId="2974" priority="8738" stopIfTrue="1" operator="greaterThan">
      <formula>0</formula>
    </cfRule>
    <cfRule type="cellIs" dxfId="2973" priority="8739" stopIfTrue="1" operator="greaterThan">
      <formula>0</formula>
    </cfRule>
  </conditionalFormatting>
  <conditionalFormatting sqref="S10:W11 Y10:Y11 AB10:AB11">
    <cfRule type="cellIs" dxfId="2972" priority="8734" stopIfTrue="1" operator="greaterThan">
      <formula>0</formula>
    </cfRule>
    <cfRule type="cellIs" dxfId="2971" priority="8735" stopIfTrue="1" operator="greaterThan">
      <formula>0</formula>
    </cfRule>
    <cfRule type="cellIs" dxfId="2970" priority="8736" stopIfTrue="1" operator="greaterThan">
      <formula>0</formula>
    </cfRule>
  </conditionalFormatting>
  <conditionalFormatting sqref="S12:W12 Y12 AB12">
    <cfRule type="cellIs" dxfId="2969" priority="8731" stopIfTrue="1" operator="greaterThan">
      <formula>0</formula>
    </cfRule>
    <cfRule type="cellIs" dxfId="2968" priority="8732" stopIfTrue="1" operator="greaterThan">
      <formula>0</formula>
    </cfRule>
    <cfRule type="cellIs" dxfId="2967" priority="8733" stopIfTrue="1" operator="greaterThan">
      <formula>0</formula>
    </cfRule>
  </conditionalFormatting>
  <conditionalFormatting sqref="S7:W8 Y7:Y8 AB7:AB8">
    <cfRule type="cellIs" dxfId="2966" priority="8728" stopIfTrue="1" operator="greaterThan">
      <formula>0</formula>
    </cfRule>
    <cfRule type="cellIs" dxfId="2965" priority="8729" stopIfTrue="1" operator="greaterThan">
      <formula>0</formula>
    </cfRule>
    <cfRule type="cellIs" dxfId="2964" priority="8730" stopIfTrue="1" operator="greaterThan">
      <formula>0</formula>
    </cfRule>
  </conditionalFormatting>
  <conditionalFormatting sqref="S9:W9 Y9 AB9">
    <cfRule type="cellIs" dxfId="2963" priority="8725" stopIfTrue="1" operator="greaterThan">
      <formula>0</formula>
    </cfRule>
    <cfRule type="cellIs" dxfId="2962" priority="8726" stopIfTrue="1" operator="greaterThan">
      <formula>0</formula>
    </cfRule>
    <cfRule type="cellIs" dxfId="2961" priority="8727" stopIfTrue="1" operator="greaterThan">
      <formula>0</formula>
    </cfRule>
  </conditionalFormatting>
  <conditionalFormatting sqref="AB5 Y5 S5:W5">
    <cfRule type="cellIs" dxfId="2960" priority="8722" stopIfTrue="1" operator="greaterThan">
      <formula>0</formula>
    </cfRule>
    <cfRule type="cellIs" dxfId="2959" priority="8723" stopIfTrue="1" operator="greaterThan">
      <formula>0</formula>
    </cfRule>
    <cfRule type="cellIs" dxfId="2958" priority="8724" stopIfTrue="1" operator="greaterThan">
      <formula>0</formula>
    </cfRule>
  </conditionalFormatting>
  <conditionalFormatting sqref="S6:W6 Y6 AB6">
    <cfRule type="cellIs" dxfId="2957" priority="8719" stopIfTrue="1" operator="greaterThan">
      <formula>0</formula>
    </cfRule>
    <cfRule type="cellIs" dxfId="2956" priority="8720" stopIfTrue="1" operator="greaterThan">
      <formula>0</formula>
    </cfRule>
    <cfRule type="cellIs" dxfId="2955" priority="8721" stopIfTrue="1" operator="greaterThan">
      <formula>0</formula>
    </cfRule>
  </conditionalFormatting>
  <conditionalFormatting sqref="S19:W19 Y19 AB19">
    <cfRule type="cellIs" dxfId="2954" priority="8749" stopIfTrue="1" operator="greaterThan">
      <formula>0</formula>
    </cfRule>
    <cfRule type="cellIs" dxfId="2953" priority="8750" stopIfTrue="1" operator="greaterThan">
      <formula>0</formula>
    </cfRule>
    <cfRule type="cellIs" dxfId="2952" priority="8751" stopIfTrue="1" operator="greaterThan">
      <formula>0</formula>
    </cfRule>
  </conditionalFormatting>
  <conditionalFormatting sqref="S18:W18 Y18 AB18">
    <cfRule type="cellIs" dxfId="2951" priority="8743" stopIfTrue="1" operator="greaterThan">
      <formula>0</formula>
    </cfRule>
    <cfRule type="cellIs" dxfId="2950" priority="8744" stopIfTrue="1" operator="greaterThan">
      <formula>0</formula>
    </cfRule>
    <cfRule type="cellIs" dxfId="2949" priority="8745" stopIfTrue="1" operator="greaterThan">
      <formula>0</formula>
    </cfRule>
  </conditionalFormatting>
  <conditionalFormatting sqref="U36">
    <cfRule type="cellIs" dxfId="2948" priority="8710" stopIfTrue="1" operator="greaterThan">
      <formula>0</formula>
    </cfRule>
    <cfRule type="cellIs" dxfId="2947" priority="8711" stopIfTrue="1" operator="greaterThan">
      <formula>0</formula>
    </cfRule>
    <cfRule type="cellIs" dxfId="2946" priority="8712" stopIfTrue="1" operator="greaterThan">
      <formula>0</formula>
    </cfRule>
  </conditionalFormatting>
  <conditionalFormatting sqref="U35">
    <cfRule type="cellIs" dxfId="2945" priority="8704" stopIfTrue="1" operator="greaterThan">
      <formula>0</formula>
    </cfRule>
    <cfRule type="cellIs" dxfId="2944" priority="8705" stopIfTrue="1" operator="greaterThan">
      <formula>0</formula>
    </cfRule>
    <cfRule type="cellIs" dxfId="2943" priority="8706" stopIfTrue="1" operator="greaterThan">
      <formula>0</formula>
    </cfRule>
  </conditionalFormatting>
  <conditionalFormatting sqref="U32:U33">
    <cfRule type="cellIs" dxfId="2942" priority="8701" stopIfTrue="1" operator="greaterThan">
      <formula>0</formula>
    </cfRule>
    <cfRule type="cellIs" dxfId="2941" priority="8702" stopIfTrue="1" operator="greaterThan">
      <formula>0</formula>
    </cfRule>
    <cfRule type="cellIs" dxfId="2940" priority="8703" stopIfTrue="1" operator="greaterThan">
      <formula>0</formula>
    </cfRule>
  </conditionalFormatting>
  <conditionalFormatting sqref="U31">
    <cfRule type="cellIs" dxfId="2939" priority="8698" stopIfTrue="1" operator="greaterThan">
      <formula>0</formula>
    </cfRule>
    <cfRule type="cellIs" dxfId="2938" priority="8699" stopIfTrue="1" operator="greaterThan">
      <formula>0</formula>
    </cfRule>
    <cfRule type="cellIs" dxfId="2937" priority="8700" stopIfTrue="1" operator="greaterThan">
      <formula>0</formula>
    </cfRule>
  </conditionalFormatting>
  <conditionalFormatting sqref="X36">
    <cfRule type="cellIs" dxfId="2936" priority="8572" stopIfTrue="1" operator="greaterThan">
      <formula>0</formula>
    </cfRule>
    <cfRule type="cellIs" dxfId="2935" priority="8573" stopIfTrue="1" operator="greaterThan">
      <formula>0</formula>
    </cfRule>
    <cfRule type="cellIs" dxfId="2934" priority="8574" stopIfTrue="1" operator="greaterThan">
      <formula>0</formula>
    </cfRule>
  </conditionalFormatting>
  <conditionalFormatting sqref="X35">
    <cfRule type="cellIs" dxfId="2933" priority="8566" stopIfTrue="1" operator="greaterThan">
      <formula>0</formula>
    </cfRule>
    <cfRule type="cellIs" dxfId="2932" priority="8567" stopIfTrue="1" operator="greaterThan">
      <formula>0</formula>
    </cfRule>
    <cfRule type="cellIs" dxfId="2931" priority="8568" stopIfTrue="1" operator="greaterThan">
      <formula>0</formula>
    </cfRule>
  </conditionalFormatting>
  <conditionalFormatting sqref="X32:X33">
    <cfRule type="cellIs" dxfId="2930" priority="8563" stopIfTrue="1" operator="greaterThan">
      <formula>0</formula>
    </cfRule>
    <cfRule type="cellIs" dxfId="2929" priority="8564" stopIfTrue="1" operator="greaterThan">
      <formula>0</formula>
    </cfRule>
    <cfRule type="cellIs" dxfId="2928" priority="8565" stopIfTrue="1" operator="greaterThan">
      <formula>0</formula>
    </cfRule>
  </conditionalFormatting>
  <conditionalFormatting sqref="X29:X30">
    <cfRule type="cellIs" dxfId="2927" priority="8560" stopIfTrue="1" operator="greaterThan">
      <formula>0</formula>
    </cfRule>
    <cfRule type="cellIs" dxfId="2926" priority="8561" stopIfTrue="1" operator="greaterThan">
      <formula>0</formula>
    </cfRule>
    <cfRule type="cellIs" dxfId="2925" priority="8562" stopIfTrue="1" operator="greaterThan">
      <formula>0</formula>
    </cfRule>
  </conditionalFormatting>
  <conditionalFormatting sqref="X31">
    <cfRule type="cellIs" dxfId="2924" priority="8557" stopIfTrue="1" operator="greaterThan">
      <formula>0</formula>
    </cfRule>
    <cfRule type="cellIs" dxfId="2923" priority="8558" stopIfTrue="1" operator="greaterThan">
      <formula>0</formula>
    </cfRule>
    <cfRule type="cellIs" dxfId="2922" priority="8559" stopIfTrue="1" operator="greaterThan">
      <formula>0</formula>
    </cfRule>
  </conditionalFormatting>
  <conditionalFormatting sqref="X26:X27">
    <cfRule type="cellIs" dxfId="2921" priority="8554" stopIfTrue="1" operator="greaterThan">
      <formula>0</formula>
    </cfRule>
    <cfRule type="cellIs" dxfId="2920" priority="8555" stopIfTrue="1" operator="greaterThan">
      <formula>0</formula>
    </cfRule>
    <cfRule type="cellIs" dxfId="2919" priority="8556" stopIfTrue="1" operator="greaterThan">
      <formula>0</formula>
    </cfRule>
  </conditionalFormatting>
  <conditionalFormatting sqref="X28">
    <cfRule type="cellIs" dxfId="2918" priority="8551" stopIfTrue="1" operator="greaterThan">
      <formula>0</formula>
    </cfRule>
    <cfRule type="cellIs" dxfId="2917" priority="8552" stopIfTrue="1" operator="greaterThan">
      <formula>0</formula>
    </cfRule>
    <cfRule type="cellIs" dxfId="2916" priority="8553" stopIfTrue="1" operator="greaterThan">
      <formula>0</formula>
    </cfRule>
  </conditionalFormatting>
  <conditionalFormatting sqref="X23:X24">
    <cfRule type="cellIs" dxfId="2915" priority="8548" stopIfTrue="1" operator="greaterThan">
      <formula>0</formula>
    </cfRule>
    <cfRule type="cellIs" dxfId="2914" priority="8549" stopIfTrue="1" operator="greaterThan">
      <formula>0</formula>
    </cfRule>
    <cfRule type="cellIs" dxfId="2913" priority="8550" stopIfTrue="1" operator="greaterThan">
      <formula>0</formula>
    </cfRule>
  </conditionalFormatting>
  <conditionalFormatting sqref="X25">
    <cfRule type="cellIs" dxfId="2912" priority="8545" stopIfTrue="1" operator="greaterThan">
      <formula>0</formula>
    </cfRule>
    <cfRule type="cellIs" dxfId="2911" priority="8546" stopIfTrue="1" operator="greaterThan">
      <formula>0</formula>
    </cfRule>
    <cfRule type="cellIs" dxfId="2910" priority="8547" stopIfTrue="1" operator="greaterThan">
      <formula>0</formula>
    </cfRule>
  </conditionalFormatting>
  <conditionalFormatting sqref="X20:X21">
    <cfRule type="cellIs" dxfId="2909" priority="8542" stopIfTrue="1" operator="greaterThan">
      <formula>0</formula>
    </cfRule>
    <cfRule type="cellIs" dxfId="2908" priority="8543" stopIfTrue="1" operator="greaterThan">
      <formula>0</formula>
    </cfRule>
    <cfRule type="cellIs" dxfId="2907" priority="8544" stopIfTrue="1" operator="greaterThan">
      <formula>0</formula>
    </cfRule>
  </conditionalFormatting>
  <conditionalFormatting sqref="X22">
    <cfRule type="cellIs" dxfId="2906" priority="8539" stopIfTrue="1" operator="greaterThan">
      <formula>0</formula>
    </cfRule>
    <cfRule type="cellIs" dxfId="2905" priority="8540" stopIfTrue="1" operator="greaterThan">
      <formula>0</formula>
    </cfRule>
    <cfRule type="cellIs" dxfId="2904" priority="8541" stopIfTrue="1" operator="greaterThan">
      <formula>0</formula>
    </cfRule>
  </conditionalFormatting>
  <conditionalFormatting sqref="X19">
    <cfRule type="cellIs" dxfId="2903" priority="8536" stopIfTrue="1" operator="greaterThan">
      <formula>0</formula>
    </cfRule>
    <cfRule type="cellIs" dxfId="2902" priority="8537" stopIfTrue="1" operator="greaterThan">
      <formula>0</formula>
    </cfRule>
    <cfRule type="cellIs" dxfId="2901" priority="8538" stopIfTrue="1" operator="greaterThan">
      <formula>0</formula>
    </cfRule>
  </conditionalFormatting>
  <conditionalFormatting sqref="X16:X17">
    <cfRule type="cellIs" dxfId="2900" priority="8533" stopIfTrue="1" operator="greaterThan">
      <formula>0</formula>
    </cfRule>
    <cfRule type="cellIs" dxfId="2899" priority="8534" stopIfTrue="1" operator="greaterThan">
      <formula>0</formula>
    </cfRule>
    <cfRule type="cellIs" dxfId="2898" priority="8535" stopIfTrue="1" operator="greaterThan">
      <formula>0</formula>
    </cfRule>
  </conditionalFormatting>
  <conditionalFormatting sqref="X18">
    <cfRule type="cellIs" dxfId="2897" priority="8530" stopIfTrue="1" operator="greaterThan">
      <formula>0</formula>
    </cfRule>
    <cfRule type="cellIs" dxfId="2896" priority="8531" stopIfTrue="1" operator="greaterThan">
      <formula>0</formula>
    </cfRule>
    <cfRule type="cellIs" dxfId="2895" priority="8532" stopIfTrue="1" operator="greaterThan">
      <formula>0</formula>
    </cfRule>
  </conditionalFormatting>
  <conditionalFormatting sqref="X13:X14">
    <cfRule type="cellIs" dxfId="2894" priority="8527" stopIfTrue="1" operator="greaterThan">
      <formula>0</formula>
    </cfRule>
    <cfRule type="cellIs" dxfId="2893" priority="8528" stopIfTrue="1" operator="greaterThan">
      <formula>0</formula>
    </cfRule>
    <cfRule type="cellIs" dxfId="2892" priority="8529" stopIfTrue="1" operator="greaterThan">
      <formula>0</formula>
    </cfRule>
  </conditionalFormatting>
  <conditionalFormatting sqref="X15">
    <cfRule type="cellIs" dxfId="2891" priority="8524" stopIfTrue="1" operator="greaterThan">
      <formula>0</formula>
    </cfRule>
    <cfRule type="cellIs" dxfId="2890" priority="8525" stopIfTrue="1" operator="greaterThan">
      <formula>0</formula>
    </cfRule>
    <cfRule type="cellIs" dxfId="2889" priority="8526" stopIfTrue="1" operator="greaterThan">
      <formula>0</formula>
    </cfRule>
  </conditionalFormatting>
  <conditionalFormatting sqref="X10:X11">
    <cfRule type="cellIs" dxfId="2888" priority="8521" stopIfTrue="1" operator="greaterThan">
      <formula>0</formula>
    </cfRule>
    <cfRule type="cellIs" dxfId="2887" priority="8522" stopIfTrue="1" operator="greaterThan">
      <formula>0</formula>
    </cfRule>
    <cfRule type="cellIs" dxfId="2886" priority="8523" stopIfTrue="1" operator="greaterThan">
      <formula>0</formula>
    </cfRule>
  </conditionalFormatting>
  <conditionalFormatting sqref="X12">
    <cfRule type="cellIs" dxfId="2885" priority="8518" stopIfTrue="1" operator="greaterThan">
      <formula>0</formula>
    </cfRule>
    <cfRule type="cellIs" dxfId="2884" priority="8519" stopIfTrue="1" operator="greaterThan">
      <formula>0</formula>
    </cfRule>
    <cfRule type="cellIs" dxfId="2883" priority="8520" stopIfTrue="1" operator="greaterThan">
      <formula>0</formula>
    </cfRule>
  </conditionalFormatting>
  <conditionalFormatting sqref="X7:X8">
    <cfRule type="cellIs" dxfId="2882" priority="8515" stopIfTrue="1" operator="greaterThan">
      <formula>0</formula>
    </cfRule>
    <cfRule type="cellIs" dxfId="2881" priority="8516" stopIfTrue="1" operator="greaterThan">
      <formula>0</formula>
    </cfRule>
    <cfRule type="cellIs" dxfId="2880" priority="8517" stopIfTrue="1" operator="greaterThan">
      <formula>0</formula>
    </cfRule>
  </conditionalFormatting>
  <conditionalFormatting sqref="X9">
    <cfRule type="cellIs" dxfId="2879" priority="8512" stopIfTrue="1" operator="greaterThan">
      <formula>0</formula>
    </cfRule>
    <cfRule type="cellIs" dxfId="2878" priority="8513" stopIfTrue="1" operator="greaterThan">
      <formula>0</formula>
    </cfRule>
    <cfRule type="cellIs" dxfId="2877" priority="8514" stopIfTrue="1" operator="greaterThan">
      <formula>0</formula>
    </cfRule>
  </conditionalFormatting>
  <conditionalFormatting sqref="X5">
    <cfRule type="cellIs" dxfId="2876" priority="8509" stopIfTrue="1" operator="greaterThan">
      <formula>0</formula>
    </cfRule>
    <cfRule type="cellIs" dxfId="2875" priority="8510" stopIfTrue="1" operator="greaterThan">
      <formula>0</formula>
    </cfRule>
    <cfRule type="cellIs" dxfId="2874" priority="8511" stopIfTrue="1" operator="greaterThan">
      <formula>0</formula>
    </cfRule>
  </conditionalFormatting>
  <conditionalFormatting sqref="X6">
    <cfRule type="cellIs" dxfId="2873" priority="8506" stopIfTrue="1" operator="greaterThan">
      <formula>0</formula>
    </cfRule>
    <cfRule type="cellIs" dxfId="2872" priority="8507" stopIfTrue="1" operator="greaterThan">
      <formula>0</formula>
    </cfRule>
    <cfRule type="cellIs" dxfId="2871" priority="8508" stopIfTrue="1" operator="greaterThan">
      <formula>0</formula>
    </cfRule>
  </conditionalFormatting>
  <conditionalFormatting sqref="AA36">
    <cfRule type="cellIs" dxfId="2870" priority="8380" stopIfTrue="1" operator="greaterThan">
      <formula>0</formula>
    </cfRule>
    <cfRule type="cellIs" dxfId="2869" priority="8381" stopIfTrue="1" operator="greaterThan">
      <formula>0</formula>
    </cfRule>
    <cfRule type="cellIs" dxfId="2868" priority="8382" stopIfTrue="1" operator="greaterThan">
      <formula>0</formula>
    </cfRule>
  </conditionalFormatting>
  <conditionalFormatting sqref="AA35">
    <cfRule type="cellIs" dxfId="2867" priority="8374" stopIfTrue="1" operator="greaterThan">
      <formula>0</formula>
    </cfRule>
    <cfRule type="cellIs" dxfId="2866" priority="8375" stopIfTrue="1" operator="greaterThan">
      <formula>0</formula>
    </cfRule>
    <cfRule type="cellIs" dxfId="2865" priority="8376" stopIfTrue="1" operator="greaterThan">
      <formula>0</formula>
    </cfRule>
  </conditionalFormatting>
  <conditionalFormatting sqref="AA32">
    <cfRule type="cellIs" dxfId="2864" priority="8371" stopIfTrue="1" operator="greaterThan">
      <formula>0</formula>
    </cfRule>
    <cfRule type="cellIs" dxfId="2863" priority="8372" stopIfTrue="1" operator="greaterThan">
      <formula>0</formula>
    </cfRule>
    <cfRule type="cellIs" dxfId="2862" priority="8373" stopIfTrue="1" operator="greaterThan">
      <formula>0</formula>
    </cfRule>
  </conditionalFormatting>
  <conditionalFormatting sqref="AA29:AA30">
    <cfRule type="cellIs" dxfId="2861" priority="8368" stopIfTrue="1" operator="greaterThan">
      <formula>0</formula>
    </cfRule>
    <cfRule type="cellIs" dxfId="2860" priority="8369" stopIfTrue="1" operator="greaterThan">
      <formula>0</formula>
    </cfRule>
    <cfRule type="cellIs" dxfId="2859" priority="8370" stopIfTrue="1" operator="greaterThan">
      <formula>0</formula>
    </cfRule>
  </conditionalFormatting>
  <conditionalFormatting sqref="AA31">
    <cfRule type="cellIs" dxfId="2858" priority="8365" stopIfTrue="1" operator="greaterThan">
      <formula>0</formula>
    </cfRule>
    <cfRule type="cellIs" dxfId="2857" priority="8366" stopIfTrue="1" operator="greaterThan">
      <formula>0</formula>
    </cfRule>
    <cfRule type="cellIs" dxfId="2856" priority="8367" stopIfTrue="1" operator="greaterThan">
      <formula>0</formula>
    </cfRule>
  </conditionalFormatting>
  <conditionalFormatting sqref="AA26:AA27">
    <cfRule type="cellIs" dxfId="2855" priority="8362" stopIfTrue="1" operator="greaterThan">
      <formula>0</formula>
    </cfRule>
    <cfRule type="cellIs" dxfId="2854" priority="8363" stopIfTrue="1" operator="greaterThan">
      <formula>0</formula>
    </cfRule>
    <cfRule type="cellIs" dxfId="2853" priority="8364" stopIfTrue="1" operator="greaterThan">
      <formula>0</formula>
    </cfRule>
  </conditionalFormatting>
  <conditionalFormatting sqref="AA28">
    <cfRule type="cellIs" dxfId="2852" priority="8359" stopIfTrue="1" operator="greaterThan">
      <formula>0</formula>
    </cfRule>
    <cfRule type="cellIs" dxfId="2851" priority="8360" stopIfTrue="1" operator="greaterThan">
      <formula>0</formula>
    </cfRule>
    <cfRule type="cellIs" dxfId="2850" priority="8361" stopIfTrue="1" operator="greaterThan">
      <formula>0</formula>
    </cfRule>
  </conditionalFormatting>
  <conditionalFormatting sqref="AA23:AA24">
    <cfRule type="cellIs" dxfId="2849" priority="8356" stopIfTrue="1" operator="greaterThan">
      <formula>0</formula>
    </cfRule>
    <cfRule type="cellIs" dxfId="2848" priority="8357" stopIfTrue="1" operator="greaterThan">
      <formula>0</formula>
    </cfRule>
    <cfRule type="cellIs" dxfId="2847" priority="8358" stopIfTrue="1" operator="greaterThan">
      <formula>0</formula>
    </cfRule>
  </conditionalFormatting>
  <conditionalFormatting sqref="AA25">
    <cfRule type="cellIs" dxfId="2846" priority="8353" stopIfTrue="1" operator="greaterThan">
      <formula>0</formula>
    </cfRule>
    <cfRule type="cellIs" dxfId="2845" priority="8354" stopIfTrue="1" operator="greaterThan">
      <formula>0</formula>
    </cfRule>
    <cfRule type="cellIs" dxfId="2844" priority="8355" stopIfTrue="1" operator="greaterThan">
      <formula>0</formula>
    </cfRule>
  </conditionalFormatting>
  <conditionalFormatting sqref="AA20:AA21">
    <cfRule type="cellIs" dxfId="2843" priority="8350" stopIfTrue="1" operator="greaterThan">
      <formula>0</formula>
    </cfRule>
    <cfRule type="cellIs" dxfId="2842" priority="8351" stopIfTrue="1" operator="greaterThan">
      <formula>0</formula>
    </cfRule>
    <cfRule type="cellIs" dxfId="2841" priority="8352" stopIfTrue="1" operator="greaterThan">
      <formula>0</formula>
    </cfRule>
  </conditionalFormatting>
  <conditionalFormatting sqref="AA22">
    <cfRule type="cellIs" dxfId="2840" priority="8347" stopIfTrue="1" operator="greaterThan">
      <formula>0</formula>
    </cfRule>
    <cfRule type="cellIs" dxfId="2839" priority="8348" stopIfTrue="1" operator="greaterThan">
      <formula>0</formula>
    </cfRule>
    <cfRule type="cellIs" dxfId="2838" priority="8349" stopIfTrue="1" operator="greaterThan">
      <formula>0</formula>
    </cfRule>
  </conditionalFormatting>
  <conditionalFormatting sqref="AA19">
    <cfRule type="cellIs" dxfId="2837" priority="8344" stopIfTrue="1" operator="greaterThan">
      <formula>0</formula>
    </cfRule>
    <cfRule type="cellIs" dxfId="2836" priority="8345" stopIfTrue="1" operator="greaterThan">
      <formula>0</formula>
    </cfRule>
    <cfRule type="cellIs" dxfId="2835" priority="8346" stopIfTrue="1" operator="greaterThan">
      <formula>0</formula>
    </cfRule>
  </conditionalFormatting>
  <conditionalFormatting sqref="AA16:AA17">
    <cfRule type="cellIs" dxfId="2834" priority="8341" stopIfTrue="1" operator="greaterThan">
      <formula>0</formula>
    </cfRule>
    <cfRule type="cellIs" dxfId="2833" priority="8342" stopIfTrue="1" operator="greaterThan">
      <formula>0</formula>
    </cfRule>
    <cfRule type="cellIs" dxfId="2832" priority="8343" stopIfTrue="1" operator="greaterThan">
      <formula>0</formula>
    </cfRule>
  </conditionalFormatting>
  <conditionalFormatting sqref="AA18">
    <cfRule type="cellIs" dxfId="2831" priority="8338" stopIfTrue="1" operator="greaterThan">
      <formula>0</formula>
    </cfRule>
    <cfRule type="cellIs" dxfId="2830" priority="8339" stopIfTrue="1" operator="greaterThan">
      <formula>0</formula>
    </cfRule>
    <cfRule type="cellIs" dxfId="2829" priority="8340" stopIfTrue="1" operator="greaterThan">
      <formula>0</formula>
    </cfRule>
  </conditionalFormatting>
  <conditionalFormatting sqref="AA13:AA14">
    <cfRule type="cellIs" dxfId="2828" priority="8335" stopIfTrue="1" operator="greaterThan">
      <formula>0</formula>
    </cfRule>
    <cfRule type="cellIs" dxfId="2827" priority="8336" stopIfTrue="1" operator="greaterThan">
      <formula>0</formula>
    </cfRule>
    <cfRule type="cellIs" dxfId="2826" priority="8337" stopIfTrue="1" operator="greaterThan">
      <formula>0</formula>
    </cfRule>
  </conditionalFormatting>
  <conditionalFormatting sqref="AA15">
    <cfRule type="cellIs" dxfId="2825" priority="8332" stopIfTrue="1" operator="greaterThan">
      <formula>0</formula>
    </cfRule>
    <cfRule type="cellIs" dxfId="2824" priority="8333" stopIfTrue="1" operator="greaterThan">
      <formula>0</formula>
    </cfRule>
    <cfRule type="cellIs" dxfId="2823" priority="8334" stopIfTrue="1" operator="greaterThan">
      <formula>0</formula>
    </cfRule>
  </conditionalFormatting>
  <conditionalFormatting sqref="AA10:AA11">
    <cfRule type="cellIs" dxfId="2822" priority="8329" stopIfTrue="1" operator="greaterThan">
      <formula>0</formula>
    </cfRule>
    <cfRule type="cellIs" dxfId="2821" priority="8330" stopIfTrue="1" operator="greaterThan">
      <formula>0</formula>
    </cfRule>
    <cfRule type="cellIs" dxfId="2820" priority="8331" stopIfTrue="1" operator="greaterThan">
      <formula>0</formula>
    </cfRule>
  </conditionalFormatting>
  <conditionalFormatting sqref="AA12">
    <cfRule type="cellIs" dxfId="2819" priority="8326" stopIfTrue="1" operator="greaterThan">
      <formula>0</formula>
    </cfRule>
    <cfRule type="cellIs" dxfId="2818" priority="8327" stopIfTrue="1" operator="greaterThan">
      <formula>0</formula>
    </cfRule>
    <cfRule type="cellIs" dxfId="2817" priority="8328" stopIfTrue="1" operator="greaterThan">
      <formula>0</formula>
    </cfRule>
  </conditionalFormatting>
  <conditionalFormatting sqref="AA7:AA8">
    <cfRule type="cellIs" dxfId="2816" priority="8323" stopIfTrue="1" operator="greaterThan">
      <formula>0</formula>
    </cfRule>
    <cfRule type="cellIs" dxfId="2815" priority="8324" stopIfTrue="1" operator="greaterThan">
      <formula>0</formula>
    </cfRule>
    <cfRule type="cellIs" dxfId="2814" priority="8325" stopIfTrue="1" operator="greaterThan">
      <formula>0</formula>
    </cfRule>
  </conditionalFormatting>
  <conditionalFormatting sqref="AA9">
    <cfRule type="cellIs" dxfId="2813" priority="8320" stopIfTrue="1" operator="greaterThan">
      <formula>0</formula>
    </cfRule>
    <cfRule type="cellIs" dxfId="2812" priority="8321" stopIfTrue="1" operator="greaterThan">
      <formula>0</formula>
    </cfRule>
    <cfRule type="cellIs" dxfId="2811" priority="8322" stopIfTrue="1" operator="greaterThan">
      <formula>0</formula>
    </cfRule>
  </conditionalFormatting>
  <conditionalFormatting sqref="AA5">
    <cfRule type="cellIs" dxfId="2810" priority="8317" stopIfTrue="1" operator="greaterThan">
      <formula>0</formula>
    </cfRule>
    <cfRule type="cellIs" dxfId="2809" priority="8318" stopIfTrue="1" operator="greaterThan">
      <formula>0</formula>
    </cfRule>
    <cfRule type="cellIs" dxfId="2808" priority="8319" stopIfTrue="1" operator="greaterThan">
      <formula>0</formula>
    </cfRule>
  </conditionalFormatting>
  <conditionalFormatting sqref="AA6">
    <cfRule type="cellIs" dxfId="2807" priority="8314" stopIfTrue="1" operator="greaterThan">
      <formula>0</formula>
    </cfRule>
    <cfRule type="cellIs" dxfId="2806" priority="8315" stopIfTrue="1" operator="greaterThan">
      <formula>0</formula>
    </cfRule>
    <cfRule type="cellIs" dxfId="2805" priority="8316" stopIfTrue="1" operator="greaterThan">
      <formula>0</formula>
    </cfRule>
  </conditionalFormatting>
  <conditionalFormatting sqref="Z36">
    <cfRule type="cellIs" dxfId="2804" priority="8188" stopIfTrue="1" operator="greaterThan">
      <formula>0</formula>
    </cfRule>
    <cfRule type="cellIs" dxfId="2803" priority="8189" stopIfTrue="1" operator="greaterThan">
      <formula>0</formula>
    </cfRule>
    <cfRule type="cellIs" dxfId="2802" priority="8190" stopIfTrue="1" operator="greaterThan">
      <formula>0</formula>
    </cfRule>
  </conditionalFormatting>
  <conditionalFormatting sqref="Z35">
    <cfRule type="cellIs" dxfId="2801" priority="8182" stopIfTrue="1" operator="greaterThan">
      <formula>0</formula>
    </cfRule>
    <cfRule type="cellIs" dxfId="2800" priority="8183" stopIfTrue="1" operator="greaterThan">
      <formula>0</formula>
    </cfRule>
    <cfRule type="cellIs" dxfId="2799" priority="8184" stopIfTrue="1" operator="greaterThan">
      <formula>0</formula>
    </cfRule>
  </conditionalFormatting>
  <conditionalFormatting sqref="Z32:Z33">
    <cfRule type="cellIs" dxfId="2798" priority="8179" stopIfTrue="1" operator="greaterThan">
      <formula>0</formula>
    </cfRule>
    <cfRule type="cellIs" dxfId="2797" priority="8180" stopIfTrue="1" operator="greaterThan">
      <formula>0</formula>
    </cfRule>
    <cfRule type="cellIs" dxfId="2796" priority="8181" stopIfTrue="1" operator="greaterThan">
      <formula>0</formula>
    </cfRule>
  </conditionalFormatting>
  <conditionalFormatting sqref="Z29:Z30">
    <cfRule type="cellIs" dxfId="2795" priority="8176" stopIfTrue="1" operator="greaterThan">
      <formula>0</formula>
    </cfRule>
    <cfRule type="cellIs" dxfId="2794" priority="8177" stopIfTrue="1" operator="greaterThan">
      <formula>0</formula>
    </cfRule>
    <cfRule type="cellIs" dxfId="2793" priority="8178" stopIfTrue="1" operator="greaterThan">
      <formula>0</formula>
    </cfRule>
  </conditionalFormatting>
  <conditionalFormatting sqref="Z31">
    <cfRule type="cellIs" dxfId="2792" priority="8173" stopIfTrue="1" operator="greaterThan">
      <formula>0</formula>
    </cfRule>
    <cfRule type="cellIs" dxfId="2791" priority="8174" stopIfTrue="1" operator="greaterThan">
      <formula>0</formula>
    </cfRule>
    <cfRule type="cellIs" dxfId="2790" priority="8175" stopIfTrue="1" operator="greaterThan">
      <formula>0</formula>
    </cfRule>
  </conditionalFormatting>
  <conditionalFormatting sqref="Z26:Z27">
    <cfRule type="cellIs" dxfId="2789" priority="8170" stopIfTrue="1" operator="greaterThan">
      <formula>0</formula>
    </cfRule>
    <cfRule type="cellIs" dxfId="2788" priority="8171" stopIfTrue="1" operator="greaterThan">
      <formula>0</formula>
    </cfRule>
    <cfRule type="cellIs" dxfId="2787" priority="8172" stopIfTrue="1" operator="greaterThan">
      <formula>0</formula>
    </cfRule>
  </conditionalFormatting>
  <conditionalFormatting sqref="Z28">
    <cfRule type="cellIs" dxfId="2786" priority="8167" stopIfTrue="1" operator="greaterThan">
      <formula>0</formula>
    </cfRule>
    <cfRule type="cellIs" dxfId="2785" priority="8168" stopIfTrue="1" operator="greaterThan">
      <formula>0</formula>
    </cfRule>
    <cfRule type="cellIs" dxfId="2784" priority="8169" stopIfTrue="1" operator="greaterThan">
      <formula>0</formula>
    </cfRule>
  </conditionalFormatting>
  <conditionalFormatting sqref="Z23:Z24">
    <cfRule type="cellIs" dxfId="2783" priority="8164" stopIfTrue="1" operator="greaterThan">
      <formula>0</formula>
    </cfRule>
    <cfRule type="cellIs" dxfId="2782" priority="8165" stopIfTrue="1" operator="greaterThan">
      <formula>0</formula>
    </cfRule>
    <cfRule type="cellIs" dxfId="2781" priority="8166" stopIfTrue="1" operator="greaterThan">
      <formula>0</formula>
    </cfRule>
  </conditionalFormatting>
  <conditionalFormatting sqref="Z25">
    <cfRule type="cellIs" dxfId="2780" priority="8161" stopIfTrue="1" operator="greaterThan">
      <formula>0</formula>
    </cfRule>
    <cfRule type="cellIs" dxfId="2779" priority="8162" stopIfTrue="1" operator="greaterThan">
      <formula>0</formula>
    </cfRule>
    <cfRule type="cellIs" dxfId="2778" priority="8163" stopIfTrue="1" operator="greaterThan">
      <formula>0</formula>
    </cfRule>
  </conditionalFormatting>
  <conditionalFormatting sqref="Z20:Z21">
    <cfRule type="cellIs" dxfId="2777" priority="8158" stopIfTrue="1" operator="greaterThan">
      <formula>0</formula>
    </cfRule>
    <cfRule type="cellIs" dxfId="2776" priority="8159" stopIfTrue="1" operator="greaterThan">
      <formula>0</formula>
    </cfRule>
    <cfRule type="cellIs" dxfId="2775" priority="8160" stopIfTrue="1" operator="greaterThan">
      <formula>0</formula>
    </cfRule>
  </conditionalFormatting>
  <conditionalFormatting sqref="Z22">
    <cfRule type="cellIs" dxfId="2774" priority="8155" stopIfTrue="1" operator="greaterThan">
      <formula>0</formula>
    </cfRule>
    <cfRule type="cellIs" dxfId="2773" priority="8156" stopIfTrue="1" operator="greaterThan">
      <formula>0</formula>
    </cfRule>
    <cfRule type="cellIs" dxfId="2772" priority="8157" stopIfTrue="1" operator="greaterThan">
      <formula>0</formula>
    </cfRule>
  </conditionalFormatting>
  <conditionalFormatting sqref="Z19">
    <cfRule type="cellIs" dxfId="2771" priority="8152" stopIfTrue="1" operator="greaterThan">
      <formula>0</formula>
    </cfRule>
    <cfRule type="cellIs" dxfId="2770" priority="8153" stopIfTrue="1" operator="greaterThan">
      <formula>0</formula>
    </cfRule>
    <cfRule type="cellIs" dxfId="2769" priority="8154" stopIfTrue="1" operator="greaterThan">
      <formula>0</formula>
    </cfRule>
  </conditionalFormatting>
  <conditionalFormatting sqref="Z16:Z17">
    <cfRule type="cellIs" dxfId="2768" priority="8149" stopIfTrue="1" operator="greaterThan">
      <formula>0</formula>
    </cfRule>
    <cfRule type="cellIs" dxfId="2767" priority="8150" stopIfTrue="1" operator="greaterThan">
      <formula>0</formula>
    </cfRule>
    <cfRule type="cellIs" dxfId="2766" priority="8151" stopIfTrue="1" operator="greaterThan">
      <formula>0</formula>
    </cfRule>
  </conditionalFormatting>
  <conditionalFormatting sqref="Z18">
    <cfRule type="cellIs" dxfId="2765" priority="8146" stopIfTrue="1" operator="greaterThan">
      <formula>0</formula>
    </cfRule>
    <cfRule type="cellIs" dxfId="2764" priority="8147" stopIfTrue="1" operator="greaterThan">
      <formula>0</formula>
    </cfRule>
    <cfRule type="cellIs" dxfId="2763" priority="8148" stopIfTrue="1" operator="greaterThan">
      <formula>0</formula>
    </cfRule>
  </conditionalFormatting>
  <conditionalFormatting sqref="Z13:Z14">
    <cfRule type="cellIs" dxfId="2762" priority="8143" stopIfTrue="1" operator="greaterThan">
      <formula>0</formula>
    </cfRule>
    <cfRule type="cellIs" dxfId="2761" priority="8144" stopIfTrue="1" operator="greaterThan">
      <formula>0</formula>
    </cfRule>
    <cfRule type="cellIs" dxfId="2760" priority="8145" stopIfTrue="1" operator="greaterThan">
      <formula>0</formula>
    </cfRule>
  </conditionalFormatting>
  <conditionalFormatting sqref="Z15">
    <cfRule type="cellIs" dxfId="2759" priority="8140" stopIfTrue="1" operator="greaterThan">
      <formula>0</formula>
    </cfRule>
    <cfRule type="cellIs" dxfId="2758" priority="8141" stopIfTrue="1" operator="greaterThan">
      <formula>0</formula>
    </cfRule>
    <cfRule type="cellIs" dxfId="2757" priority="8142" stopIfTrue="1" operator="greaterThan">
      <formula>0</formula>
    </cfRule>
  </conditionalFormatting>
  <conditionalFormatting sqref="Z10:Z11">
    <cfRule type="cellIs" dxfId="2756" priority="8137" stopIfTrue="1" operator="greaterThan">
      <formula>0</formula>
    </cfRule>
    <cfRule type="cellIs" dxfId="2755" priority="8138" stopIfTrue="1" operator="greaterThan">
      <formula>0</formula>
    </cfRule>
    <cfRule type="cellIs" dxfId="2754" priority="8139" stopIfTrue="1" operator="greaterThan">
      <formula>0</formula>
    </cfRule>
  </conditionalFormatting>
  <conditionalFormatting sqref="Z12">
    <cfRule type="cellIs" dxfId="2753" priority="8134" stopIfTrue="1" operator="greaterThan">
      <formula>0</formula>
    </cfRule>
    <cfRule type="cellIs" dxfId="2752" priority="8135" stopIfTrue="1" operator="greaterThan">
      <formula>0</formula>
    </cfRule>
    <cfRule type="cellIs" dxfId="2751" priority="8136" stopIfTrue="1" operator="greaterThan">
      <formula>0</formula>
    </cfRule>
  </conditionalFormatting>
  <conditionalFormatting sqref="Z7:Z8">
    <cfRule type="cellIs" dxfId="2750" priority="8131" stopIfTrue="1" operator="greaterThan">
      <formula>0</formula>
    </cfRule>
    <cfRule type="cellIs" dxfId="2749" priority="8132" stopIfTrue="1" operator="greaterThan">
      <formula>0</formula>
    </cfRule>
    <cfRule type="cellIs" dxfId="2748" priority="8133" stopIfTrue="1" operator="greaterThan">
      <formula>0</formula>
    </cfRule>
  </conditionalFormatting>
  <conditionalFormatting sqref="Z9">
    <cfRule type="cellIs" dxfId="2747" priority="8128" stopIfTrue="1" operator="greaterThan">
      <formula>0</formula>
    </cfRule>
    <cfRule type="cellIs" dxfId="2746" priority="8129" stopIfTrue="1" operator="greaterThan">
      <formula>0</formula>
    </cfRule>
    <cfRule type="cellIs" dxfId="2745" priority="8130" stopIfTrue="1" operator="greaterThan">
      <formula>0</formula>
    </cfRule>
  </conditionalFormatting>
  <conditionalFormatting sqref="Z5">
    <cfRule type="cellIs" dxfId="2744" priority="8125" stopIfTrue="1" operator="greaterThan">
      <formula>0</formula>
    </cfRule>
    <cfRule type="cellIs" dxfId="2743" priority="8126" stopIfTrue="1" operator="greaterThan">
      <formula>0</formula>
    </cfRule>
    <cfRule type="cellIs" dxfId="2742" priority="8127" stopIfTrue="1" operator="greaterThan">
      <formula>0</formula>
    </cfRule>
  </conditionalFormatting>
  <conditionalFormatting sqref="Z6">
    <cfRule type="cellIs" dxfId="2741" priority="8122" stopIfTrue="1" operator="greaterThan">
      <formula>0</formula>
    </cfRule>
    <cfRule type="cellIs" dxfId="2740" priority="8123" stopIfTrue="1" operator="greaterThan">
      <formula>0</formula>
    </cfRule>
    <cfRule type="cellIs" dxfId="2739" priority="8124" stopIfTrue="1" operator="greaterThan">
      <formula>0</formula>
    </cfRule>
  </conditionalFormatting>
  <conditionalFormatting sqref="AA33">
    <cfRule type="cellIs" dxfId="2738" priority="8119" stopIfTrue="1" operator="greaterThan">
      <formula>0</formula>
    </cfRule>
    <cfRule type="cellIs" dxfId="2737" priority="8120" stopIfTrue="1" operator="greaterThan">
      <formula>0</formula>
    </cfRule>
    <cfRule type="cellIs" dxfId="2736" priority="8121" stopIfTrue="1" operator="greaterThan">
      <formula>0</formula>
    </cfRule>
  </conditionalFormatting>
  <conditionalFormatting sqref="AD36">
    <cfRule type="cellIs" dxfId="2735" priority="7993" stopIfTrue="1" operator="greaterThan">
      <formula>0</formula>
    </cfRule>
    <cfRule type="cellIs" dxfId="2734" priority="7994" stopIfTrue="1" operator="greaterThan">
      <formula>0</formula>
    </cfRule>
    <cfRule type="cellIs" dxfId="2733" priority="7995" stopIfTrue="1" operator="greaterThan">
      <formula>0</formula>
    </cfRule>
  </conditionalFormatting>
  <conditionalFormatting sqref="AD35">
    <cfRule type="cellIs" dxfId="2732" priority="7987" stopIfTrue="1" operator="greaterThan">
      <formula>0</formula>
    </cfRule>
    <cfRule type="cellIs" dxfId="2731" priority="7988" stopIfTrue="1" operator="greaterThan">
      <formula>0</formula>
    </cfRule>
    <cfRule type="cellIs" dxfId="2730" priority="7989" stopIfTrue="1" operator="greaterThan">
      <formula>0</formula>
    </cfRule>
  </conditionalFormatting>
  <conditionalFormatting sqref="AD32:AD33">
    <cfRule type="cellIs" dxfId="2729" priority="7984" stopIfTrue="1" operator="greaterThan">
      <formula>0</formula>
    </cfRule>
    <cfRule type="cellIs" dxfId="2728" priority="7985" stopIfTrue="1" operator="greaterThan">
      <formula>0</formula>
    </cfRule>
    <cfRule type="cellIs" dxfId="2727" priority="7986" stopIfTrue="1" operator="greaterThan">
      <formula>0</formula>
    </cfRule>
  </conditionalFormatting>
  <conditionalFormatting sqref="AD29:AD30">
    <cfRule type="cellIs" dxfId="2726" priority="7981" stopIfTrue="1" operator="greaterThan">
      <formula>0</formula>
    </cfRule>
    <cfRule type="cellIs" dxfId="2725" priority="7982" stopIfTrue="1" operator="greaterThan">
      <formula>0</formula>
    </cfRule>
    <cfRule type="cellIs" dxfId="2724" priority="7983" stopIfTrue="1" operator="greaterThan">
      <formula>0</formula>
    </cfRule>
  </conditionalFormatting>
  <conditionalFormatting sqref="AD31">
    <cfRule type="cellIs" dxfId="2723" priority="7978" stopIfTrue="1" operator="greaterThan">
      <formula>0</formula>
    </cfRule>
    <cfRule type="cellIs" dxfId="2722" priority="7979" stopIfTrue="1" operator="greaterThan">
      <formula>0</formula>
    </cfRule>
    <cfRule type="cellIs" dxfId="2721" priority="7980" stopIfTrue="1" operator="greaterThan">
      <formula>0</formula>
    </cfRule>
  </conditionalFormatting>
  <conditionalFormatting sqref="AD26:AD27">
    <cfRule type="cellIs" dxfId="2720" priority="7975" stopIfTrue="1" operator="greaterThan">
      <formula>0</formula>
    </cfRule>
    <cfRule type="cellIs" dxfId="2719" priority="7976" stopIfTrue="1" operator="greaterThan">
      <formula>0</formula>
    </cfRule>
    <cfRule type="cellIs" dxfId="2718" priority="7977" stopIfTrue="1" operator="greaterThan">
      <formula>0</formula>
    </cfRule>
  </conditionalFormatting>
  <conditionalFormatting sqref="AD28">
    <cfRule type="cellIs" dxfId="2717" priority="7972" stopIfTrue="1" operator="greaterThan">
      <formula>0</formula>
    </cfRule>
    <cfRule type="cellIs" dxfId="2716" priority="7973" stopIfTrue="1" operator="greaterThan">
      <formula>0</formula>
    </cfRule>
    <cfRule type="cellIs" dxfId="2715" priority="7974" stopIfTrue="1" operator="greaterThan">
      <formula>0</formula>
    </cfRule>
  </conditionalFormatting>
  <conditionalFormatting sqref="AD23:AD24">
    <cfRule type="cellIs" dxfId="2714" priority="7969" stopIfTrue="1" operator="greaterThan">
      <formula>0</formula>
    </cfRule>
    <cfRule type="cellIs" dxfId="2713" priority="7970" stopIfTrue="1" operator="greaterThan">
      <formula>0</formula>
    </cfRule>
    <cfRule type="cellIs" dxfId="2712" priority="7971" stopIfTrue="1" operator="greaterThan">
      <formula>0</formula>
    </cfRule>
  </conditionalFormatting>
  <conditionalFormatting sqref="AD25">
    <cfRule type="cellIs" dxfId="2711" priority="7966" stopIfTrue="1" operator="greaterThan">
      <formula>0</formula>
    </cfRule>
    <cfRule type="cellIs" dxfId="2710" priority="7967" stopIfTrue="1" operator="greaterThan">
      <formula>0</formula>
    </cfRule>
    <cfRule type="cellIs" dxfId="2709" priority="7968" stopIfTrue="1" operator="greaterThan">
      <formula>0</formula>
    </cfRule>
  </conditionalFormatting>
  <conditionalFormatting sqref="AD20:AD21">
    <cfRule type="cellIs" dxfId="2708" priority="7963" stopIfTrue="1" operator="greaterThan">
      <formula>0</formula>
    </cfRule>
    <cfRule type="cellIs" dxfId="2707" priority="7964" stopIfTrue="1" operator="greaterThan">
      <formula>0</formula>
    </cfRule>
    <cfRule type="cellIs" dxfId="2706" priority="7965" stopIfTrue="1" operator="greaterThan">
      <formula>0</formula>
    </cfRule>
  </conditionalFormatting>
  <conditionalFormatting sqref="AD22">
    <cfRule type="cellIs" dxfId="2705" priority="7960" stopIfTrue="1" operator="greaterThan">
      <formula>0</formula>
    </cfRule>
    <cfRule type="cellIs" dxfId="2704" priority="7961" stopIfTrue="1" operator="greaterThan">
      <formula>0</formula>
    </cfRule>
    <cfRule type="cellIs" dxfId="2703" priority="7962" stopIfTrue="1" operator="greaterThan">
      <formula>0</formula>
    </cfRule>
  </conditionalFormatting>
  <conditionalFormatting sqref="AD19">
    <cfRule type="cellIs" dxfId="2702" priority="7957" stopIfTrue="1" operator="greaterThan">
      <formula>0</formula>
    </cfRule>
    <cfRule type="cellIs" dxfId="2701" priority="7958" stopIfTrue="1" operator="greaterThan">
      <formula>0</formula>
    </cfRule>
    <cfRule type="cellIs" dxfId="2700" priority="7959" stopIfTrue="1" operator="greaterThan">
      <formula>0</formula>
    </cfRule>
  </conditionalFormatting>
  <conditionalFormatting sqref="AD16:AD17">
    <cfRule type="cellIs" dxfId="2699" priority="7954" stopIfTrue="1" operator="greaterThan">
      <formula>0</formula>
    </cfRule>
    <cfRule type="cellIs" dxfId="2698" priority="7955" stopIfTrue="1" operator="greaterThan">
      <formula>0</formula>
    </cfRule>
    <cfRule type="cellIs" dxfId="2697" priority="7956" stopIfTrue="1" operator="greaterThan">
      <formula>0</formula>
    </cfRule>
  </conditionalFormatting>
  <conditionalFormatting sqref="AD18">
    <cfRule type="cellIs" dxfId="2696" priority="7951" stopIfTrue="1" operator="greaterThan">
      <formula>0</formula>
    </cfRule>
    <cfRule type="cellIs" dxfId="2695" priority="7952" stopIfTrue="1" operator="greaterThan">
      <formula>0</formula>
    </cfRule>
    <cfRule type="cellIs" dxfId="2694" priority="7953" stopIfTrue="1" operator="greaterThan">
      <formula>0</formula>
    </cfRule>
  </conditionalFormatting>
  <conditionalFormatting sqref="AD13:AD14">
    <cfRule type="cellIs" dxfId="2693" priority="7948" stopIfTrue="1" operator="greaterThan">
      <formula>0</formula>
    </cfRule>
    <cfRule type="cellIs" dxfId="2692" priority="7949" stopIfTrue="1" operator="greaterThan">
      <formula>0</formula>
    </cfRule>
    <cfRule type="cellIs" dxfId="2691" priority="7950" stopIfTrue="1" operator="greaterThan">
      <formula>0</formula>
    </cfRule>
  </conditionalFormatting>
  <conditionalFormatting sqref="AD15">
    <cfRule type="cellIs" dxfId="2690" priority="7945" stopIfTrue="1" operator="greaterThan">
      <formula>0</formula>
    </cfRule>
    <cfRule type="cellIs" dxfId="2689" priority="7946" stopIfTrue="1" operator="greaterThan">
      <formula>0</formula>
    </cfRule>
    <cfRule type="cellIs" dxfId="2688" priority="7947" stopIfTrue="1" operator="greaterThan">
      <formula>0</formula>
    </cfRule>
  </conditionalFormatting>
  <conditionalFormatting sqref="AD10:AD11">
    <cfRule type="cellIs" dxfId="2687" priority="7942" stopIfTrue="1" operator="greaterThan">
      <formula>0</formula>
    </cfRule>
    <cfRule type="cellIs" dxfId="2686" priority="7943" stopIfTrue="1" operator="greaterThan">
      <formula>0</formula>
    </cfRule>
    <cfRule type="cellIs" dxfId="2685" priority="7944" stopIfTrue="1" operator="greaterThan">
      <formula>0</formula>
    </cfRule>
  </conditionalFormatting>
  <conditionalFormatting sqref="AD12">
    <cfRule type="cellIs" dxfId="2684" priority="7939" stopIfTrue="1" operator="greaterThan">
      <formula>0</formula>
    </cfRule>
    <cfRule type="cellIs" dxfId="2683" priority="7940" stopIfTrue="1" operator="greaterThan">
      <formula>0</formula>
    </cfRule>
    <cfRule type="cellIs" dxfId="2682" priority="7941" stopIfTrue="1" operator="greaterThan">
      <formula>0</formula>
    </cfRule>
  </conditionalFormatting>
  <conditionalFormatting sqref="AD7:AD8">
    <cfRule type="cellIs" dxfId="2681" priority="7936" stopIfTrue="1" operator="greaterThan">
      <formula>0</formula>
    </cfRule>
    <cfRule type="cellIs" dxfId="2680" priority="7937" stopIfTrue="1" operator="greaterThan">
      <formula>0</formula>
    </cfRule>
    <cfRule type="cellIs" dxfId="2679" priority="7938" stopIfTrue="1" operator="greaterThan">
      <formula>0</formula>
    </cfRule>
  </conditionalFormatting>
  <conditionalFormatting sqref="AD9">
    <cfRule type="cellIs" dxfId="2678" priority="7933" stopIfTrue="1" operator="greaterThan">
      <formula>0</formula>
    </cfRule>
    <cfRule type="cellIs" dxfId="2677" priority="7934" stopIfTrue="1" operator="greaterThan">
      <formula>0</formula>
    </cfRule>
    <cfRule type="cellIs" dxfId="2676" priority="7935" stopIfTrue="1" operator="greaterThan">
      <formula>0</formula>
    </cfRule>
  </conditionalFormatting>
  <conditionalFormatting sqref="AD5">
    <cfRule type="cellIs" dxfId="2675" priority="7930" stopIfTrue="1" operator="greaterThan">
      <formula>0</formula>
    </cfRule>
    <cfRule type="cellIs" dxfId="2674" priority="7931" stopIfTrue="1" operator="greaterThan">
      <formula>0</formula>
    </cfRule>
    <cfRule type="cellIs" dxfId="2673" priority="7932" stopIfTrue="1" operator="greaterThan">
      <formula>0</formula>
    </cfRule>
  </conditionalFormatting>
  <conditionalFormatting sqref="AD6">
    <cfRule type="cellIs" dxfId="2672" priority="7927" stopIfTrue="1" operator="greaterThan">
      <formula>0</formula>
    </cfRule>
    <cfRule type="cellIs" dxfId="2671" priority="7928" stopIfTrue="1" operator="greaterThan">
      <formula>0</formula>
    </cfRule>
    <cfRule type="cellIs" dxfId="2670" priority="7929" stopIfTrue="1" operator="greaterThan">
      <formula>0</formula>
    </cfRule>
  </conditionalFormatting>
  <conditionalFormatting sqref="AC36">
    <cfRule type="cellIs" dxfId="2669" priority="7801" stopIfTrue="1" operator="greaterThan">
      <formula>0</formula>
    </cfRule>
    <cfRule type="cellIs" dxfId="2668" priority="7802" stopIfTrue="1" operator="greaterThan">
      <formula>0</formula>
    </cfRule>
    <cfRule type="cellIs" dxfId="2667" priority="7803" stopIfTrue="1" operator="greaterThan">
      <formula>0</formula>
    </cfRule>
  </conditionalFormatting>
  <conditionalFormatting sqref="AC35">
    <cfRule type="cellIs" dxfId="2666" priority="7795" stopIfTrue="1" operator="greaterThan">
      <formula>0</formula>
    </cfRule>
    <cfRule type="cellIs" dxfId="2665" priority="7796" stopIfTrue="1" operator="greaterThan">
      <formula>0</formula>
    </cfRule>
    <cfRule type="cellIs" dxfId="2664" priority="7797" stopIfTrue="1" operator="greaterThan">
      <formula>0</formula>
    </cfRule>
  </conditionalFormatting>
  <conditionalFormatting sqref="AC32:AC33">
    <cfRule type="cellIs" dxfId="2663" priority="7792" stopIfTrue="1" operator="greaterThan">
      <formula>0</formula>
    </cfRule>
    <cfRule type="cellIs" dxfId="2662" priority="7793" stopIfTrue="1" operator="greaterThan">
      <formula>0</formula>
    </cfRule>
    <cfRule type="cellIs" dxfId="2661" priority="7794" stopIfTrue="1" operator="greaterThan">
      <formula>0</formula>
    </cfRule>
  </conditionalFormatting>
  <conditionalFormatting sqref="AC29:AC30">
    <cfRule type="cellIs" dxfId="2660" priority="7789" stopIfTrue="1" operator="greaterThan">
      <formula>0</formula>
    </cfRule>
    <cfRule type="cellIs" dxfId="2659" priority="7790" stopIfTrue="1" operator="greaterThan">
      <formula>0</formula>
    </cfRule>
    <cfRule type="cellIs" dxfId="2658" priority="7791" stopIfTrue="1" operator="greaterThan">
      <formula>0</formula>
    </cfRule>
  </conditionalFormatting>
  <conditionalFormatting sqref="AC31">
    <cfRule type="cellIs" dxfId="2657" priority="7786" stopIfTrue="1" operator="greaterThan">
      <formula>0</formula>
    </cfRule>
    <cfRule type="cellIs" dxfId="2656" priority="7787" stopIfTrue="1" operator="greaterThan">
      <formula>0</formula>
    </cfRule>
    <cfRule type="cellIs" dxfId="2655" priority="7788" stopIfTrue="1" operator="greaterThan">
      <formula>0</formula>
    </cfRule>
  </conditionalFormatting>
  <conditionalFormatting sqref="AC26:AC27">
    <cfRule type="cellIs" dxfId="2654" priority="7783" stopIfTrue="1" operator="greaterThan">
      <formula>0</formula>
    </cfRule>
    <cfRule type="cellIs" dxfId="2653" priority="7784" stopIfTrue="1" operator="greaterThan">
      <formula>0</formula>
    </cfRule>
    <cfRule type="cellIs" dxfId="2652" priority="7785" stopIfTrue="1" operator="greaterThan">
      <formula>0</formula>
    </cfRule>
  </conditionalFormatting>
  <conditionalFormatting sqref="AC28">
    <cfRule type="cellIs" dxfId="2651" priority="7780" stopIfTrue="1" operator="greaterThan">
      <formula>0</formula>
    </cfRule>
    <cfRule type="cellIs" dxfId="2650" priority="7781" stopIfTrue="1" operator="greaterThan">
      <formula>0</formula>
    </cfRule>
    <cfRule type="cellIs" dxfId="2649" priority="7782" stopIfTrue="1" operator="greaterThan">
      <formula>0</formula>
    </cfRule>
  </conditionalFormatting>
  <conditionalFormatting sqref="AC23:AC24">
    <cfRule type="cellIs" dxfId="2648" priority="7777" stopIfTrue="1" operator="greaterThan">
      <formula>0</formula>
    </cfRule>
    <cfRule type="cellIs" dxfId="2647" priority="7778" stopIfTrue="1" operator="greaterThan">
      <formula>0</formula>
    </cfRule>
    <cfRule type="cellIs" dxfId="2646" priority="7779" stopIfTrue="1" operator="greaterThan">
      <formula>0</formula>
    </cfRule>
  </conditionalFormatting>
  <conditionalFormatting sqref="AC25">
    <cfRule type="cellIs" dxfId="2645" priority="7774" stopIfTrue="1" operator="greaterThan">
      <formula>0</formula>
    </cfRule>
    <cfRule type="cellIs" dxfId="2644" priority="7775" stopIfTrue="1" operator="greaterThan">
      <formula>0</formula>
    </cfRule>
    <cfRule type="cellIs" dxfId="2643" priority="7776" stopIfTrue="1" operator="greaterThan">
      <formula>0</formula>
    </cfRule>
  </conditionalFormatting>
  <conditionalFormatting sqref="AC20:AC21">
    <cfRule type="cellIs" dxfId="2642" priority="7771" stopIfTrue="1" operator="greaterThan">
      <formula>0</formula>
    </cfRule>
    <cfRule type="cellIs" dxfId="2641" priority="7772" stopIfTrue="1" operator="greaterThan">
      <formula>0</formula>
    </cfRule>
    <cfRule type="cellIs" dxfId="2640" priority="7773" stopIfTrue="1" operator="greaterThan">
      <formula>0</formula>
    </cfRule>
  </conditionalFormatting>
  <conditionalFormatting sqref="AC22">
    <cfRule type="cellIs" dxfId="2639" priority="7768" stopIfTrue="1" operator="greaterThan">
      <formula>0</formula>
    </cfRule>
    <cfRule type="cellIs" dxfId="2638" priority="7769" stopIfTrue="1" operator="greaterThan">
      <formula>0</formula>
    </cfRule>
    <cfRule type="cellIs" dxfId="2637" priority="7770" stopIfTrue="1" operator="greaterThan">
      <formula>0</formula>
    </cfRule>
  </conditionalFormatting>
  <conditionalFormatting sqref="AC19">
    <cfRule type="cellIs" dxfId="2636" priority="7765" stopIfTrue="1" operator="greaterThan">
      <formula>0</formula>
    </cfRule>
    <cfRule type="cellIs" dxfId="2635" priority="7766" stopIfTrue="1" operator="greaterThan">
      <formula>0</formula>
    </cfRule>
    <cfRule type="cellIs" dxfId="2634" priority="7767" stopIfTrue="1" operator="greaterThan">
      <formula>0</formula>
    </cfRule>
  </conditionalFormatting>
  <conditionalFormatting sqref="AC16:AC17">
    <cfRule type="cellIs" dxfId="2633" priority="7762" stopIfTrue="1" operator="greaterThan">
      <formula>0</formula>
    </cfRule>
    <cfRule type="cellIs" dxfId="2632" priority="7763" stopIfTrue="1" operator="greaterThan">
      <formula>0</formula>
    </cfRule>
    <cfRule type="cellIs" dxfId="2631" priority="7764" stopIfTrue="1" operator="greaterThan">
      <formula>0</formula>
    </cfRule>
  </conditionalFormatting>
  <conditionalFormatting sqref="AC18">
    <cfRule type="cellIs" dxfId="2630" priority="7759" stopIfTrue="1" operator="greaterThan">
      <formula>0</formula>
    </cfRule>
    <cfRule type="cellIs" dxfId="2629" priority="7760" stopIfTrue="1" operator="greaterThan">
      <formula>0</formula>
    </cfRule>
    <cfRule type="cellIs" dxfId="2628" priority="7761" stopIfTrue="1" operator="greaterThan">
      <formula>0</formula>
    </cfRule>
  </conditionalFormatting>
  <conditionalFormatting sqref="AC13:AC14">
    <cfRule type="cellIs" dxfId="2627" priority="7756" stopIfTrue="1" operator="greaterThan">
      <formula>0</formula>
    </cfRule>
    <cfRule type="cellIs" dxfId="2626" priority="7757" stopIfTrue="1" operator="greaterThan">
      <formula>0</formula>
    </cfRule>
    <cfRule type="cellIs" dxfId="2625" priority="7758" stopIfTrue="1" operator="greaterThan">
      <formula>0</formula>
    </cfRule>
  </conditionalFormatting>
  <conditionalFormatting sqref="AC15">
    <cfRule type="cellIs" dxfId="2624" priority="7753" stopIfTrue="1" operator="greaterThan">
      <formula>0</formula>
    </cfRule>
    <cfRule type="cellIs" dxfId="2623" priority="7754" stopIfTrue="1" operator="greaterThan">
      <formula>0</formula>
    </cfRule>
    <cfRule type="cellIs" dxfId="2622" priority="7755" stopIfTrue="1" operator="greaterThan">
      <formula>0</formula>
    </cfRule>
  </conditionalFormatting>
  <conditionalFormatting sqref="AC10:AC11">
    <cfRule type="cellIs" dxfId="2621" priority="7750" stopIfTrue="1" operator="greaterThan">
      <formula>0</formula>
    </cfRule>
    <cfRule type="cellIs" dxfId="2620" priority="7751" stopIfTrue="1" operator="greaterThan">
      <formula>0</formula>
    </cfRule>
    <cfRule type="cellIs" dxfId="2619" priority="7752" stopIfTrue="1" operator="greaterThan">
      <formula>0</formula>
    </cfRule>
  </conditionalFormatting>
  <conditionalFormatting sqref="AC12">
    <cfRule type="cellIs" dxfId="2618" priority="7747" stopIfTrue="1" operator="greaterThan">
      <formula>0</formula>
    </cfRule>
    <cfRule type="cellIs" dxfId="2617" priority="7748" stopIfTrue="1" operator="greaterThan">
      <formula>0</formula>
    </cfRule>
    <cfRule type="cellIs" dxfId="2616" priority="7749" stopIfTrue="1" operator="greaterThan">
      <formula>0</formula>
    </cfRule>
  </conditionalFormatting>
  <conditionalFormatting sqref="AC7:AC8">
    <cfRule type="cellIs" dxfId="2615" priority="7744" stopIfTrue="1" operator="greaterThan">
      <formula>0</formula>
    </cfRule>
    <cfRule type="cellIs" dxfId="2614" priority="7745" stopIfTrue="1" operator="greaterThan">
      <formula>0</formula>
    </cfRule>
    <cfRule type="cellIs" dxfId="2613" priority="7746" stopIfTrue="1" operator="greaterThan">
      <formula>0</formula>
    </cfRule>
  </conditionalFormatting>
  <conditionalFormatting sqref="AC9">
    <cfRule type="cellIs" dxfId="2612" priority="7741" stopIfTrue="1" operator="greaterThan">
      <formula>0</formula>
    </cfRule>
    <cfRule type="cellIs" dxfId="2611" priority="7742" stopIfTrue="1" operator="greaterThan">
      <formula>0</formula>
    </cfRule>
    <cfRule type="cellIs" dxfId="2610" priority="7743" stopIfTrue="1" operator="greaterThan">
      <formula>0</formula>
    </cfRule>
  </conditionalFormatting>
  <conditionalFormatting sqref="AC5">
    <cfRule type="cellIs" dxfId="2609" priority="7738" stopIfTrue="1" operator="greaterThan">
      <formula>0</formula>
    </cfRule>
    <cfRule type="cellIs" dxfId="2608" priority="7739" stopIfTrue="1" operator="greaterThan">
      <formula>0</formula>
    </cfRule>
    <cfRule type="cellIs" dxfId="2607" priority="7740" stopIfTrue="1" operator="greaterThan">
      <formula>0</formula>
    </cfRule>
  </conditionalFormatting>
  <conditionalFormatting sqref="AC6">
    <cfRule type="cellIs" dxfId="2606" priority="7735" stopIfTrue="1" operator="greaterThan">
      <formula>0</formula>
    </cfRule>
    <cfRule type="cellIs" dxfId="2605" priority="7736" stopIfTrue="1" operator="greaterThan">
      <formula>0</formula>
    </cfRule>
    <cfRule type="cellIs" dxfId="2604" priority="7737" stopIfTrue="1" operator="greaterThan">
      <formula>0</formula>
    </cfRule>
  </conditionalFormatting>
  <conditionalFormatting sqref="AG36">
    <cfRule type="cellIs" dxfId="2603" priority="7609" stopIfTrue="1" operator="greaterThan">
      <formula>0</formula>
    </cfRule>
    <cfRule type="cellIs" dxfId="2602" priority="7610" stopIfTrue="1" operator="greaterThan">
      <formula>0</formula>
    </cfRule>
    <cfRule type="cellIs" dxfId="2601" priority="7611" stopIfTrue="1" operator="greaterThan">
      <formula>0</formula>
    </cfRule>
  </conditionalFormatting>
  <conditionalFormatting sqref="AG35">
    <cfRule type="cellIs" dxfId="2600" priority="7603" stopIfTrue="1" operator="greaterThan">
      <formula>0</formula>
    </cfRule>
    <cfRule type="cellIs" dxfId="2599" priority="7604" stopIfTrue="1" operator="greaterThan">
      <formula>0</formula>
    </cfRule>
    <cfRule type="cellIs" dxfId="2598" priority="7605" stopIfTrue="1" operator="greaterThan">
      <formula>0</formula>
    </cfRule>
  </conditionalFormatting>
  <conditionalFormatting sqref="AG32:AG33">
    <cfRule type="cellIs" dxfId="2597" priority="7600" stopIfTrue="1" operator="greaterThan">
      <formula>0</formula>
    </cfRule>
    <cfRule type="cellIs" dxfId="2596" priority="7601" stopIfTrue="1" operator="greaterThan">
      <formula>0</formula>
    </cfRule>
    <cfRule type="cellIs" dxfId="2595" priority="7602" stopIfTrue="1" operator="greaterThan">
      <formula>0</formula>
    </cfRule>
  </conditionalFormatting>
  <conditionalFormatting sqref="AG29:AG30">
    <cfRule type="cellIs" dxfId="2594" priority="7597" stopIfTrue="1" operator="greaterThan">
      <formula>0</formula>
    </cfRule>
    <cfRule type="cellIs" dxfId="2593" priority="7598" stopIfTrue="1" operator="greaterThan">
      <formula>0</formula>
    </cfRule>
    <cfRule type="cellIs" dxfId="2592" priority="7599" stopIfTrue="1" operator="greaterThan">
      <formula>0</formula>
    </cfRule>
  </conditionalFormatting>
  <conditionalFormatting sqref="AG31">
    <cfRule type="cellIs" dxfId="2591" priority="7594" stopIfTrue="1" operator="greaterThan">
      <formula>0</formula>
    </cfRule>
    <cfRule type="cellIs" dxfId="2590" priority="7595" stopIfTrue="1" operator="greaterThan">
      <formula>0</formula>
    </cfRule>
    <cfRule type="cellIs" dxfId="2589" priority="7596" stopIfTrue="1" operator="greaterThan">
      <formula>0</formula>
    </cfRule>
  </conditionalFormatting>
  <conditionalFormatting sqref="AG26:AG27">
    <cfRule type="cellIs" dxfId="2588" priority="7591" stopIfTrue="1" operator="greaterThan">
      <formula>0</formula>
    </cfRule>
    <cfRule type="cellIs" dxfId="2587" priority="7592" stopIfTrue="1" operator="greaterThan">
      <formula>0</formula>
    </cfRule>
    <cfRule type="cellIs" dxfId="2586" priority="7593" stopIfTrue="1" operator="greaterThan">
      <formula>0</formula>
    </cfRule>
  </conditionalFormatting>
  <conditionalFormatting sqref="AG28">
    <cfRule type="cellIs" dxfId="2585" priority="7588" stopIfTrue="1" operator="greaterThan">
      <formula>0</formula>
    </cfRule>
    <cfRule type="cellIs" dxfId="2584" priority="7589" stopIfTrue="1" operator="greaterThan">
      <formula>0</formula>
    </cfRule>
    <cfRule type="cellIs" dxfId="2583" priority="7590" stopIfTrue="1" operator="greaterThan">
      <formula>0</formula>
    </cfRule>
  </conditionalFormatting>
  <conditionalFormatting sqref="AG23:AG24">
    <cfRule type="cellIs" dxfId="2582" priority="7585" stopIfTrue="1" operator="greaterThan">
      <formula>0</formula>
    </cfRule>
    <cfRule type="cellIs" dxfId="2581" priority="7586" stopIfTrue="1" operator="greaterThan">
      <formula>0</formula>
    </cfRule>
    <cfRule type="cellIs" dxfId="2580" priority="7587" stopIfTrue="1" operator="greaterThan">
      <formula>0</formula>
    </cfRule>
  </conditionalFormatting>
  <conditionalFormatting sqref="AG25">
    <cfRule type="cellIs" dxfId="2579" priority="7582" stopIfTrue="1" operator="greaterThan">
      <formula>0</formula>
    </cfRule>
    <cfRule type="cellIs" dxfId="2578" priority="7583" stopIfTrue="1" operator="greaterThan">
      <formula>0</formula>
    </cfRule>
    <cfRule type="cellIs" dxfId="2577" priority="7584" stopIfTrue="1" operator="greaterThan">
      <formula>0</formula>
    </cfRule>
  </conditionalFormatting>
  <conditionalFormatting sqref="AG20:AG21">
    <cfRule type="cellIs" dxfId="2576" priority="7579" stopIfTrue="1" operator="greaterThan">
      <formula>0</formula>
    </cfRule>
    <cfRule type="cellIs" dxfId="2575" priority="7580" stopIfTrue="1" operator="greaterThan">
      <formula>0</formula>
    </cfRule>
    <cfRule type="cellIs" dxfId="2574" priority="7581" stopIfTrue="1" operator="greaterThan">
      <formula>0</formula>
    </cfRule>
  </conditionalFormatting>
  <conditionalFormatting sqref="AG22">
    <cfRule type="cellIs" dxfId="2573" priority="7576" stopIfTrue="1" operator="greaterThan">
      <formula>0</formula>
    </cfRule>
    <cfRule type="cellIs" dxfId="2572" priority="7577" stopIfTrue="1" operator="greaterThan">
      <formula>0</formula>
    </cfRule>
    <cfRule type="cellIs" dxfId="2571" priority="7578" stopIfTrue="1" operator="greaterThan">
      <formula>0</formula>
    </cfRule>
  </conditionalFormatting>
  <conditionalFormatting sqref="AG19">
    <cfRule type="cellIs" dxfId="2570" priority="7573" stopIfTrue="1" operator="greaterThan">
      <formula>0</formula>
    </cfRule>
    <cfRule type="cellIs" dxfId="2569" priority="7574" stopIfTrue="1" operator="greaterThan">
      <formula>0</formula>
    </cfRule>
    <cfRule type="cellIs" dxfId="2568" priority="7575" stopIfTrue="1" operator="greaterThan">
      <formula>0</formula>
    </cfRule>
  </conditionalFormatting>
  <conditionalFormatting sqref="AG16:AG17">
    <cfRule type="cellIs" dxfId="2567" priority="7570" stopIfTrue="1" operator="greaterThan">
      <formula>0</formula>
    </cfRule>
    <cfRule type="cellIs" dxfId="2566" priority="7571" stopIfTrue="1" operator="greaterThan">
      <formula>0</formula>
    </cfRule>
    <cfRule type="cellIs" dxfId="2565" priority="7572" stopIfTrue="1" operator="greaterThan">
      <formula>0</formula>
    </cfRule>
  </conditionalFormatting>
  <conditionalFormatting sqref="AG18">
    <cfRule type="cellIs" dxfId="2564" priority="7567" stopIfTrue="1" operator="greaterThan">
      <formula>0</formula>
    </cfRule>
    <cfRule type="cellIs" dxfId="2563" priority="7568" stopIfTrue="1" operator="greaterThan">
      <formula>0</formula>
    </cfRule>
    <cfRule type="cellIs" dxfId="2562" priority="7569" stopIfTrue="1" operator="greaterThan">
      <formula>0</formula>
    </cfRule>
  </conditionalFormatting>
  <conditionalFormatting sqref="AG13:AG14">
    <cfRule type="cellIs" dxfId="2561" priority="7564" stopIfTrue="1" operator="greaterThan">
      <formula>0</formula>
    </cfRule>
    <cfRule type="cellIs" dxfId="2560" priority="7565" stopIfTrue="1" operator="greaterThan">
      <formula>0</formula>
    </cfRule>
    <cfRule type="cellIs" dxfId="2559" priority="7566" stopIfTrue="1" operator="greaterThan">
      <formula>0</formula>
    </cfRule>
  </conditionalFormatting>
  <conditionalFormatting sqref="AG15">
    <cfRule type="cellIs" dxfId="2558" priority="7561" stopIfTrue="1" operator="greaterThan">
      <formula>0</formula>
    </cfRule>
    <cfRule type="cellIs" dxfId="2557" priority="7562" stopIfTrue="1" operator="greaterThan">
      <formula>0</formula>
    </cfRule>
    <cfRule type="cellIs" dxfId="2556" priority="7563" stopIfTrue="1" operator="greaterThan">
      <formula>0</formula>
    </cfRule>
  </conditionalFormatting>
  <conditionalFormatting sqref="AG10:AG11">
    <cfRule type="cellIs" dxfId="2555" priority="7558" stopIfTrue="1" operator="greaterThan">
      <formula>0</formula>
    </cfRule>
    <cfRule type="cellIs" dxfId="2554" priority="7559" stopIfTrue="1" operator="greaterThan">
      <formula>0</formula>
    </cfRule>
    <cfRule type="cellIs" dxfId="2553" priority="7560" stopIfTrue="1" operator="greaterThan">
      <formula>0</formula>
    </cfRule>
  </conditionalFormatting>
  <conditionalFormatting sqref="AG12">
    <cfRule type="cellIs" dxfId="2552" priority="7555" stopIfTrue="1" operator="greaterThan">
      <formula>0</formula>
    </cfRule>
    <cfRule type="cellIs" dxfId="2551" priority="7556" stopIfTrue="1" operator="greaterThan">
      <formula>0</formula>
    </cfRule>
    <cfRule type="cellIs" dxfId="2550" priority="7557" stopIfTrue="1" operator="greaterThan">
      <formula>0</formula>
    </cfRule>
  </conditionalFormatting>
  <conditionalFormatting sqref="AG7:AG8">
    <cfRule type="cellIs" dxfId="2549" priority="7552" stopIfTrue="1" operator="greaterThan">
      <formula>0</formula>
    </cfRule>
    <cfRule type="cellIs" dxfId="2548" priority="7553" stopIfTrue="1" operator="greaterThan">
      <formula>0</formula>
    </cfRule>
    <cfRule type="cellIs" dxfId="2547" priority="7554" stopIfTrue="1" operator="greaterThan">
      <formula>0</formula>
    </cfRule>
  </conditionalFormatting>
  <conditionalFormatting sqref="AG9">
    <cfRule type="cellIs" dxfId="2546" priority="7549" stopIfTrue="1" operator="greaterThan">
      <formula>0</formula>
    </cfRule>
    <cfRule type="cellIs" dxfId="2545" priority="7550" stopIfTrue="1" operator="greaterThan">
      <formula>0</formula>
    </cfRule>
    <cfRule type="cellIs" dxfId="2544" priority="7551" stopIfTrue="1" operator="greaterThan">
      <formula>0</formula>
    </cfRule>
  </conditionalFormatting>
  <conditionalFormatting sqref="AG5">
    <cfRule type="cellIs" dxfId="2543" priority="7546" stopIfTrue="1" operator="greaterThan">
      <formula>0</formula>
    </cfRule>
    <cfRule type="cellIs" dxfId="2542" priority="7547" stopIfTrue="1" operator="greaterThan">
      <formula>0</formula>
    </cfRule>
    <cfRule type="cellIs" dxfId="2541" priority="7548" stopIfTrue="1" operator="greaterThan">
      <formula>0</formula>
    </cfRule>
  </conditionalFormatting>
  <conditionalFormatting sqref="AG6">
    <cfRule type="cellIs" dxfId="2540" priority="7543" stopIfTrue="1" operator="greaterThan">
      <formula>0</formula>
    </cfRule>
    <cfRule type="cellIs" dxfId="2539" priority="7544" stopIfTrue="1" operator="greaterThan">
      <formula>0</formula>
    </cfRule>
    <cfRule type="cellIs" dxfId="2538" priority="7545" stopIfTrue="1" operator="greaterThan">
      <formula>0</formula>
    </cfRule>
  </conditionalFormatting>
  <conditionalFormatting sqref="AF36">
    <cfRule type="cellIs" dxfId="2537" priority="7420" stopIfTrue="1" operator="greaterThan">
      <formula>0</formula>
    </cfRule>
    <cfRule type="cellIs" dxfId="2536" priority="7421" stopIfTrue="1" operator="greaterThan">
      <formula>0</formula>
    </cfRule>
    <cfRule type="cellIs" dxfId="2535" priority="7422" stopIfTrue="1" operator="greaterThan">
      <formula>0</formula>
    </cfRule>
  </conditionalFormatting>
  <conditionalFormatting sqref="AF35">
    <cfRule type="cellIs" dxfId="2534" priority="7414" stopIfTrue="1" operator="greaterThan">
      <formula>0</formula>
    </cfRule>
    <cfRule type="cellIs" dxfId="2533" priority="7415" stopIfTrue="1" operator="greaterThan">
      <formula>0</formula>
    </cfRule>
    <cfRule type="cellIs" dxfId="2532" priority="7416" stopIfTrue="1" operator="greaterThan">
      <formula>0</formula>
    </cfRule>
  </conditionalFormatting>
  <conditionalFormatting sqref="AF32:AF33">
    <cfRule type="cellIs" dxfId="2531" priority="7411" stopIfTrue="1" operator="greaterThan">
      <formula>0</formula>
    </cfRule>
    <cfRule type="cellIs" dxfId="2530" priority="7412" stopIfTrue="1" operator="greaterThan">
      <formula>0</formula>
    </cfRule>
    <cfRule type="cellIs" dxfId="2529" priority="7413" stopIfTrue="1" operator="greaterThan">
      <formula>0</formula>
    </cfRule>
  </conditionalFormatting>
  <conditionalFormatting sqref="AF29:AF30">
    <cfRule type="cellIs" dxfId="2528" priority="7408" stopIfTrue="1" operator="greaterThan">
      <formula>0</formula>
    </cfRule>
    <cfRule type="cellIs" dxfId="2527" priority="7409" stopIfTrue="1" operator="greaterThan">
      <formula>0</formula>
    </cfRule>
    <cfRule type="cellIs" dxfId="2526" priority="7410" stopIfTrue="1" operator="greaterThan">
      <formula>0</formula>
    </cfRule>
  </conditionalFormatting>
  <conditionalFormatting sqref="AF31">
    <cfRule type="cellIs" dxfId="2525" priority="7405" stopIfTrue="1" operator="greaterThan">
      <formula>0</formula>
    </cfRule>
    <cfRule type="cellIs" dxfId="2524" priority="7406" stopIfTrue="1" operator="greaterThan">
      <formula>0</formula>
    </cfRule>
    <cfRule type="cellIs" dxfId="2523" priority="7407" stopIfTrue="1" operator="greaterThan">
      <formula>0</formula>
    </cfRule>
  </conditionalFormatting>
  <conditionalFormatting sqref="AF26:AF27">
    <cfRule type="cellIs" dxfId="2522" priority="7402" stopIfTrue="1" operator="greaterThan">
      <formula>0</formula>
    </cfRule>
    <cfRule type="cellIs" dxfId="2521" priority="7403" stopIfTrue="1" operator="greaterThan">
      <formula>0</formula>
    </cfRule>
    <cfRule type="cellIs" dxfId="2520" priority="7404" stopIfTrue="1" operator="greaterThan">
      <formula>0</formula>
    </cfRule>
  </conditionalFormatting>
  <conditionalFormatting sqref="AF28">
    <cfRule type="cellIs" dxfId="2519" priority="7399" stopIfTrue="1" operator="greaterThan">
      <formula>0</formula>
    </cfRule>
    <cfRule type="cellIs" dxfId="2518" priority="7400" stopIfTrue="1" operator="greaterThan">
      <formula>0</formula>
    </cfRule>
    <cfRule type="cellIs" dxfId="2517" priority="7401" stopIfTrue="1" operator="greaterThan">
      <formula>0</formula>
    </cfRule>
  </conditionalFormatting>
  <conditionalFormatting sqref="AF23:AF24">
    <cfRule type="cellIs" dxfId="2516" priority="7396" stopIfTrue="1" operator="greaterThan">
      <formula>0</formula>
    </cfRule>
    <cfRule type="cellIs" dxfId="2515" priority="7397" stopIfTrue="1" operator="greaterThan">
      <formula>0</formula>
    </cfRule>
    <cfRule type="cellIs" dxfId="2514" priority="7398" stopIfTrue="1" operator="greaterThan">
      <formula>0</formula>
    </cfRule>
  </conditionalFormatting>
  <conditionalFormatting sqref="AF25">
    <cfRule type="cellIs" dxfId="2513" priority="7393" stopIfTrue="1" operator="greaterThan">
      <formula>0</formula>
    </cfRule>
    <cfRule type="cellIs" dxfId="2512" priority="7394" stopIfTrue="1" operator="greaterThan">
      <formula>0</formula>
    </cfRule>
    <cfRule type="cellIs" dxfId="2511" priority="7395" stopIfTrue="1" operator="greaterThan">
      <formula>0</formula>
    </cfRule>
  </conditionalFormatting>
  <conditionalFormatting sqref="AF20:AF21">
    <cfRule type="cellIs" dxfId="2510" priority="7390" stopIfTrue="1" operator="greaterThan">
      <formula>0</formula>
    </cfRule>
    <cfRule type="cellIs" dxfId="2509" priority="7391" stopIfTrue="1" operator="greaterThan">
      <formula>0</formula>
    </cfRule>
    <cfRule type="cellIs" dxfId="2508" priority="7392" stopIfTrue="1" operator="greaterThan">
      <formula>0</formula>
    </cfRule>
  </conditionalFormatting>
  <conditionalFormatting sqref="AF22">
    <cfRule type="cellIs" dxfId="2507" priority="7387" stopIfTrue="1" operator="greaterThan">
      <formula>0</formula>
    </cfRule>
    <cfRule type="cellIs" dxfId="2506" priority="7388" stopIfTrue="1" operator="greaterThan">
      <formula>0</formula>
    </cfRule>
    <cfRule type="cellIs" dxfId="2505" priority="7389" stopIfTrue="1" operator="greaterThan">
      <formula>0</formula>
    </cfRule>
  </conditionalFormatting>
  <conditionalFormatting sqref="AF19">
    <cfRule type="cellIs" dxfId="2504" priority="7384" stopIfTrue="1" operator="greaterThan">
      <formula>0</formula>
    </cfRule>
    <cfRule type="cellIs" dxfId="2503" priority="7385" stopIfTrue="1" operator="greaterThan">
      <formula>0</formula>
    </cfRule>
    <cfRule type="cellIs" dxfId="2502" priority="7386" stopIfTrue="1" operator="greaterThan">
      <formula>0</formula>
    </cfRule>
  </conditionalFormatting>
  <conditionalFormatting sqref="AF16:AF17">
    <cfRule type="cellIs" dxfId="2501" priority="7381" stopIfTrue="1" operator="greaterThan">
      <formula>0</formula>
    </cfRule>
    <cfRule type="cellIs" dxfId="2500" priority="7382" stopIfTrue="1" operator="greaterThan">
      <formula>0</formula>
    </cfRule>
    <cfRule type="cellIs" dxfId="2499" priority="7383" stopIfTrue="1" operator="greaterThan">
      <formula>0</formula>
    </cfRule>
  </conditionalFormatting>
  <conditionalFormatting sqref="AF18">
    <cfRule type="cellIs" dxfId="2498" priority="7378" stopIfTrue="1" operator="greaterThan">
      <formula>0</formula>
    </cfRule>
    <cfRule type="cellIs" dxfId="2497" priority="7379" stopIfTrue="1" operator="greaterThan">
      <formula>0</formula>
    </cfRule>
    <cfRule type="cellIs" dxfId="2496" priority="7380" stopIfTrue="1" operator="greaterThan">
      <formula>0</formula>
    </cfRule>
  </conditionalFormatting>
  <conditionalFormatting sqref="AF13:AF14">
    <cfRule type="cellIs" dxfId="2495" priority="7375" stopIfTrue="1" operator="greaterThan">
      <formula>0</formula>
    </cfRule>
    <cfRule type="cellIs" dxfId="2494" priority="7376" stopIfTrue="1" operator="greaterThan">
      <formula>0</formula>
    </cfRule>
    <cfRule type="cellIs" dxfId="2493" priority="7377" stopIfTrue="1" operator="greaterThan">
      <formula>0</formula>
    </cfRule>
  </conditionalFormatting>
  <conditionalFormatting sqref="AF15">
    <cfRule type="cellIs" dxfId="2492" priority="7372" stopIfTrue="1" operator="greaterThan">
      <formula>0</formula>
    </cfRule>
    <cfRule type="cellIs" dxfId="2491" priority="7373" stopIfTrue="1" operator="greaterThan">
      <formula>0</formula>
    </cfRule>
    <cfRule type="cellIs" dxfId="2490" priority="7374" stopIfTrue="1" operator="greaterThan">
      <formula>0</formula>
    </cfRule>
  </conditionalFormatting>
  <conditionalFormatting sqref="AF10:AF11">
    <cfRule type="cellIs" dxfId="2489" priority="7369" stopIfTrue="1" operator="greaterThan">
      <formula>0</formula>
    </cfRule>
    <cfRule type="cellIs" dxfId="2488" priority="7370" stopIfTrue="1" operator="greaterThan">
      <formula>0</formula>
    </cfRule>
    <cfRule type="cellIs" dxfId="2487" priority="7371" stopIfTrue="1" operator="greaterThan">
      <formula>0</formula>
    </cfRule>
  </conditionalFormatting>
  <conditionalFormatting sqref="AF12">
    <cfRule type="cellIs" dxfId="2486" priority="7366" stopIfTrue="1" operator="greaterThan">
      <formula>0</formula>
    </cfRule>
    <cfRule type="cellIs" dxfId="2485" priority="7367" stopIfTrue="1" operator="greaterThan">
      <formula>0</formula>
    </cfRule>
    <cfRule type="cellIs" dxfId="2484" priority="7368" stopIfTrue="1" operator="greaterThan">
      <formula>0</formula>
    </cfRule>
  </conditionalFormatting>
  <conditionalFormatting sqref="AF7:AF8">
    <cfRule type="cellIs" dxfId="2483" priority="7363" stopIfTrue="1" operator="greaterThan">
      <formula>0</formula>
    </cfRule>
    <cfRule type="cellIs" dxfId="2482" priority="7364" stopIfTrue="1" operator="greaterThan">
      <formula>0</formula>
    </cfRule>
    <cfRule type="cellIs" dxfId="2481" priority="7365" stopIfTrue="1" operator="greaterThan">
      <formula>0</formula>
    </cfRule>
  </conditionalFormatting>
  <conditionalFormatting sqref="AF9">
    <cfRule type="cellIs" dxfId="2480" priority="7360" stopIfTrue="1" operator="greaterThan">
      <formula>0</formula>
    </cfRule>
    <cfRule type="cellIs" dxfId="2479" priority="7361" stopIfTrue="1" operator="greaterThan">
      <formula>0</formula>
    </cfRule>
    <cfRule type="cellIs" dxfId="2478" priority="7362" stopIfTrue="1" operator="greaterThan">
      <formula>0</formula>
    </cfRule>
  </conditionalFormatting>
  <conditionalFormatting sqref="AF5">
    <cfRule type="cellIs" dxfId="2477" priority="7357" stopIfTrue="1" operator="greaterThan">
      <formula>0</formula>
    </cfRule>
    <cfRule type="cellIs" dxfId="2476" priority="7358" stopIfTrue="1" operator="greaterThan">
      <formula>0</formula>
    </cfRule>
    <cfRule type="cellIs" dxfId="2475" priority="7359" stopIfTrue="1" operator="greaterThan">
      <formula>0</formula>
    </cfRule>
  </conditionalFormatting>
  <conditionalFormatting sqref="AF6">
    <cfRule type="cellIs" dxfId="2474" priority="7354" stopIfTrue="1" operator="greaterThan">
      <formula>0</formula>
    </cfRule>
    <cfRule type="cellIs" dxfId="2473" priority="7355" stopIfTrue="1" operator="greaterThan">
      <formula>0</formula>
    </cfRule>
    <cfRule type="cellIs" dxfId="2472" priority="7356" stopIfTrue="1" operator="greaterThan">
      <formula>0</formula>
    </cfRule>
  </conditionalFormatting>
  <conditionalFormatting sqref="AE36">
    <cfRule type="cellIs" dxfId="2471" priority="7228" stopIfTrue="1" operator="greaterThan">
      <formula>0</formula>
    </cfRule>
    <cfRule type="cellIs" dxfId="2470" priority="7229" stopIfTrue="1" operator="greaterThan">
      <formula>0</formula>
    </cfRule>
    <cfRule type="cellIs" dxfId="2469" priority="7230" stopIfTrue="1" operator="greaterThan">
      <formula>0</formula>
    </cfRule>
  </conditionalFormatting>
  <conditionalFormatting sqref="AE35">
    <cfRule type="cellIs" dxfId="2468" priority="7222" stopIfTrue="1" operator="greaterThan">
      <formula>0</formula>
    </cfRule>
    <cfRule type="cellIs" dxfId="2467" priority="7223" stopIfTrue="1" operator="greaterThan">
      <formula>0</formula>
    </cfRule>
    <cfRule type="cellIs" dxfId="2466" priority="7224" stopIfTrue="1" operator="greaterThan">
      <formula>0</formula>
    </cfRule>
  </conditionalFormatting>
  <conditionalFormatting sqref="AE32:AE33">
    <cfRule type="cellIs" dxfId="2465" priority="7219" stopIfTrue="1" operator="greaterThan">
      <formula>0</formula>
    </cfRule>
    <cfRule type="cellIs" dxfId="2464" priority="7220" stopIfTrue="1" operator="greaterThan">
      <formula>0</formula>
    </cfRule>
    <cfRule type="cellIs" dxfId="2463" priority="7221" stopIfTrue="1" operator="greaterThan">
      <formula>0</formula>
    </cfRule>
  </conditionalFormatting>
  <conditionalFormatting sqref="AE29:AE30">
    <cfRule type="cellIs" dxfId="2462" priority="7216" stopIfTrue="1" operator="greaterThan">
      <formula>0</formula>
    </cfRule>
    <cfRule type="cellIs" dxfId="2461" priority="7217" stopIfTrue="1" operator="greaterThan">
      <formula>0</formula>
    </cfRule>
    <cfRule type="cellIs" dxfId="2460" priority="7218" stopIfTrue="1" operator="greaterThan">
      <formula>0</formula>
    </cfRule>
  </conditionalFormatting>
  <conditionalFormatting sqref="AE31">
    <cfRule type="cellIs" dxfId="2459" priority="7213" stopIfTrue="1" operator="greaterThan">
      <formula>0</formula>
    </cfRule>
    <cfRule type="cellIs" dxfId="2458" priority="7214" stopIfTrue="1" operator="greaterThan">
      <formula>0</formula>
    </cfRule>
    <cfRule type="cellIs" dxfId="2457" priority="7215" stopIfTrue="1" operator="greaterThan">
      <formula>0</formula>
    </cfRule>
  </conditionalFormatting>
  <conditionalFormatting sqref="AE26:AE27">
    <cfRule type="cellIs" dxfId="2456" priority="7210" stopIfTrue="1" operator="greaterThan">
      <formula>0</formula>
    </cfRule>
    <cfRule type="cellIs" dxfId="2455" priority="7211" stopIfTrue="1" operator="greaterThan">
      <formula>0</formula>
    </cfRule>
    <cfRule type="cellIs" dxfId="2454" priority="7212" stopIfTrue="1" operator="greaterThan">
      <formula>0</formula>
    </cfRule>
  </conditionalFormatting>
  <conditionalFormatting sqref="AE28">
    <cfRule type="cellIs" dxfId="2453" priority="7207" stopIfTrue="1" operator="greaterThan">
      <formula>0</formula>
    </cfRule>
    <cfRule type="cellIs" dxfId="2452" priority="7208" stopIfTrue="1" operator="greaterThan">
      <formula>0</formula>
    </cfRule>
    <cfRule type="cellIs" dxfId="2451" priority="7209" stopIfTrue="1" operator="greaterThan">
      <formula>0</formula>
    </cfRule>
  </conditionalFormatting>
  <conditionalFormatting sqref="AE23:AE24">
    <cfRule type="cellIs" dxfId="2450" priority="7204" stopIfTrue="1" operator="greaterThan">
      <formula>0</formula>
    </cfRule>
    <cfRule type="cellIs" dxfId="2449" priority="7205" stopIfTrue="1" operator="greaterThan">
      <formula>0</formula>
    </cfRule>
    <cfRule type="cellIs" dxfId="2448" priority="7206" stopIfTrue="1" operator="greaterThan">
      <formula>0</formula>
    </cfRule>
  </conditionalFormatting>
  <conditionalFormatting sqref="AE25">
    <cfRule type="cellIs" dxfId="2447" priority="7201" stopIfTrue="1" operator="greaterThan">
      <formula>0</formula>
    </cfRule>
    <cfRule type="cellIs" dxfId="2446" priority="7202" stopIfTrue="1" operator="greaterThan">
      <formula>0</formula>
    </cfRule>
    <cfRule type="cellIs" dxfId="2445" priority="7203" stopIfTrue="1" operator="greaterThan">
      <formula>0</formula>
    </cfRule>
  </conditionalFormatting>
  <conditionalFormatting sqref="AE20:AE21">
    <cfRule type="cellIs" dxfId="2444" priority="7198" stopIfTrue="1" operator="greaterThan">
      <formula>0</formula>
    </cfRule>
    <cfRule type="cellIs" dxfId="2443" priority="7199" stopIfTrue="1" operator="greaterThan">
      <formula>0</formula>
    </cfRule>
    <cfRule type="cellIs" dxfId="2442" priority="7200" stopIfTrue="1" operator="greaterThan">
      <formula>0</formula>
    </cfRule>
  </conditionalFormatting>
  <conditionalFormatting sqref="AE22">
    <cfRule type="cellIs" dxfId="2441" priority="7195" stopIfTrue="1" operator="greaterThan">
      <formula>0</formula>
    </cfRule>
    <cfRule type="cellIs" dxfId="2440" priority="7196" stopIfTrue="1" operator="greaterThan">
      <formula>0</formula>
    </cfRule>
    <cfRule type="cellIs" dxfId="2439" priority="7197" stopIfTrue="1" operator="greaterThan">
      <formula>0</formula>
    </cfRule>
  </conditionalFormatting>
  <conditionalFormatting sqref="AE19">
    <cfRule type="cellIs" dxfId="2438" priority="7192" stopIfTrue="1" operator="greaterThan">
      <formula>0</formula>
    </cfRule>
    <cfRule type="cellIs" dxfId="2437" priority="7193" stopIfTrue="1" operator="greaterThan">
      <formula>0</formula>
    </cfRule>
    <cfRule type="cellIs" dxfId="2436" priority="7194" stopIfTrue="1" operator="greaterThan">
      <formula>0</formula>
    </cfRule>
  </conditionalFormatting>
  <conditionalFormatting sqref="AE16:AE17">
    <cfRule type="cellIs" dxfId="2435" priority="7189" stopIfTrue="1" operator="greaterThan">
      <formula>0</formula>
    </cfRule>
    <cfRule type="cellIs" dxfId="2434" priority="7190" stopIfTrue="1" operator="greaterThan">
      <formula>0</formula>
    </cfRule>
    <cfRule type="cellIs" dxfId="2433" priority="7191" stopIfTrue="1" operator="greaterThan">
      <formula>0</formula>
    </cfRule>
  </conditionalFormatting>
  <conditionalFormatting sqref="AE18">
    <cfRule type="cellIs" dxfId="2432" priority="7186" stopIfTrue="1" operator="greaterThan">
      <formula>0</formula>
    </cfRule>
    <cfRule type="cellIs" dxfId="2431" priority="7187" stopIfTrue="1" operator="greaterThan">
      <formula>0</formula>
    </cfRule>
    <cfRule type="cellIs" dxfId="2430" priority="7188" stopIfTrue="1" operator="greaterThan">
      <formula>0</formula>
    </cfRule>
  </conditionalFormatting>
  <conditionalFormatting sqref="AE13:AE14">
    <cfRule type="cellIs" dxfId="2429" priority="7183" stopIfTrue="1" operator="greaterThan">
      <formula>0</formula>
    </cfRule>
    <cfRule type="cellIs" dxfId="2428" priority="7184" stopIfTrue="1" operator="greaterThan">
      <formula>0</formula>
    </cfRule>
    <cfRule type="cellIs" dxfId="2427" priority="7185" stopIfTrue="1" operator="greaterThan">
      <formula>0</formula>
    </cfRule>
  </conditionalFormatting>
  <conditionalFormatting sqref="AE15">
    <cfRule type="cellIs" dxfId="2426" priority="7180" stopIfTrue="1" operator="greaterThan">
      <formula>0</formula>
    </cfRule>
    <cfRule type="cellIs" dxfId="2425" priority="7181" stopIfTrue="1" operator="greaterThan">
      <formula>0</formula>
    </cfRule>
    <cfRule type="cellIs" dxfId="2424" priority="7182" stopIfTrue="1" operator="greaterThan">
      <formula>0</formula>
    </cfRule>
  </conditionalFormatting>
  <conditionalFormatting sqref="AE10:AE11">
    <cfRule type="cellIs" dxfId="2423" priority="7177" stopIfTrue="1" operator="greaterThan">
      <formula>0</formula>
    </cfRule>
    <cfRule type="cellIs" dxfId="2422" priority="7178" stopIfTrue="1" operator="greaterThan">
      <formula>0</formula>
    </cfRule>
    <cfRule type="cellIs" dxfId="2421" priority="7179" stopIfTrue="1" operator="greaterThan">
      <formula>0</formula>
    </cfRule>
  </conditionalFormatting>
  <conditionalFormatting sqref="AE12">
    <cfRule type="cellIs" dxfId="2420" priority="7174" stopIfTrue="1" operator="greaterThan">
      <formula>0</formula>
    </cfRule>
    <cfRule type="cellIs" dxfId="2419" priority="7175" stopIfTrue="1" operator="greaterThan">
      <formula>0</formula>
    </cfRule>
    <cfRule type="cellIs" dxfId="2418" priority="7176" stopIfTrue="1" operator="greaterThan">
      <formula>0</formula>
    </cfRule>
  </conditionalFormatting>
  <conditionalFormatting sqref="AE7:AE8">
    <cfRule type="cellIs" dxfId="2417" priority="7171" stopIfTrue="1" operator="greaterThan">
      <formula>0</formula>
    </cfRule>
    <cfRule type="cellIs" dxfId="2416" priority="7172" stopIfTrue="1" operator="greaterThan">
      <formula>0</formula>
    </cfRule>
    <cfRule type="cellIs" dxfId="2415" priority="7173" stopIfTrue="1" operator="greaterThan">
      <formula>0</formula>
    </cfRule>
  </conditionalFormatting>
  <conditionalFormatting sqref="AE9">
    <cfRule type="cellIs" dxfId="2414" priority="7168" stopIfTrue="1" operator="greaterThan">
      <formula>0</formula>
    </cfRule>
    <cfRule type="cellIs" dxfId="2413" priority="7169" stopIfTrue="1" operator="greaterThan">
      <formula>0</formula>
    </cfRule>
    <cfRule type="cellIs" dxfId="2412" priority="7170" stopIfTrue="1" operator="greaterThan">
      <formula>0</formula>
    </cfRule>
  </conditionalFormatting>
  <conditionalFormatting sqref="AE5">
    <cfRule type="cellIs" dxfId="2411" priority="7165" stopIfTrue="1" operator="greaterThan">
      <formula>0</formula>
    </cfRule>
    <cfRule type="cellIs" dxfId="2410" priority="7166" stopIfTrue="1" operator="greaterThan">
      <formula>0</formula>
    </cfRule>
    <cfRule type="cellIs" dxfId="2409" priority="7167" stopIfTrue="1" operator="greaterThan">
      <formula>0</formula>
    </cfRule>
  </conditionalFormatting>
  <conditionalFormatting sqref="AE6">
    <cfRule type="cellIs" dxfId="2408" priority="7162" stopIfTrue="1" operator="greaterThan">
      <formula>0</formula>
    </cfRule>
    <cfRule type="cellIs" dxfId="2407" priority="7163" stopIfTrue="1" operator="greaterThan">
      <formula>0</formula>
    </cfRule>
    <cfRule type="cellIs" dxfId="2406" priority="7164" stopIfTrue="1" operator="greaterThan">
      <formula>0</formula>
    </cfRule>
  </conditionalFormatting>
  <conditionalFormatting sqref="AH36">
    <cfRule type="cellIs" dxfId="2405" priority="7036" stopIfTrue="1" operator="greaterThan">
      <formula>0</formula>
    </cfRule>
    <cfRule type="cellIs" dxfId="2404" priority="7037" stopIfTrue="1" operator="greaterThan">
      <formula>0</formula>
    </cfRule>
    <cfRule type="cellIs" dxfId="2403" priority="7038" stopIfTrue="1" operator="greaterThan">
      <formula>0</formula>
    </cfRule>
  </conditionalFormatting>
  <conditionalFormatting sqref="AH35">
    <cfRule type="cellIs" dxfId="2402" priority="7030" stopIfTrue="1" operator="greaterThan">
      <formula>0</formula>
    </cfRule>
    <cfRule type="cellIs" dxfId="2401" priority="7031" stopIfTrue="1" operator="greaterThan">
      <formula>0</formula>
    </cfRule>
    <cfRule type="cellIs" dxfId="2400" priority="7032" stopIfTrue="1" operator="greaterThan">
      <formula>0</formula>
    </cfRule>
  </conditionalFormatting>
  <conditionalFormatting sqref="AH32:AH33">
    <cfRule type="cellIs" dxfId="2399" priority="7027" stopIfTrue="1" operator="greaterThan">
      <formula>0</formula>
    </cfRule>
    <cfRule type="cellIs" dxfId="2398" priority="7028" stopIfTrue="1" operator="greaterThan">
      <formula>0</formula>
    </cfRule>
    <cfRule type="cellIs" dxfId="2397" priority="7029" stopIfTrue="1" operator="greaterThan">
      <formula>0</formula>
    </cfRule>
  </conditionalFormatting>
  <conditionalFormatting sqref="AH29:AH30">
    <cfRule type="cellIs" dxfId="2396" priority="7024" stopIfTrue="1" operator="greaterThan">
      <formula>0</formula>
    </cfRule>
    <cfRule type="cellIs" dxfId="2395" priority="7025" stopIfTrue="1" operator="greaterThan">
      <formula>0</formula>
    </cfRule>
    <cfRule type="cellIs" dxfId="2394" priority="7026" stopIfTrue="1" operator="greaterThan">
      <formula>0</formula>
    </cfRule>
  </conditionalFormatting>
  <conditionalFormatting sqref="AH31">
    <cfRule type="cellIs" dxfId="2393" priority="7021" stopIfTrue="1" operator="greaterThan">
      <formula>0</formula>
    </cfRule>
    <cfRule type="cellIs" dxfId="2392" priority="7022" stopIfTrue="1" operator="greaterThan">
      <formula>0</formula>
    </cfRule>
    <cfRule type="cellIs" dxfId="2391" priority="7023" stopIfTrue="1" operator="greaterThan">
      <formula>0</formula>
    </cfRule>
  </conditionalFormatting>
  <conditionalFormatting sqref="AH26:AH27">
    <cfRule type="cellIs" dxfId="2390" priority="7018" stopIfTrue="1" operator="greaterThan">
      <formula>0</formula>
    </cfRule>
    <cfRule type="cellIs" dxfId="2389" priority="7019" stopIfTrue="1" operator="greaterThan">
      <formula>0</formula>
    </cfRule>
    <cfRule type="cellIs" dxfId="2388" priority="7020" stopIfTrue="1" operator="greaterThan">
      <formula>0</formula>
    </cfRule>
  </conditionalFormatting>
  <conditionalFormatting sqref="AH28">
    <cfRule type="cellIs" dxfId="2387" priority="7015" stopIfTrue="1" operator="greaterThan">
      <formula>0</formula>
    </cfRule>
    <cfRule type="cellIs" dxfId="2386" priority="7016" stopIfTrue="1" operator="greaterThan">
      <formula>0</formula>
    </cfRule>
    <cfRule type="cellIs" dxfId="2385" priority="7017" stopIfTrue="1" operator="greaterThan">
      <formula>0</formula>
    </cfRule>
  </conditionalFormatting>
  <conditionalFormatting sqref="AH23:AH24">
    <cfRule type="cellIs" dxfId="2384" priority="7012" stopIfTrue="1" operator="greaterThan">
      <formula>0</formula>
    </cfRule>
    <cfRule type="cellIs" dxfId="2383" priority="7013" stopIfTrue="1" operator="greaterThan">
      <formula>0</formula>
    </cfRule>
    <cfRule type="cellIs" dxfId="2382" priority="7014" stopIfTrue="1" operator="greaterThan">
      <formula>0</formula>
    </cfRule>
  </conditionalFormatting>
  <conditionalFormatting sqref="AH25">
    <cfRule type="cellIs" dxfId="2381" priority="7009" stopIfTrue="1" operator="greaterThan">
      <formula>0</formula>
    </cfRule>
    <cfRule type="cellIs" dxfId="2380" priority="7010" stopIfTrue="1" operator="greaterThan">
      <formula>0</formula>
    </cfRule>
    <cfRule type="cellIs" dxfId="2379" priority="7011" stopIfTrue="1" operator="greaterThan">
      <formula>0</formula>
    </cfRule>
  </conditionalFormatting>
  <conditionalFormatting sqref="AH20:AH21">
    <cfRule type="cellIs" dxfId="2378" priority="7006" stopIfTrue="1" operator="greaterThan">
      <formula>0</formula>
    </cfRule>
    <cfRule type="cellIs" dxfId="2377" priority="7007" stopIfTrue="1" operator="greaterThan">
      <formula>0</formula>
    </cfRule>
    <cfRule type="cellIs" dxfId="2376" priority="7008" stopIfTrue="1" operator="greaterThan">
      <formula>0</formula>
    </cfRule>
  </conditionalFormatting>
  <conditionalFormatting sqref="AH22">
    <cfRule type="cellIs" dxfId="2375" priority="7003" stopIfTrue="1" operator="greaterThan">
      <formula>0</formula>
    </cfRule>
    <cfRule type="cellIs" dxfId="2374" priority="7004" stopIfTrue="1" operator="greaterThan">
      <formula>0</formula>
    </cfRule>
    <cfRule type="cellIs" dxfId="2373" priority="7005" stopIfTrue="1" operator="greaterThan">
      <formula>0</formula>
    </cfRule>
  </conditionalFormatting>
  <conditionalFormatting sqref="AH19">
    <cfRule type="cellIs" dxfId="2372" priority="7000" stopIfTrue="1" operator="greaterThan">
      <formula>0</formula>
    </cfRule>
    <cfRule type="cellIs" dxfId="2371" priority="7001" stopIfTrue="1" operator="greaterThan">
      <formula>0</formula>
    </cfRule>
    <cfRule type="cellIs" dxfId="2370" priority="7002" stopIfTrue="1" operator="greaterThan">
      <formula>0</formula>
    </cfRule>
  </conditionalFormatting>
  <conditionalFormatting sqref="AH16:AH17">
    <cfRule type="cellIs" dxfId="2369" priority="6997" stopIfTrue="1" operator="greaterThan">
      <formula>0</formula>
    </cfRule>
    <cfRule type="cellIs" dxfId="2368" priority="6998" stopIfTrue="1" operator="greaterThan">
      <formula>0</formula>
    </cfRule>
    <cfRule type="cellIs" dxfId="2367" priority="6999" stopIfTrue="1" operator="greaterThan">
      <formula>0</formula>
    </cfRule>
  </conditionalFormatting>
  <conditionalFormatting sqref="AH18">
    <cfRule type="cellIs" dxfId="2366" priority="6994" stopIfTrue="1" operator="greaterThan">
      <formula>0</formula>
    </cfRule>
    <cfRule type="cellIs" dxfId="2365" priority="6995" stopIfTrue="1" operator="greaterThan">
      <formula>0</formula>
    </cfRule>
    <cfRule type="cellIs" dxfId="2364" priority="6996" stopIfTrue="1" operator="greaterThan">
      <formula>0</formula>
    </cfRule>
  </conditionalFormatting>
  <conditionalFormatting sqref="AH13:AH14">
    <cfRule type="cellIs" dxfId="2363" priority="6991" stopIfTrue="1" operator="greaterThan">
      <formula>0</formula>
    </cfRule>
    <cfRule type="cellIs" dxfId="2362" priority="6992" stopIfTrue="1" operator="greaterThan">
      <formula>0</formula>
    </cfRule>
    <cfRule type="cellIs" dxfId="2361" priority="6993" stopIfTrue="1" operator="greaterThan">
      <formula>0</formula>
    </cfRule>
  </conditionalFormatting>
  <conditionalFormatting sqref="AH15">
    <cfRule type="cellIs" dxfId="2360" priority="6988" stopIfTrue="1" operator="greaterThan">
      <formula>0</formula>
    </cfRule>
    <cfRule type="cellIs" dxfId="2359" priority="6989" stopIfTrue="1" operator="greaterThan">
      <formula>0</formula>
    </cfRule>
    <cfRule type="cellIs" dxfId="2358" priority="6990" stopIfTrue="1" operator="greaterThan">
      <formula>0</formula>
    </cfRule>
  </conditionalFormatting>
  <conditionalFormatting sqref="AH10:AH11">
    <cfRule type="cellIs" dxfId="2357" priority="6985" stopIfTrue="1" operator="greaterThan">
      <formula>0</formula>
    </cfRule>
    <cfRule type="cellIs" dxfId="2356" priority="6986" stopIfTrue="1" operator="greaterThan">
      <formula>0</formula>
    </cfRule>
    <cfRule type="cellIs" dxfId="2355" priority="6987" stopIfTrue="1" operator="greaterThan">
      <formula>0</formula>
    </cfRule>
  </conditionalFormatting>
  <conditionalFormatting sqref="AH12">
    <cfRule type="cellIs" dxfId="2354" priority="6982" stopIfTrue="1" operator="greaterThan">
      <formula>0</formula>
    </cfRule>
    <cfRule type="cellIs" dxfId="2353" priority="6983" stopIfTrue="1" operator="greaterThan">
      <formula>0</formula>
    </cfRule>
    <cfRule type="cellIs" dxfId="2352" priority="6984" stopIfTrue="1" operator="greaterThan">
      <formula>0</formula>
    </cfRule>
  </conditionalFormatting>
  <conditionalFormatting sqref="AH7:AH8">
    <cfRule type="cellIs" dxfId="2351" priority="6979" stopIfTrue="1" operator="greaterThan">
      <formula>0</formula>
    </cfRule>
    <cfRule type="cellIs" dxfId="2350" priority="6980" stopIfTrue="1" operator="greaterThan">
      <formula>0</formula>
    </cfRule>
    <cfRule type="cellIs" dxfId="2349" priority="6981" stopIfTrue="1" operator="greaterThan">
      <formula>0</formula>
    </cfRule>
  </conditionalFormatting>
  <conditionalFormatting sqref="AH9">
    <cfRule type="cellIs" dxfId="2348" priority="6976" stopIfTrue="1" operator="greaterThan">
      <formula>0</formula>
    </cfRule>
    <cfRule type="cellIs" dxfId="2347" priority="6977" stopIfTrue="1" operator="greaterThan">
      <formula>0</formula>
    </cfRule>
    <cfRule type="cellIs" dxfId="2346" priority="6978" stopIfTrue="1" operator="greaterThan">
      <formula>0</formula>
    </cfRule>
  </conditionalFormatting>
  <conditionalFormatting sqref="AH5">
    <cfRule type="cellIs" dxfId="2345" priority="6973" stopIfTrue="1" operator="greaterThan">
      <formula>0</formula>
    </cfRule>
    <cfRule type="cellIs" dxfId="2344" priority="6974" stopIfTrue="1" operator="greaterThan">
      <formula>0</formula>
    </cfRule>
    <cfRule type="cellIs" dxfId="2343" priority="6975" stopIfTrue="1" operator="greaterThan">
      <formula>0</formula>
    </cfRule>
  </conditionalFormatting>
  <conditionalFormatting sqref="AH6">
    <cfRule type="cellIs" dxfId="2342" priority="6970" stopIfTrue="1" operator="greaterThan">
      <formula>0</formula>
    </cfRule>
    <cfRule type="cellIs" dxfId="2341" priority="6971" stopIfTrue="1" operator="greaterThan">
      <formula>0</formula>
    </cfRule>
    <cfRule type="cellIs" dxfId="2340" priority="6972" stopIfTrue="1" operator="greaterThan">
      <formula>0</formula>
    </cfRule>
  </conditionalFormatting>
  <conditionalFormatting sqref="R31">
    <cfRule type="cellIs" dxfId="2339" priority="6799" stopIfTrue="1" operator="greaterThan">
      <formula>0</formula>
    </cfRule>
    <cfRule type="cellIs" dxfId="2338" priority="6800" stopIfTrue="1" operator="greaterThan">
      <formula>0</formula>
    </cfRule>
    <cfRule type="cellIs" dxfId="2337" priority="6801" stopIfTrue="1" operator="greaterThan">
      <formula>0</formula>
    </cfRule>
  </conditionalFormatting>
  <conditionalFormatting sqref="V13:V17">
    <cfRule type="cellIs" dxfId="2336" priority="6955" stopIfTrue="1" operator="greaterThan">
      <formula>0</formula>
    </cfRule>
    <cfRule type="cellIs" dxfId="2335" priority="6956" stopIfTrue="1" operator="greaterThan">
      <formula>0</formula>
    </cfRule>
    <cfRule type="cellIs" dxfId="2334" priority="6957" stopIfTrue="1" operator="greaterThan">
      <formula>0</formula>
    </cfRule>
  </conditionalFormatting>
  <conditionalFormatting sqref="R34">
    <cfRule type="cellIs" dxfId="2333" priority="6949" stopIfTrue="1" operator="greaterThan">
      <formula>0</formula>
    </cfRule>
    <cfRule type="cellIs" dxfId="2332" priority="6950" stopIfTrue="1" operator="greaterThan">
      <formula>0</formula>
    </cfRule>
    <cfRule type="cellIs" dxfId="2331" priority="6951" stopIfTrue="1" operator="greaterThan">
      <formula>0</formula>
    </cfRule>
  </conditionalFormatting>
  <conditionalFormatting sqref="R29:R30">
    <cfRule type="cellIs" dxfId="2330" priority="6871" stopIfTrue="1" operator="greaterThan">
      <formula>0</formula>
    </cfRule>
    <cfRule type="cellIs" dxfId="2329" priority="6872" stopIfTrue="1" operator="greaterThan">
      <formula>0</formula>
    </cfRule>
    <cfRule type="cellIs" dxfId="2328" priority="6873" stopIfTrue="1" operator="greaterThan">
      <formula>0</formula>
    </cfRule>
  </conditionalFormatting>
  <conditionalFormatting sqref="R26:R27">
    <cfRule type="cellIs" dxfId="2327" priority="6868" stopIfTrue="1" operator="greaterThan">
      <formula>0</formula>
    </cfRule>
    <cfRule type="cellIs" dxfId="2326" priority="6869" stopIfTrue="1" operator="greaterThan">
      <formula>0</formula>
    </cfRule>
    <cfRule type="cellIs" dxfId="2325" priority="6870" stopIfTrue="1" operator="greaterThan">
      <formula>0</formula>
    </cfRule>
  </conditionalFormatting>
  <conditionalFormatting sqref="R28">
    <cfRule type="cellIs" dxfId="2324" priority="6865" stopIfTrue="1" operator="greaterThan">
      <formula>0</formula>
    </cfRule>
    <cfRule type="cellIs" dxfId="2323" priority="6866" stopIfTrue="1" operator="greaterThan">
      <formula>0</formula>
    </cfRule>
    <cfRule type="cellIs" dxfId="2322" priority="6867" stopIfTrue="1" operator="greaterThan">
      <formula>0</formula>
    </cfRule>
  </conditionalFormatting>
  <conditionalFormatting sqref="R23:R24">
    <cfRule type="cellIs" dxfId="2321" priority="6862" stopIfTrue="1" operator="greaterThan">
      <formula>0</formula>
    </cfRule>
    <cfRule type="cellIs" dxfId="2320" priority="6863" stopIfTrue="1" operator="greaterThan">
      <formula>0</formula>
    </cfRule>
    <cfRule type="cellIs" dxfId="2319" priority="6864" stopIfTrue="1" operator="greaterThan">
      <formula>0</formula>
    </cfRule>
  </conditionalFormatting>
  <conditionalFormatting sqref="R25">
    <cfRule type="cellIs" dxfId="2318" priority="6859" stopIfTrue="1" operator="greaterThan">
      <formula>0</formula>
    </cfRule>
    <cfRule type="cellIs" dxfId="2317" priority="6860" stopIfTrue="1" operator="greaterThan">
      <formula>0</formula>
    </cfRule>
    <cfRule type="cellIs" dxfId="2316" priority="6861" stopIfTrue="1" operator="greaterThan">
      <formula>0</formula>
    </cfRule>
  </conditionalFormatting>
  <conditionalFormatting sqref="R20:R21">
    <cfRule type="cellIs" dxfId="2315" priority="6856" stopIfTrue="1" operator="greaterThan">
      <formula>0</formula>
    </cfRule>
    <cfRule type="cellIs" dxfId="2314" priority="6857" stopIfTrue="1" operator="greaterThan">
      <formula>0</formula>
    </cfRule>
    <cfRule type="cellIs" dxfId="2313" priority="6858" stopIfTrue="1" operator="greaterThan">
      <formula>0</formula>
    </cfRule>
  </conditionalFormatting>
  <conditionalFormatting sqref="R22">
    <cfRule type="cellIs" dxfId="2312" priority="6853" stopIfTrue="1" operator="greaterThan">
      <formula>0</formula>
    </cfRule>
    <cfRule type="cellIs" dxfId="2311" priority="6854" stopIfTrue="1" operator="greaterThan">
      <formula>0</formula>
    </cfRule>
    <cfRule type="cellIs" dxfId="2310" priority="6855" stopIfTrue="1" operator="greaterThan">
      <formula>0</formula>
    </cfRule>
  </conditionalFormatting>
  <conditionalFormatting sqref="R19">
    <cfRule type="cellIs" dxfId="2309" priority="6850" stopIfTrue="1" operator="greaterThan">
      <formula>0</formula>
    </cfRule>
    <cfRule type="cellIs" dxfId="2308" priority="6851" stopIfTrue="1" operator="greaterThan">
      <formula>0</formula>
    </cfRule>
    <cfRule type="cellIs" dxfId="2307" priority="6852" stopIfTrue="1" operator="greaterThan">
      <formula>0</formula>
    </cfRule>
  </conditionalFormatting>
  <conditionalFormatting sqref="R16:R17">
    <cfRule type="cellIs" dxfId="2306" priority="6847" stopIfTrue="1" operator="greaterThan">
      <formula>0</formula>
    </cfRule>
    <cfRule type="cellIs" dxfId="2305" priority="6848" stopIfTrue="1" operator="greaterThan">
      <formula>0</formula>
    </cfRule>
    <cfRule type="cellIs" dxfId="2304" priority="6849" stopIfTrue="1" operator="greaterThan">
      <formula>0</formula>
    </cfRule>
  </conditionalFormatting>
  <conditionalFormatting sqref="R18">
    <cfRule type="cellIs" dxfId="2303" priority="6844" stopIfTrue="1" operator="greaterThan">
      <formula>0</formula>
    </cfRule>
    <cfRule type="cellIs" dxfId="2302" priority="6845" stopIfTrue="1" operator="greaterThan">
      <formula>0</formula>
    </cfRule>
    <cfRule type="cellIs" dxfId="2301" priority="6846" stopIfTrue="1" operator="greaterThan">
      <formula>0</formula>
    </cfRule>
  </conditionalFormatting>
  <conditionalFormatting sqref="R13:R14">
    <cfRule type="cellIs" dxfId="2300" priority="6841" stopIfTrue="1" operator="greaterThan">
      <formula>0</formula>
    </cfRule>
    <cfRule type="cellIs" dxfId="2299" priority="6842" stopIfTrue="1" operator="greaterThan">
      <formula>0</formula>
    </cfRule>
    <cfRule type="cellIs" dxfId="2298" priority="6843" stopIfTrue="1" operator="greaterThan">
      <formula>0</formula>
    </cfRule>
  </conditionalFormatting>
  <conditionalFormatting sqref="R15">
    <cfRule type="cellIs" dxfId="2297" priority="6838" stopIfTrue="1" operator="greaterThan">
      <formula>0</formula>
    </cfRule>
    <cfRule type="cellIs" dxfId="2296" priority="6839" stopIfTrue="1" operator="greaterThan">
      <formula>0</formula>
    </cfRule>
    <cfRule type="cellIs" dxfId="2295" priority="6840" stopIfTrue="1" operator="greaterThan">
      <formula>0</formula>
    </cfRule>
  </conditionalFormatting>
  <conditionalFormatting sqref="R10:R11">
    <cfRule type="cellIs" dxfId="2294" priority="6835" stopIfTrue="1" operator="greaterThan">
      <formula>0</formula>
    </cfRule>
    <cfRule type="cellIs" dxfId="2293" priority="6836" stopIfTrue="1" operator="greaterThan">
      <formula>0</formula>
    </cfRule>
    <cfRule type="cellIs" dxfId="2292" priority="6837" stopIfTrue="1" operator="greaterThan">
      <formula>0</formula>
    </cfRule>
  </conditionalFormatting>
  <conditionalFormatting sqref="R12">
    <cfRule type="cellIs" dxfId="2291" priority="6832" stopIfTrue="1" operator="greaterThan">
      <formula>0</formula>
    </cfRule>
    <cfRule type="cellIs" dxfId="2290" priority="6833" stopIfTrue="1" operator="greaterThan">
      <formula>0</formula>
    </cfRule>
    <cfRule type="cellIs" dxfId="2289" priority="6834" stopIfTrue="1" operator="greaterThan">
      <formula>0</formula>
    </cfRule>
  </conditionalFormatting>
  <conditionalFormatting sqref="R7:R8">
    <cfRule type="cellIs" dxfId="2288" priority="6829" stopIfTrue="1" operator="greaterThan">
      <formula>0</formula>
    </cfRule>
    <cfRule type="cellIs" dxfId="2287" priority="6830" stopIfTrue="1" operator="greaterThan">
      <formula>0</formula>
    </cfRule>
    <cfRule type="cellIs" dxfId="2286" priority="6831" stopIfTrue="1" operator="greaterThan">
      <formula>0</formula>
    </cfRule>
  </conditionalFormatting>
  <conditionalFormatting sqref="R9">
    <cfRule type="cellIs" dxfId="2285" priority="6826" stopIfTrue="1" operator="greaterThan">
      <formula>0</formula>
    </cfRule>
    <cfRule type="cellIs" dxfId="2284" priority="6827" stopIfTrue="1" operator="greaterThan">
      <formula>0</formula>
    </cfRule>
    <cfRule type="cellIs" dxfId="2283" priority="6828" stopIfTrue="1" operator="greaterThan">
      <formula>0</formula>
    </cfRule>
  </conditionalFormatting>
  <conditionalFormatting sqref="R5">
    <cfRule type="cellIs" dxfId="2282" priority="6823" stopIfTrue="1" operator="greaterThan">
      <formula>0</formula>
    </cfRule>
    <cfRule type="cellIs" dxfId="2281" priority="6824" stopIfTrue="1" operator="greaterThan">
      <formula>0</formula>
    </cfRule>
    <cfRule type="cellIs" dxfId="2280" priority="6825" stopIfTrue="1" operator="greaterThan">
      <formula>0</formula>
    </cfRule>
  </conditionalFormatting>
  <conditionalFormatting sqref="R6">
    <cfRule type="cellIs" dxfId="2279" priority="6820" stopIfTrue="1" operator="greaterThan">
      <formula>0</formula>
    </cfRule>
    <cfRule type="cellIs" dxfId="2278" priority="6821" stopIfTrue="1" operator="greaterThan">
      <formula>0</formula>
    </cfRule>
    <cfRule type="cellIs" dxfId="2277" priority="6822" stopIfTrue="1" operator="greaterThan">
      <formula>0</formula>
    </cfRule>
  </conditionalFormatting>
  <conditionalFormatting sqref="R36">
    <cfRule type="cellIs" dxfId="2276" priority="6811" stopIfTrue="1" operator="greaterThan">
      <formula>0</formula>
    </cfRule>
    <cfRule type="cellIs" dxfId="2275" priority="6812" stopIfTrue="1" operator="greaterThan">
      <formula>0</formula>
    </cfRule>
    <cfRule type="cellIs" dxfId="2274" priority="6813" stopIfTrue="1" operator="greaterThan">
      <formula>0</formula>
    </cfRule>
  </conditionalFormatting>
  <conditionalFormatting sqref="R35">
    <cfRule type="cellIs" dxfId="2273" priority="6805" stopIfTrue="1" operator="greaterThan">
      <formula>0</formula>
    </cfRule>
    <cfRule type="cellIs" dxfId="2272" priority="6806" stopIfTrue="1" operator="greaterThan">
      <formula>0</formula>
    </cfRule>
    <cfRule type="cellIs" dxfId="2271" priority="6807" stopIfTrue="1" operator="greaterThan">
      <formula>0</formula>
    </cfRule>
  </conditionalFormatting>
  <conditionalFormatting sqref="R32:R33">
    <cfRule type="cellIs" dxfId="2270" priority="6802" stopIfTrue="1" operator="greaterThan">
      <formula>0</formula>
    </cfRule>
    <cfRule type="cellIs" dxfId="2269" priority="6803" stopIfTrue="1" operator="greaterThan">
      <formula>0</formula>
    </cfRule>
    <cfRule type="cellIs" dxfId="2268" priority="6804" stopIfTrue="1" operator="greaterThan">
      <formula>0</formula>
    </cfRule>
  </conditionalFormatting>
  <conditionalFormatting sqref="V4:W4 Y4 AB4">
    <cfRule type="cellIs" dxfId="2267" priority="6790" stopIfTrue="1" operator="greaterThan">
      <formula>0</formula>
    </cfRule>
    <cfRule type="cellIs" dxfId="2266" priority="6791" stopIfTrue="1" operator="greaterThan">
      <formula>0</formula>
    </cfRule>
    <cfRule type="cellIs" dxfId="2265" priority="6792" stopIfTrue="1" operator="greaterThan">
      <formula>0</formula>
    </cfRule>
  </conditionalFormatting>
  <conditionalFormatting sqref="X4">
    <cfRule type="cellIs" dxfId="2264" priority="6574" stopIfTrue="1" operator="greaterThan">
      <formula>0</formula>
    </cfRule>
    <cfRule type="cellIs" dxfId="2263" priority="6575" stopIfTrue="1" operator="greaterThan">
      <formula>0</formula>
    </cfRule>
    <cfRule type="cellIs" dxfId="2262" priority="6576" stopIfTrue="1" operator="greaterThan">
      <formula>0</formula>
    </cfRule>
  </conditionalFormatting>
  <conditionalFormatting sqref="AA4">
    <cfRule type="cellIs" dxfId="2261" priority="6385" stopIfTrue="1" operator="greaterThan">
      <formula>0</formula>
    </cfRule>
    <cfRule type="cellIs" dxfId="2260" priority="6386" stopIfTrue="1" operator="greaterThan">
      <formula>0</formula>
    </cfRule>
    <cfRule type="cellIs" dxfId="2259" priority="6387" stopIfTrue="1" operator="greaterThan">
      <formula>0</formula>
    </cfRule>
  </conditionalFormatting>
  <conditionalFormatting sqref="Z4">
    <cfRule type="cellIs" dxfId="2258" priority="6196" stopIfTrue="1" operator="greaterThan">
      <formula>0</formula>
    </cfRule>
    <cfRule type="cellIs" dxfId="2257" priority="6197" stopIfTrue="1" operator="greaterThan">
      <formula>0</formula>
    </cfRule>
    <cfRule type="cellIs" dxfId="2256" priority="6198" stopIfTrue="1" operator="greaterThan">
      <formula>0</formula>
    </cfRule>
  </conditionalFormatting>
  <conditionalFormatting sqref="AD4">
    <cfRule type="cellIs" dxfId="2255" priority="6004" stopIfTrue="1" operator="greaterThan">
      <formula>0</formula>
    </cfRule>
    <cfRule type="cellIs" dxfId="2254" priority="6005" stopIfTrue="1" operator="greaterThan">
      <formula>0</formula>
    </cfRule>
    <cfRule type="cellIs" dxfId="2253" priority="6006" stopIfTrue="1" operator="greaterThan">
      <formula>0</formula>
    </cfRule>
  </conditionalFormatting>
  <conditionalFormatting sqref="AC4">
    <cfRule type="cellIs" dxfId="2252" priority="5815" stopIfTrue="1" operator="greaterThan">
      <formula>0</formula>
    </cfRule>
    <cfRule type="cellIs" dxfId="2251" priority="5816" stopIfTrue="1" operator="greaterThan">
      <formula>0</formula>
    </cfRule>
    <cfRule type="cellIs" dxfId="2250" priority="5817" stopIfTrue="1" operator="greaterThan">
      <formula>0</formula>
    </cfRule>
  </conditionalFormatting>
  <conditionalFormatting sqref="AG4">
    <cfRule type="cellIs" dxfId="2249" priority="5626" stopIfTrue="1" operator="greaterThan">
      <formula>0</formula>
    </cfRule>
    <cfRule type="cellIs" dxfId="2248" priority="5627" stopIfTrue="1" operator="greaterThan">
      <formula>0</formula>
    </cfRule>
    <cfRule type="cellIs" dxfId="2247" priority="5628" stopIfTrue="1" operator="greaterThan">
      <formula>0</formula>
    </cfRule>
  </conditionalFormatting>
  <conditionalFormatting sqref="AF4">
    <cfRule type="cellIs" dxfId="2246" priority="5437" stopIfTrue="1" operator="greaterThan">
      <formula>0</formula>
    </cfRule>
    <cfRule type="cellIs" dxfId="2245" priority="5438" stopIfTrue="1" operator="greaterThan">
      <formula>0</formula>
    </cfRule>
    <cfRule type="cellIs" dxfId="2244" priority="5439" stopIfTrue="1" operator="greaterThan">
      <formula>0</formula>
    </cfRule>
  </conditionalFormatting>
  <conditionalFormatting sqref="AE4">
    <cfRule type="cellIs" dxfId="2243" priority="5251" stopIfTrue="1" operator="greaterThan">
      <formula>0</formula>
    </cfRule>
    <cfRule type="cellIs" dxfId="2242" priority="5252" stopIfTrue="1" operator="greaterThan">
      <formula>0</formula>
    </cfRule>
    <cfRule type="cellIs" dxfId="2241" priority="5253" stopIfTrue="1" operator="greaterThan">
      <formula>0</formula>
    </cfRule>
  </conditionalFormatting>
  <conditionalFormatting sqref="AH4">
    <cfRule type="cellIs" dxfId="2240" priority="5062" stopIfTrue="1" operator="greaterThan">
      <formula>0</formula>
    </cfRule>
    <cfRule type="cellIs" dxfId="2239" priority="5063" stopIfTrue="1" operator="greaterThan">
      <formula>0</formula>
    </cfRule>
    <cfRule type="cellIs" dxfId="2238" priority="5064" stopIfTrue="1" operator="greaterThan">
      <formula>0</formula>
    </cfRule>
  </conditionalFormatting>
  <conditionalFormatting sqref="P4">
    <cfRule type="cellIs" dxfId="2237" priority="142" stopIfTrue="1" operator="greaterThan">
      <formula>0</formula>
    </cfRule>
    <cfRule type="cellIs" dxfId="2236" priority="143" stopIfTrue="1" operator="greaterThan">
      <formula>0</formula>
    </cfRule>
    <cfRule type="cellIs" dxfId="2235" priority="144" stopIfTrue="1" operator="greaterThan">
      <formula>0</formula>
    </cfRule>
  </conditionalFormatting>
  <conditionalFormatting sqref="P31">
    <cfRule type="cellIs" dxfId="2234" priority="73" stopIfTrue="1" operator="greaterThan">
      <formula>0</formula>
    </cfRule>
    <cfRule type="cellIs" dxfId="2233" priority="74" stopIfTrue="1" operator="greaterThan">
      <formula>0</formula>
    </cfRule>
    <cfRule type="cellIs" dxfId="2232" priority="75" stopIfTrue="1" operator="greaterThan">
      <formula>0</formula>
    </cfRule>
  </conditionalFormatting>
  <conditionalFormatting sqref="P34">
    <cfRule type="cellIs" dxfId="2231" priority="139" stopIfTrue="1" operator="greaterThan">
      <formula>0</formula>
    </cfRule>
    <cfRule type="cellIs" dxfId="2230" priority="140" stopIfTrue="1" operator="greaterThan">
      <formula>0</formula>
    </cfRule>
    <cfRule type="cellIs" dxfId="2229" priority="141" stopIfTrue="1" operator="greaterThan">
      <formula>0</formula>
    </cfRule>
  </conditionalFormatting>
  <conditionalFormatting sqref="P29:P30">
    <cfRule type="cellIs" dxfId="2228" priority="136" stopIfTrue="1" operator="greaterThan">
      <formula>0</formula>
    </cfRule>
    <cfRule type="cellIs" dxfId="2227" priority="137" stopIfTrue="1" operator="greaterThan">
      <formula>0</formula>
    </cfRule>
    <cfRule type="cellIs" dxfId="2226" priority="138" stopIfTrue="1" operator="greaterThan">
      <formula>0</formula>
    </cfRule>
  </conditionalFormatting>
  <conditionalFormatting sqref="P26:P27">
    <cfRule type="cellIs" dxfId="2225" priority="133" stopIfTrue="1" operator="greaterThan">
      <formula>0</formula>
    </cfRule>
    <cfRule type="cellIs" dxfId="2224" priority="134" stopIfTrue="1" operator="greaterThan">
      <formula>0</formula>
    </cfRule>
    <cfRule type="cellIs" dxfId="2223" priority="135" stopIfTrue="1" operator="greaterThan">
      <formula>0</formula>
    </cfRule>
  </conditionalFormatting>
  <conditionalFormatting sqref="P28">
    <cfRule type="cellIs" dxfId="2222" priority="130" stopIfTrue="1" operator="greaterThan">
      <formula>0</formula>
    </cfRule>
    <cfRule type="cellIs" dxfId="2221" priority="131" stopIfTrue="1" operator="greaterThan">
      <formula>0</formula>
    </cfRule>
    <cfRule type="cellIs" dxfId="2220" priority="132" stopIfTrue="1" operator="greaterThan">
      <formula>0</formula>
    </cfRule>
  </conditionalFormatting>
  <conditionalFormatting sqref="P23:P24">
    <cfRule type="cellIs" dxfId="2219" priority="127" stopIfTrue="1" operator="greaterThan">
      <formula>0</formula>
    </cfRule>
    <cfRule type="cellIs" dxfId="2218" priority="128" stopIfTrue="1" operator="greaterThan">
      <formula>0</formula>
    </cfRule>
    <cfRule type="cellIs" dxfId="2217" priority="129" stopIfTrue="1" operator="greaterThan">
      <formula>0</formula>
    </cfRule>
  </conditionalFormatting>
  <conditionalFormatting sqref="P25">
    <cfRule type="cellIs" dxfId="2216" priority="124" stopIfTrue="1" operator="greaterThan">
      <formula>0</formula>
    </cfRule>
    <cfRule type="cellIs" dxfId="2215" priority="125" stopIfTrue="1" operator="greaterThan">
      <formula>0</formula>
    </cfRule>
    <cfRule type="cellIs" dxfId="2214" priority="126" stopIfTrue="1" operator="greaterThan">
      <formula>0</formula>
    </cfRule>
  </conditionalFormatting>
  <conditionalFormatting sqref="P20:P21">
    <cfRule type="cellIs" dxfId="2213" priority="121" stopIfTrue="1" operator="greaterThan">
      <formula>0</formula>
    </cfRule>
    <cfRule type="cellIs" dxfId="2212" priority="122" stopIfTrue="1" operator="greaterThan">
      <formula>0</formula>
    </cfRule>
    <cfRule type="cellIs" dxfId="2211" priority="123" stopIfTrue="1" operator="greaterThan">
      <formula>0</formula>
    </cfRule>
  </conditionalFormatting>
  <conditionalFormatting sqref="P22">
    <cfRule type="cellIs" dxfId="2210" priority="118" stopIfTrue="1" operator="greaterThan">
      <formula>0</formula>
    </cfRule>
    <cfRule type="cellIs" dxfId="2209" priority="119" stopIfTrue="1" operator="greaterThan">
      <formula>0</formula>
    </cfRule>
    <cfRule type="cellIs" dxfId="2208" priority="120" stopIfTrue="1" operator="greaterThan">
      <formula>0</formula>
    </cfRule>
  </conditionalFormatting>
  <conditionalFormatting sqref="P19">
    <cfRule type="cellIs" dxfId="2207" priority="115" stopIfTrue="1" operator="greaterThan">
      <formula>0</formula>
    </cfRule>
    <cfRule type="cellIs" dxfId="2206" priority="116" stopIfTrue="1" operator="greaterThan">
      <formula>0</formula>
    </cfRule>
    <cfRule type="cellIs" dxfId="2205" priority="117" stopIfTrue="1" operator="greaterThan">
      <formula>0</formula>
    </cfRule>
  </conditionalFormatting>
  <conditionalFormatting sqref="P16:P17">
    <cfRule type="cellIs" dxfId="2204" priority="112" stopIfTrue="1" operator="greaterThan">
      <formula>0</formula>
    </cfRule>
    <cfRule type="cellIs" dxfId="2203" priority="113" stopIfTrue="1" operator="greaterThan">
      <formula>0</formula>
    </cfRule>
    <cfRule type="cellIs" dxfId="2202" priority="114" stopIfTrue="1" operator="greaterThan">
      <formula>0</formula>
    </cfRule>
  </conditionalFormatting>
  <conditionalFormatting sqref="P18">
    <cfRule type="cellIs" dxfId="2201" priority="109" stopIfTrue="1" operator="greaterThan">
      <formula>0</formula>
    </cfRule>
    <cfRule type="cellIs" dxfId="2200" priority="110" stopIfTrue="1" operator="greaterThan">
      <formula>0</formula>
    </cfRule>
    <cfRule type="cellIs" dxfId="2199" priority="111" stopIfTrue="1" operator="greaterThan">
      <formula>0</formula>
    </cfRule>
  </conditionalFormatting>
  <conditionalFormatting sqref="P13:P14">
    <cfRule type="cellIs" dxfId="2198" priority="106" stopIfTrue="1" operator="greaterThan">
      <formula>0</formula>
    </cfRule>
    <cfRule type="cellIs" dxfId="2197" priority="107" stopIfTrue="1" operator="greaterThan">
      <formula>0</formula>
    </cfRule>
    <cfRule type="cellIs" dxfId="2196" priority="108" stopIfTrue="1" operator="greaterThan">
      <formula>0</formula>
    </cfRule>
  </conditionalFormatting>
  <conditionalFormatting sqref="P15">
    <cfRule type="cellIs" dxfId="2195" priority="103" stopIfTrue="1" operator="greaterThan">
      <formula>0</formula>
    </cfRule>
    <cfRule type="cellIs" dxfId="2194" priority="104" stopIfTrue="1" operator="greaterThan">
      <formula>0</formula>
    </cfRule>
    <cfRule type="cellIs" dxfId="2193" priority="105" stopIfTrue="1" operator="greaterThan">
      <formula>0</formula>
    </cfRule>
  </conditionalFormatting>
  <conditionalFormatting sqref="P10:P11">
    <cfRule type="cellIs" dxfId="2192" priority="100" stopIfTrue="1" operator="greaterThan">
      <formula>0</formula>
    </cfRule>
    <cfRule type="cellIs" dxfId="2191" priority="101" stopIfTrue="1" operator="greaterThan">
      <formula>0</formula>
    </cfRule>
    <cfRule type="cellIs" dxfId="2190" priority="102" stopIfTrue="1" operator="greaterThan">
      <formula>0</formula>
    </cfRule>
  </conditionalFormatting>
  <conditionalFormatting sqref="P12">
    <cfRule type="cellIs" dxfId="2189" priority="97" stopIfTrue="1" operator="greaterThan">
      <formula>0</formula>
    </cfRule>
    <cfRule type="cellIs" dxfId="2188" priority="98" stopIfTrue="1" operator="greaterThan">
      <formula>0</formula>
    </cfRule>
    <cfRule type="cellIs" dxfId="2187" priority="99" stopIfTrue="1" operator="greaterThan">
      <formula>0</formula>
    </cfRule>
  </conditionalFormatting>
  <conditionalFormatting sqref="P7:P8">
    <cfRule type="cellIs" dxfId="2186" priority="94" stopIfTrue="1" operator="greaterThan">
      <formula>0</formula>
    </cfRule>
    <cfRule type="cellIs" dxfId="2185" priority="95" stopIfTrue="1" operator="greaterThan">
      <formula>0</formula>
    </cfRule>
    <cfRule type="cellIs" dxfId="2184" priority="96" stopIfTrue="1" operator="greaterThan">
      <formula>0</formula>
    </cfRule>
  </conditionalFormatting>
  <conditionalFormatting sqref="P9">
    <cfRule type="cellIs" dxfId="2183" priority="91" stopIfTrue="1" operator="greaterThan">
      <formula>0</formula>
    </cfRule>
    <cfRule type="cellIs" dxfId="2182" priority="92" stopIfTrue="1" operator="greaterThan">
      <formula>0</formula>
    </cfRule>
    <cfRule type="cellIs" dxfId="2181" priority="93" stopIfTrue="1" operator="greaterThan">
      <formula>0</formula>
    </cfRule>
  </conditionalFormatting>
  <conditionalFormatting sqref="P5">
    <cfRule type="cellIs" dxfId="2180" priority="88" stopIfTrue="1" operator="greaterThan">
      <formula>0</formula>
    </cfRule>
    <cfRule type="cellIs" dxfId="2179" priority="89" stopIfTrue="1" operator="greaterThan">
      <formula>0</formula>
    </cfRule>
    <cfRule type="cellIs" dxfId="2178" priority="90" stopIfTrue="1" operator="greaterThan">
      <formula>0</formula>
    </cfRule>
  </conditionalFormatting>
  <conditionalFormatting sqref="P6">
    <cfRule type="cellIs" dxfId="2177" priority="85" stopIfTrue="1" operator="greaterThan">
      <formula>0</formula>
    </cfRule>
    <cfRule type="cellIs" dxfId="2176" priority="86" stopIfTrue="1" operator="greaterThan">
      <formula>0</formula>
    </cfRule>
    <cfRule type="cellIs" dxfId="2175" priority="87" stopIfTrue="1" operator="greaterThan">
      <formula>0</formula>
    </cfRule>
  </conditionalFormatting>
  <conditionalFormatting sqref="P36">
    <cfRule type="cellIs" dxfId="2174" priority="82" stopIfTrue="1" operator="greaterThan">
      <formula>0</formula>
    </cfRule>
    <cfRule type="cellIs" dxfId="2173" priority="83" stopIfTrue="1" operator="greaterThan">
      <formula>0</formula>
    </cfRule>
    <cfRule type="cellIs" dxfId="2172" priority="84" stopIfTrue="1" operator="greaterThan">
      <formula>0</formula>
    </cfRule>
  </conditionalFormatting>
  <conditionalFormatting sqref="P35">
    <cfRule type="cellIs" dxfId="2171" priority="79" stopIfTrue="1" operator="greaterThan">
      <formula>0</formula>
    </cfRule>
    <cfRule type="cellIs" dxfId="2170" priority="80" stopIfTrue="1" operator="greaterThan">
      <formula>0</formula>
    </cfRule>
    <cfRule type="cellIs" dxfId="2169" priority="81" stopIfTrue="1" operator="greaterThan">
      <formula>0</formula>
    </cfRule>
  </conditionalFormatting>
  <conditionalFormatting sqref="P32:P33">
    <cfRule type="cellIs" dxfId="2168" priority="76" stopIfTrue="1" operator="greaterThan">
      <formula>0</formula>
    </cfRule>
    <cfRule type="cellIs" dxfId="2167" priority="77" stopIfTrue="1" operator="greaterThan">
      <formula>0</formula>
    </cfRule>
    <cfRule type="cellIs" dxfId="2166" priority="78" stopIfTrue="1" operator="greaterThan">
      <formula>0</formula>
    </cfRule>
  </conditionalFormatting>
  <conditionalFormatting sqref="Q4">
    <cfRule type="cellIs" dxfId="2165" priority="70" stopIfTrue="1" operator="greaterThan">
      <formula>0</formula>
    </cfRule>
    <cfRule type="cellIs" dxfId="2164" priority="71" stopIfTrue="1" operator="greaterThan">
      <formula>0</formula>
    </cfRule>
    <cfRule type="cellIs" dxfId="2163" priority="72" stopIfTrue="1" operator="greaterThan">
      <formula>0</formula>
    </cfRule>
  </conditionalFormatting>
  <conditionalFormatting sqref="Q31">
    <cfRule type="cellIs" dxfId="2162" priority="1" stopIfTrue="1" operator="greaterThan">
      <formula>0</formula>
    </cfRule>
    <cfRule type="cellIs" dxfId="2161" priority="2" stopIfTrue="1" operator="greaterThan">
      <formula>0</formula>
    </cfRule>
    <cfRule type="cellIs" dxfId="2160" priority="3" stopIfTrue="1" operator="greaterThan">
      <formula>0</formula>
    </cfRule>
  </conditionalFormatting>
  <conditionalFormatting sqref="Q34">
    <cfRule type="cellIs" dxfId="2159" priority="67" stopIfTrue="1" operator="greaterThan">
      <formula>0</formula>
    </cfRule>
    <cfRule type="cellIs" dxfId="2158" priority="68" stopIfTrue="1" operator="greaterThan">
      <formula>0</formula>
    </cfRule>
    <cfRule type="cellIs" dxfId="2157" priority="69" stopIfTrue="1" operator="greaterThan">
      <formula>0</formula>
    </cfRule>
  </conditionalFormatting>
  <conditionalFormatting sqref="Q29:Q30">
    <cfRule type="cellIs" dxfId="2156" priority="64" stopIfTrue="1" operator="greaterThan">
      <formula>0</formula>
    </cfRule>
    <cfRule type="cellIs" dxfId="2155" priority="65" stopIfTrue="1" operator="greaterThan">
      <formula>0</formula>
    </cfRule>
    <cfRule type="cellIs" dxfId="2154" priority="66" stopIfTrue="1" operator="greaterThan">
      <formula>0</formula>
    </cfRule>
  </conditionalFormatting>
  <conditionalFormatting sqref="Q26:Q27">
    <cfRule type="cellIs" dxfId="2153" priority="61" stopIfTrue="1" operator="greaterThan">
      <formula>0</formula>
    </cfRule>
    <cfRule type="cellIs" dxfId="2152" priority="62" stopIfTrue="1" operator="greaterThan">
      <formula>0</formula>
    </cfRule>
    <cfRule type="cellIs" dxfId="2151" priority="63" stopIfTrue="1" operator="greaterThan">
      <formula>0</formula>
    </cfRule>
  </conditionalFormatting>
  <conditionalFormatting sqref="Q28">
    <cfRule type="cellIs" dxfId="2150" priority="58" stopIfTrue="1" operator="greaterThan">
      <formula>0</formula>
    </cfRule>
    <cfRule type="cellIs" dxfId="2149" priority="59" stopIfTrue="1" operator="greaterThan">
      <formula>0</formula>
    </cfRule>
    <cfRule type="cellIs" dxfId="2148" priority="60" stopIfTrue="1" operator="greaterThan">
      <formula>0</formula>
    </cfRule>
  </conditionalFormatting>
  <conditionalFormatting sqref="Q23:Q24">
    <cfRule type="cellIs" dxfId="2147" priority="55" stopIfTrue="1" operator="greaterThan">
      <formula>0</formula>
    </cfRule>
    <cfRule type="cellIs" dxfId="2146" priority="56" stopIfTrue="1" operator="greaterThan">
      <formula>0</formula>
    </cfRule>
    <cfRule type="cellIs" dxfId="2145" priority="57" stopIfTrue="1" operator="greaterThan">
      <formula>0</formula>
    </cfRule>
  </conditionalFormatting>
  <conditionalFormatting sqref="Q25">
    <cfRule type="cellIs" dxfId="2144" priority="52" stopIfTrue="1" operator="greaterThan">
      <formula>0</formula>
    </cfRule>
    <cfRule type="cellIs" dxfId="2143" priority="53" stopIfTrue="1" operator="greaterThan">
      <formula>0</formula>
    </cfRule>
    <cfRule type="cellIs" dxfId="2142" priority="54" stopIfTrue="1" operator="greaterThan">
      <formula>0</formula>
    </cfRule>
  </conditionalFormatting>
  <conditionalFormatting sqref="Q20:Q21">
    <cfRule type="cellIs" dxfId="2141" priority="49" stopIfTrue="1" operator="greaterThan">
      <formula>0</formula>
    </cfRule>
    <cfRule type="cellIs" dxfId="2140" priority="50" stopIfTrue="1" operator="greaterThan">
      <formula>0</formula>
    </cfRule>
    <cfRule type="cellIs" dxfId="2139" priority="51" stopIfTrue="1" operator="greaterThan">
      <formula>0</formula>
    </cfRule>
  </conditionalFormatting>
  <conditionalFormatting sqref="Q22">
    <cfRule type="cellIs" dxfId="2138" priority="46" stopIfTrue="1" operator="greaterThan">
      <formula>0</formula>
    </cfRule>
    <cfRule type="cellIs" dxfId="2137" priority="47" stopIfTrue="1" operator="greaterThan">
      <formula>0</formula>
    </cfRule>
    <cfRule type="cellIs" dxfId="2136" priority="48" stopIfTrue="1" operator="greaterThan">
      <formula>0</formula>
    </cfRule>
  </conditionalFormatting>
  <conditionalFormatting sqref="Q19">
    <cfRule type="cellIs" dxfId="2135" priority="43" stopIfTrue="1" operator="greaterThan">
      <formula>0</formula>
    </cfRule>
    <cfRule type="cellIs" dxfId="2134" priority="44" stopIfTrue="1" operator="greaterThan">
      <formula>0</formula>
    </cfRule>
    <cfRule type="cellIs" dxfId="2133" priority="45" stopIfTrue="1" operator="greaterThan">
      <formula>0</formula>
    </cfRule>
  </conditionalFormatting>
  <conditionalFormatting sqref="Q16:Q17">
    <cfRule type="cellIs" dxfId="2132" priority="40" stopIfTrue="1" operator="greaterThan">
      <formula>0</formula>
    </cfRule>
    <cfRule type="cellIs" dxfId="2131" priority="41" stopIfTrue="1" operator="greaterThan">
      <formula>0</formula>
    </cfRule>
    <cfRule type="cellIs" dxfId="2130" priority="42" stopIfTrue="1" operator="greaterThan">
      <formula>0</formula>
    </cfRule>
  </conditionalFormatting>
  <conditionalFormatting sqref="Q18">
    <cfRule type="cellIs" dxfId="2129" priority="37" stopIfTrue="1" operator="greaterThan">
      <formula>0</formula>
    </cfRule>
    <cfRule type="cellIs" dxfId="2128" priority="38" stopIfTrue="1" operator="greaterThan">
      <formula>0</formula>
    </cfRule>
    <cfRule type="cellIs" dxfId="2127" priority="39" stopIfTrue="1" operator="greaterThan">
      <formula>0</formula>
    </cfRule>
  </conditionalFormatting>
  <conditionalFormatting sqref="Q13:Q14">
    <cfRule type="cellIs" dxfId="2126" priority="34" stopIfTrue="1" operator="greaterThan">
      <formula>0</formula>
    </cfRule>
    <cfRule type="cellIs" dxfId="2125" priority="35" stopIfTrue="1" operator="greaterThan">
      <formula>0</formula>
    </cfRule>
    <cfRule type="cellIs" dxfId="2124" priority="36" stopIfTrue="1" operator="greaterThan">
      <formula>0</formula>
    </cfRule>
  </conditionalFormatting>
  <conditionalFormatting sqref="Q15">
    <cfRule type="cellIs" dxfId="2123" priority="31" stopIfTrue="1" operator="greaterThan">
      <formula>0</formula>
    </cfRule>
    <cfRule type="cellIs" dxfId="2122" priority="32" stopIfTrue="1" operator="greaterThan">
      <formula>0</formula>
    </cfRule>
    <cfRule type="cellIs" dxfId="2121" priority="33" stopIfTrue="1" operator="greaterThan">
      <formula>0</formula>
    </cfRule>
  </conditionalFormatting>
  <conditionalFormatting sqref="Q10:Q11">
    <cfRule type="cellIs" dxfId="2120" priority="28" stopIfTrue="1" operator="greaterThan">
      <formula>0</formula>
    </cfRule>
    <cfRule type="cellIs" dxfId="2119" priority="29" stopIfTrue="1" operator="greaterThan">
      <formula>0</formula>
    </cfRule>
    <cfRule type="cellIs" dxfId="2118" priority="30" stopIfTrue="1" operator="greaterThan">
      <formula>0</formula>
    </cfRule>
  </conditionalFormatting>
  <conditionalFormatting sqref="Q12">
    <cfRule type="cellIs" dxfId="2117" priority="25" stopIfTrue="1" operator="greaterThan">
      <formula>0</formula>
    </cfRule>
    <cfRule type="cellIs" dxfId="2116" priority="26" stopIfTrue="1" operator="greaterThan">
      <formula>0</formula>
    </cfRule>
    <cfRule type="cellIs" dxfId="2115" priority="27" stopIfTrue="1" operator="greaterThan">
      <formula>0</formula>
    </cfRule>
  </conditionalFormatting>
  <conditionalFormatting sqref="Q7:Q8">
    <cfRule type="cellIs" dxfId="2114" priority="22" stopIfTrue="1" operator="greaterThan">
      <formula>0</formula>
    </cfRule>
    <cfRule type="cellIs" dxfId="2113" priority="23" stopIfTrue="1" operator="greaterThan">
      <formula>0</formula>
    </cfRule>
    <cfRule type="cellIs" dxfId="2112" priority="24" stopIfTrue="1" operator="greaterThan">
      <formula>0</formula>
    </cfRule>
  </conditionalFormatting>
  <conditionalFormatting sqref="Q9">
    <cfRule type="cellIs" dxfId="2111" priority="19" stopIfTrue="1" operator="greaterThan">
      <formula>0</formula>
    </cfRule>
    <cfRule type="cellIs" dxfId="2110" priority="20" stopIfTrue="1" operator="greaterThan">
      <formula>0</formula>
    </cfRule>
    <cfRule type="cellIs" dxfId="2109" priority="21" stopIfTrue="1" operator="greaterThan">
      <formula>0</formula>
    </cfRule>
  </conditionalFormatting>
  <conditionalFormatting sqref="Q5">
    <cfRule type="cellIs" dxfId="2108" priority="16" stopIfTrue="1" operator="greaterThan">
      <formula>0</formula>
    </cfRule>
    <cfRule type="cellIs" dxfId="2107" priority="17" stopIfTrue="1" operator="greaterThan">
      <formula>0</formula>
    </cfRule>
    <cfRule type="cellIs" dxfId="2106" priority="18" stopIfTrue="1" operator="greaterThan">
      <formula>0</formula>
    </cfRule>
  </conditionalFormatting>
  <conditionalFormatting sqref="Q6">
    <cfRule type="cellIs" dxfId="2105" priority="13" stopIfTrue="1" operator="greaterThan">
      <formula>0</formula>
    </cfRule>
    <cfRule type="cellIs" dxfId="2104" priority="14" stopIfTrue="1" operator="greaterThan">
      <formula>0</formula>
    </cfRule>
    <cfRule type="cellIs" dxfId="2103" priority="15" stopIfTrue="1" operator="greaterThan">
      <formula>0</formula>
    </cfRule>
  </conditionalFormatting>
  <conditionalFormatting sqref="Q36">
    <cfRule type="cellIs" dxfId="2102" priority="10" stopIfTrue="1" operator="greaterThan">
      <formula>0</formula>
    </cfRule>
    <cfRule type="cellIs" dxfId="2101" priority="11" stopIfTrue="1" operator="greaterThan">
      <formula>0</formula>
    </cfRule>
    <cfRule type="cellIs" dxfId="2100" priority="12" stopIfTrue="1" operator="greaterThan">
      <formula>0</formula>
    </cfRule>
  </conditionalFormatting>
  <conditionalFormatting sqref="Q35">
    <cfRule type="cellIs" dxfId="2099" priority="7" stopIfTrue="1" operator="greaterThan">
      <formula>0</formula>
    </cfRule>
    <cfRule type="cellIs" dxfId="2098" priority="8" stopIfTrue="1" operator="greaterThan">
      <formula>0</formula>
    </cfRule>
    <cfRule type="cellIs" dxfId="2097" priority="9" stopIfTrue="1" operator="greaterThan">
      <formula>0</formula>
    </cfRule>
  </conditionalFormatting>
  <conditionalFormatting sqref="Q32:Q33">
    <cfRule type="cellIs" dxfId="2096" priority="4" stopIfTrue="1" operator="greaterThan">
      <formula>0</formula>
    </cfRule>
    <cfRule type="cellIs" dxfId="2095" priority="5" stopIfTrue="1" operator="greaterThan">
      <formula>0</formula>
    </cfRule>
    <cfRule type="cellIs" dxfId="2094" priority="6" stopIfTrue="1" operator="greaterThan">
      <formula>0</formula>
    </cfRule>
  </conditionalFormatting>
  <pageMargins left="0.74803149606299213" right="0.74803149606299213" top="0.98425196850393704" bottom="0.98425196850393704" header="0.51181102362204722" footer="0.51181102362204722"/>
  <pageSetup paperSize="9" scale="70" firstPageNumber="0" fitToHeight="0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50"/>
  </sheetPr>
  <dimension ref="A1:AH44"/>
  <sheetViews>
    <sheetView showGridLines="0" zoomScale="85" zoomScaleNormal="85" workbookViewId="0">
      <pane xSplit="4" ySplit="3" topLeftCell="E40" activePane="bottomRight" state="frozen"/>
      <selection activeCell="F166" sqref="F166"/>
      <selection pane="topRight" activeCell="F166" sqref="F166"/>
      <selection pane="bottomLeft" activeCell="F166" sqref="F166"/>
      <selection pane="bottomRight" activeCell="Q26" sqref="Q26"/>
    </sheetView>
  </sheetViews>
  <sheetFormatPr defaultColWidth="9.7109375" defaultRowHeight="15" x14ac:dyDescent="0.25"/>
  <cols>
    <col min="1" max="1" width="17.7109375" style="3" customWidth="1"/>
    <col min="2" max="2" width="6.28515625" style="4" customWidth="1"/>
    <col min="3" max="3" width="6.42578125" style="6" customWidth="1"/>
    <col min="4" max="4" width="63.28515625" style="7" customWidth="1"/>
    <col min="5" max="6" width="14" style="7" customWidth="1"/>
    <col min="7" max="7" width="12.28515625" style="6" customWidth="1"/>
    <col min="8" max="8" width="17.7109375" style="7" customWidth="1"/>
    <col min="9" max="9" width="13.5703125" style="7" customWidth="1"/>
    <col min="10" max="10" width="10.28515625" style="10" customWidth="1"/>
    <col min="11" max="11" width="8.42578125" style="10" customWidth="1"/>
    <col min="12" max="12" width="14.85546875" style="11" customWidth="1"/>
    <col min="13" max="13" width="10.85546875" style="5" customWidth="1"/>
    <col min="14" max="14" width="14" style="8" customWidth="1"/>
    <col min="15" max="15" width="12.5703125" style="9" customWidth="1"/>
    <col min="16" max="18" width="13.7109375" style="1" customWidth="1"/>
    <col min="19" max="19" width="12.7109375" style="1" customWidth="1"/>
    <col min="20" max="20" width="13.42578125" style="1" customWidth="1"/>
    <col min="21" max="21" width="13.7109375" style="1" customWidth="1"/>
    <col min="22" max="22" width="15.85546875" style="1" customWidth="1"/>
    <col min="23" max="24" width="14.28515625" style="1" customWidth="1"/>
    <col min="25" max="25" width="14" style="1" customWidth="1"/>
    <col min="26" max="26" width="14.28515625" style="1" customWidth="1"/>
    <col min="27" max="27" width="15.28515625" style="1" customWidth="1"/>
    <col min="28" max="34" width="15" style="1" customWidth="1"/>
    <col min="35" max="16384" width="9.7109375" style="1"/>
  </cols>
  <sheetData>
    <row r="1" spans="1:34" ht="30" customHeight="1" x14ac:dyDescent="0.25">
      <c r="A1" s="13" t="s">
        <v>318</v>
      </c>
      <c r="B1" s="167" t="s">
        <v>289</v>
      </c>
      <c r="C1" s="168"/>
      <c r="D1" s="167" t="s">
        <v>15</v>
      </c>
      <c r="E1" s="184"/>
      <c r="F1" s="184"/>
      <c r="G1" s="184"/>
      <c r="H1" s="184"/>
      <c r="I1" s="184"/>
      <c r="J1" s="184"/>
      <c r="K1" s="184"/>
      <c r="L1" s="168"/>
      <c r="M1" s="185" t="s">
        <v>282</v>
      </c>
      <c r="N1" s="186"/>
      <c r="O1" s="187"/>
      <c r="P1" s="177" t="s">
        <v>306</v>
      </c>
      <c r="Q1" s="177" t="s">
        <v>320</v>
      </c>
      <c r="R1" s="177" t="s">
        <v>27</v>
      </c>
      <c r="S1" s="177" t="s">
        <v>27</v>
      </c>
      <c r="T1" s="177" t="s">
        <v>27</v>
      </c>
      <c r="U1" s="177" t="s">
        <v>27</v>
      </c>
      <c r="V1" s="177" t="s">
        <v>27</v>
      </c>
      <c r="W1" s="177" t="s">
        <v>27</v>
      </c>
      <c r="X1" s="177" t="s">
        <v>27</v>
      </c>
      <c r="Y1" s="177" t="s">
        <v>27</v>
      </c>
      <c r="Z1" s="177" t="s">
        <v>27</v>
      </c>
      <c r="AA1" s="177" t="s">
        <v>27</v>
      </c>
      <c r="AB1" s="177" t="s">
        <v>27</v>
      </c>
      <c r="AC1" s="177" t="s">
        <v>27</v>
      </c>
      <c r="AD1" s="177" t="s">
        <v>27</v>
      </c>
      <c r="AE1" s="177" t="s">
        <v>27</v>
      </c>
      <c r="AF1" s="177" t="s">
        <v>27</v>
      </c>
      <c r="AG1" s="177" t="s">
        <v>27</v>
      </c>
      <c r="AH1" s="179" t="s">
        <v>27</v>
      </c>
    </row>
    <row r="2" spans="1:34" ht="15.75" thickBot="1" x14ac:dyDescent="0.3">
      <c r="A2" s="181" t="s">
        <v>14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3"/>
      <c r="M2" s="188"/>
      <c r="N2" s="189"/>
      <c r="O2" s="190"/>
      <c r="P2" s="178"/>
      <c r="Q2" s="178"/>
      <c r="R2" s="178"/>
      <c r="S2" s="178"/>
      <c r="T2" s="178"/>
      <c r="U2" s="178"/>
      <c r="V2" s="178"/>
      <c r="W2" s="178"/>
      <c r="X2" s="178"/>
      <c r="Y2" s="178"/>
      <c r="Z2" s="178"/>
      <c r="AA2" s="178"/>
      <c r="AB2" s="178"/>
      <c r="AC2" s="178"/>
      <c r="AD2" s="178"/>
      <c r="AE2" s="178"/>
      <c r="AF2" s="178"/>
      <c r="AG2" s="178"/>
      <c r="AH2" s="180"/>
    </row>
    <row r="3" spans="1:34" s="2" customFormat="1" ht="30.75" thickBot="1" x14ac:dyDescent="0.25">
      <c r="A3" s="27" t="s">
        <v>3</v>
      </c>
      <c r="B3" s="28" t="s">
        <v>1</v>
      </c>
      <c r="C3" s="17" t="s">
        <v>5</v>
      </c>
      <c r="D3" s="17" t="s">
        <v>7</v>
      </c>
      <c r="E3" s="45" t="s">
        <v>291</v>
      </c>
      <c r="F3" s="45" t="s">
        <v>292</v>
      </c>
      <c r="G3" s="17" t="s">
        <v>8</v>
      </c>
      <c r="H3" s="17" t="s">
        <v>10</v>
      </c>
      <c r="I3" s="17" t="s">
        <v>12</v>
      </c>
      <c r="J3" s="29" t="s">
        <v>4</v>
      </c>
      <c r="K3" s="30" t="s">
        <v>13</v>
      </c>
      <c r="L3" s="12" t="s">
        <v>6</v>
      </c>
      <c r="M3" s="30" t="s">
        <v>11</v>
      </c>
      <c r="N3" s="31" t="s">
        <v>0</v>
      </c>
      <c r="O3" s="29" t="s">
        <v>9</v>
      </c>
      <c r="P3" s="130">
        <v>45776</v>
      </c>
      <c r="Q3" s="130">
        <v>45979</v>
      </c>
      <c r="R3" s="29" t="s">
        <v>2</v>
      </c>
      <c r="S3" s="29" t="s">
        <v>2</v>
      </c>
      <c r="T3" s="29" t="s">
        <v>2</v>
      </c>
      <c r="U3" s="29" t="s">
        <v>2</v>
      </c>
      <c r="V3" s="29" t="s">
        <v>2</v>
      </c>
      <c r="W3" s="29" t="s">
        <v>2</v>
      </c>
      <c r="X3" s="29" t="s">
        <v>2</v>
      </c>
      <c r="Y3" s="29" t="s">
        <v>2</v>
      </c>
      <c r="Z3" s="29" t="s">
        <v>2</v>
      </c>
      <c r="AA3" s="29" t="s">
        <v>2</v>
      </c>
      <c r="AB3" s="29" t="s">
        <v>2</v>
      </c>
      <c r="AC3" s="29" t="s">
        <v>2</v>
      </c>
      <c r="AD3" s="29" t="s">
        <v>2</v>
      </c>
      <c r="AE3" s="29" t="s">
        <v>2</v>
      </c>
      <c r="AF3" s="29" t="s">
        <v>2</v>
      </c>
      <c r="AG3" s="29" t="s">
        <v>2</v>
      </c>
      <c r="AH3" s="32" t="s">
        <v>2</v>
      </c>
    </row>
    <row r="4" spans="1:34" ht="26.25" customHeight="1" x14ac:dyDescent="0.25">
      <c r="A4" s="153" t="s">
        <v>239</v>
      </c>
      <c r="B4" s="153">
        <v>4</v>
      </c>
      <c r="C4" s="37">
        <v>341</v>
      </c>
      <c r="D4" s="110" t="s">
        <v>32</v>
      </c>
      <c r="E4" s="95">
        <v>2806</v>
      </c>
      <c r="F4" s="95">
        <v>26298094</v>
      </c>
      <c r="G4" s="85" t="s">
        <v>293</v>
      </c>
      <c r="H4" s="86" t="s">
        <v>241</v>
      </c>
      <c r="I4" s="111" t="s">
        <v>24</v>
      </c>
      <c r="J4" s="111">
        <v>30</v>
      </c>
      <c r="K4" s="111">
        <v>30</v>
      </c>
      <c r="L4" s="88">
        <v>99</v>
      </c>
      <c r="M4" s="127">
        <v>5</v>
      </c>
      <c r="N4" s="15">
        <f t="shared" ref="N4:N44" si="0">M4-(SUM(P4:AH4))</f>
        <v>5</v>
      </c>
      <c r="O4" s="19" t="str">
        <f t="shared" ref="O4:O44" si="1">IF(N4&lt;0,"ATENÇÃO","OK")</f>
        <v>OK</v>
      </c>
      <c r="P4" s="22">
        <v>0</v>
      </c>
      <c r="Q4" s="22">
        <v>0</v>
      </c>
      <c r="R4" s="22">
        <v>0</v>
      </c>
      <c r="S4" s="22">
        <v>0</v>
      </c>
      <c r="T4" s="22">
        <v>0</v>
      </c>
      <c r="U4" s="22">
        <v>0</v>
      </c>
      <c r="V4" s="22">
        <v>0</v>
      </c>
      <c r="W4" s="22">
        <v>0</v>
      </c>
      <c r="X4" s="22">
        <v>0</v>
      </c>
      <c r="Y4" s="22">
        <v>0</v>
      </c>
      <c r="Z4" s="22">
        <v>0</v>
      </c>
      <c r="AA4" s="22">
        <v>0</v>
      </c>
      <c r="AB4" s="22">
        <v>0</v>
      </c>
      <c r="AC4" s="22">
        <v>0</v>
      </c>
      <c r="AD4" s="22">
        <v>0</v>
      </c>
      <c r="AE4" s="22">
        <v>0</v>
      </c>
      <c r="AF4" s="22">
        <v>0</v>
      </c>
      <c r="AG4" s="22">
        <v>0</v>
      </c>
      <c r="AH4" s="24">
        <v>0</v>
      </c>
    </row>
    <row r="5" spans="1:34" x14ac:dyDescent="0.25">
      <c r="A5" s="154"/>
      <c r="B5" s="154"/>
      <c r="C5" s="36">
        <v>342</v>
      </c>
      <c r="D5" s="89" t="s">
        <v>34</v>
      </c>
      <c r="E5" s="95">
        <v>5705</v>
      </c>
      <c r="F5" s="95">
        <v>504220739</v>
      </c>
      <c r="G5" s="90" t="s">
        <v>256</v>
      </c>
      <c r="H5" s="91" t="s">
        <v>240</v>
      </c>
      <c r="I5" s="92" t="s">
        <v>24</v>
      </c>
      <c r="J5" s="92">
        <v>30</v>
      </c>
      <c r="K5" s="92">
        <v>30</v>
      </c>
      <c r="L5" s="93">
        <v>65</v>
      </c>
      <c r="M5" s="128">
        <v>5</v>
      </c>
      <c r="N5" s="14">
        <f t="shared" si="0"/>
        <v>5</v>
      </c>
      <c r="O5" s="18" t="str">
        <f t="shared" si="1"/>
        <v>OK</v>
      </c>
      <c r="P5" s="21">
        <v>0</v>
      </c>
      <c r="Q5" s="21">
        <v>0</v>
      </c>
      <c r="R5" s="21">
        <v>0</v>
      </c>
      <c r="S5" s="21">
        <v>0</v>
      </c>
      <c r="T5" s="21">
        <v>0</v>
      </c>
      <c r="U5" s="21">
        <v>0</v>
      </c>
      <c r="V5" s="21">
        <v>0</v>
      </c>
      <c r="W5" s="21">
        <v>0</v>
      </c>
      <c r="X5" s="21">
        <v>0</v>
      </c>
      <c r="Y5" s="21">
        <v>0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21">
        <v>0</v>
      </c>
      <c r="AF5" s="21">
        <v>0</v>
      </c>
      <c r="AG5" s="21">
        <v>0</v>
      </c>
      <c r="AH5" s="25">
        <v>0</v>
      </c>
    </row>
    <row r="6" spans="1:34" ht="25.5" x14ac:dyDescent="0.25">
      <c r="A6" s="154"/>
      <c r="B6" s="154"/>
      <c r="C6" s="36">
        <v>343</v>
      </c>
      <c r="D6" s="89" t="s">
        <v>36</v>
      </c>
      <c r="E6" s="95">
        <v>5705</v>
      </c>
      <c r="F6" s="95">
        <v>31836007</v>
      </c>
      <c r="G6" s="90" t="s">
        <v>256</v>
      </c>
      <c r="H6" s="91" t="s">
        <v>240</v>
      </c>
      <c r="I6" s="92" t="s">
        <v>24</v>
      </c>
      <c r="J6" s="92">
        <v>30</v>
      </c>
      <c r="K6" s="92">
        <v>30</v>
      </c>
      <c r="L6" s="93">
        <v>816</v>
      </c>
      <c r="M6" s="128">
        <v>2</v>
      </c>
      <c r="N6" s="14">
        <f t="shared" si="0"/>
        <v>2</v>
      </c>
      <c r="O6" s="18" t="str">
        <f t="shared" si="1"/>
        <v>OK</v>
      </c>
      <c r="P6" s="21">
        <v>0</v>
      </c>
      <c r="Q6" s="21">
        <v>0</v>
      </c>
      <c r="R6" s="21">
        <v>0</v>
      </c>
      <c r="S6" s="21">
        <v>0</v>
      </c>
      <c r="T6" s="21">
        <v>0</v>
      </c>
      <c r="U6" s="21">
        <v>0</v>
      </c>
      <c r="V6" s="21">
        <v>0</v>
      </c>
      <c r="W6" s="21">
        <v>0</v>
      </c>
      <c r="X6" s="21">
        <v>0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1">
        <v>0</v>
      </c>
      <c r="AE6" s="21">
        <v>0</v>
      </c>
      <c r="AF6" s="21">
        <v>0</v>
      </c>
      <c r="AG6" s="21">
        <v>0</v>
      </c>
      <c r="AH6" s="25">
        <v>0</v>
      </c>
    </row>
    <row r="7" spans="1:34" x14ac:dyDescent="0.25">
      <c r="A7" s="154"/>
      <c r="B7" s="154"/>
      <c r="C7" s="36">
        <v>344</v>
      </c>
      <c r="D7" s="89" t="s">
        <v>46</v>
      </c>
      <c r="E7" s="95">
        <v>5805</v>
      </c>
      <c r="F7" s="95">
        <v>122513014</v>
      </c>
      <c r="G7" s="90" t="s">
        <v>256</v>
      </c>
      <c r="H7" s="91" t="s">
        <v>240</v>
      </c>
      <c r="I7" s="92" t="s">
        <v>24</v>
      </c>
      <c r="J7" s="92">
        <v>30</v>
      </c>
      <c r="K7" s="92">
        <v>30</v>
      </c>
      <c r="L7" s="93">
        <v>164</v>
      </c>
      <c r="M7" s="128">
        <v>5</v>
      </c>
      <c r="N7" s="14">
        <f t="shared" si="0"/>
        <v>5</v>
      </c>
      <c r="O7" s="18" t="str">
        <f t="shared" si="1"/>
        <v>OK</v>
      </c>
      <c r="P7" s="21">
        <v>0</v>
      </c>
      <c r="Q7" s="21">
        <v>0</v>
      </c>
      <c r="R7" s="21">
        <v>0</v>
      </c>
      <c r="S7" s="21">
        <v>0</v>
      </c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  <c r="AE7" s="21">
        <v>0</v>
      </c>
      <c r="AF7" s="21">
        <v>0</v>
      </c>
      <c r="AG7" s="21">
        <v>0</v>
      </c>
      <c r="AH7" s="25">
        <v>0</v>
      </c>
    </row>
    <row r="8" spans="1:34" x14ac:dyDescent="0.25">
      <c r="A8" s="154"/>
      <c r="B8" s="154"/>
      <c r="C8" s="36">
        <v>345</v>
      </c>
      <c r="D8" s="89" t="s">
        <v>58</v>
      </c>
      <c r="E8" s="95">
        <v>5806</v>
      </c>
      <c r="F8" s="95">
        <v>28800018</v>
      </c>
      <c r="G8" s="90" t="s">
        <v>256</v>
      </c>
      <c r="H8" s="91" t="s">
        <v>242</v>
      </c>
      <c r="I8" s="92" t="s">
        <v>23</v>
      </c>
      <c r="J8" s="92">
        <v>30</v>
      </c>
      <c r="K8" s="92">
        <v>30</v>
      </c>
      <c r="L8" s="93">
        <v>94</v>
      </c>
      <c r="M8" s="128">
        <v>45</v>
      </c>
      <c r="N8" s="14">
        <f t="shared" si="0"/>
        <v>25</v>
      </c>
      <c r="O8" s="18" t="str">
        <f t="shared" si="1"/>
        <v>OK</v>
      </c>
      <c r="P8" s="21">
        <v>0</v>
      </c>
      <c r="Q8" s="21">
        <v>20</v>
      </c>
      <c r="R8" s="21">
        <v>0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1">
        <v>0</v>
      </c>
      <c r="AE8" s="21">
        <v>0</v>
      </c>
      <c r="AF8" s="21">
        <v>0</v>
      </c>
      <c r="AG8" s="21">
        <v>0</v>
      </c>
      <c r="AH8" s="25">
        <v>0</v>
      </c>
    </row>
    <row r="9" spans="1:34" x14ac:dyDescent="0.25">
      <c r="A9" s="154"/>
      <c r="B9" s="154"/>
      <c r="C9" s="36">
        <v>346</v>
      </c>
      <c r="D9" s="89" t="s">
        <v>60</v>
      </c>
      <c r="E9" s="95">
        <v>5806</v>
      </c>
      <c r="F9" s="95">
        <v>28800011</v>
      </c>
      <c r="G9" s="90" t="s">
        <v>256</v>
      </c>
      <c r="H9" s="91" t="s">
        <v>242</v>
      </c>
      <c r="I9" s="92" t="s">
        <v>23</v>
      </c>
      <c r="J9" s="92">
        <v>30</v>
      </c>
      <c r="K9" s="92">
        <v>30</v>
      </c>
      <c r="L9" s="93">
        <v>33</v>
      </c>
      <c r="M9" s="128">
        <v>130</v>
      </c>
      <c r="N9" s="14">
        <f t="shared" si="0"/>
        <v>110</v>
      </c>
      <c r="O9" s="18" t="str">
        <f t="shared" si="1"/>
        <v>OK</v>
      </c>
      <c r="P9" s="21">
        <v>10</v>
      </c>
      <c r="Q9" s="21">
        <v>10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  <c r="AE9" s="21">
        <v>0</v>
      </c>
      <c r="AF9" s="21">
        <v>0</v>
      </c>
      <c r="AG9" s="21">
        <v>0</v>
      </c>
      <c r="AH9" s="25">
        <v>0</v>
      </c>
    </row>
    <row r="10" spans="1:34" x14ac:dyDescent="0.25">
      <c r="A10" s="154"/>
      <c r="B10" s="154"/>
      <c r="C10" s="36">
        <v>347</v>
      </c>
      <c r="D10" s="94" t="s">
        <v>65</v>
      </c>
      <c r="E10" s="95">
        <v>5806</v>
      </c>
      <c r="F10" s="95">
        <v>28800093</v>
      </c>
      <c r="G10" s="90" t="s">
        <v>256</v>
      </c>
      <c r="H10" s="91" t="s">
        <v>242</v>
      </c>
      <c r="I10" s="92" t="s">
        <v>23</v>
      </c>
      <c r="J10" s="95">
        <v>30</v>
      </c>
      <c r="K10" s="95">
        <v>30</v>
      </c>
      <c r="L10" s="93">
        <v>42</v>
      </c>
      <c r="M10" s="128">
        <v>5</v>
      </c>
      <c r="N10" s="14">
        <f t="shared" si="0"/>
        <v>5</v>
      </c>
      <c r="O10" s="18" t="str">
        <f t="shared" si="1"/>
        <v>OK</v>
      </c>
      <c r="P10" s="21">
        <v>0</v>
      </c>
      <c r="Q10" s="21">
        <v>0</v>
      </c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21">
        <v>0</v>
      </c>
      <c r="AG10" s="21">
        <v>0</v>
      </c>
      <c r="AH10" s="25">
        <v>0</v>
      </c>
    </row>
    <row r="11" spans="1:34" x14ac:dyDescent="0.25">
      <c r="A11" s="154"/>
      <c r="B11" s="154"/>
      <c r="C11" s="36">
        <v>348</v>
      </c>
      <c r="D11" s="94" t="s">
        <v>68</v>
      </c>
      <c r="E11" s="95">
        <v>5801</v>
      </c>
      <c r="F11" s="95">
        <v>122190013</v>
      </c>
      <c r="G11" s="90" t="s">
        <v>256</v>
      </c>
      <c r="H11" s="91" t="s">
        <v>274</v>
      </c>
      <c r="I11" s="92" t="s">
        <v>24</v>
      </c>
      <c r="J11" s="95">
        <v>30</v>
      </c>
      <c r="K11" s="95">
        <v>30</v>
      </c>
      <c r="L11" s="93">
        <v>160</v>
      </c>
      <c r="M11" s="128">
        <v>15</v>
      </c>
      <c r="N11" s="14">
        <f t="shared" si="0"/>
        <v>15</v>
      </c>
      <c r="O11" s="18" t="str">
        <f t="shared" si="1"/>
        <v>OK</v>
      </c>
      <c r="P11" s="21">
        <v>0</v>
      </c>
      <c r="Q11" s="21">
        <v>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21">
        <v>0</v>
      </c>
      <c r="AF11" s="21">
        <v>0</v>
      </c>
      <c r="AG11" s="21">
        <v>0</v>
      </c>
      <c r="AH11" s="25">
        <v>0</v>
      </c>
    </row>
    <row r="12" spans="1:34" x14ac:dyDescent="0.25">
      <c r="A12" s="154"/>
      <c r="B12" s="154"/>
      <c r="C12" s="36">
        <v>349</v>
      </c>
      <c r="D12" s="94" t="s">
        <v>70</v>
      </c>
      <c r="E12" s="95">
        <v>5801</v>
      </c>
      <c r="F12" s="95">
        <v>122190016</v>
      </c>
      <c r="G12" s="90" t="s">
        <v>256</v>
      </c>
      <c r="H12" s="91" t="s">
        <v>271</v>
      </c>
      <c r="I12" s="92" t="s">
        <v>24</v>
      </c>
      <c r="J12" s="95">
        <v>30</v>
      </c>
      <c r="K12" s="95">
        <v>30</v>
      </c>
      <c r="L12" s="93">
        <v>580</v>
      </c>
      <c r="M12" s="128">
        <v>10</v>
      </c>
      <c r="N12" s="14">
        <f t="shared" si="0"/>
        <v>10</v>
      </c>
      <c r="O12" s="18" t="str">
        <f t="shared" si="1"/>
        <v>OK</v>
      </c>
      <c r="P12" s="21">
        <v>0</v>
      </c>
      <c r="Q12" s="21">
        <v>0</v>
      </c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  <c r="AE12" s="21">
        <v>0</v>
      </c>
      <c r="AF12" s="21">
        <v>0</v>
      </c>
      <c r="AG12" s="21">
        <v>0</v>
      </c>
      <c r="AH12" s="25">
        <v>0</v>
      </c>
    </row>
    <row r="13" spans="1:34" x14ac:dyDescent="0.25">
      <c r="A13" s="154"/>
      <c r="B13" s="154"/>
      <c r="C13" s="36">
        <v>350</v>
      </c>
      <c r="D13" s="94" t="s">
        <v>71</v>
      </c>
      <c r="E13" s="95">
        <v>5801</v>
      </c>
      <c r="F13" s="95">
        <v>122190015</v>
      </c>
      <c r="G13" s="90" t="s">
        <v>256</v>
      </c>
      <c r="H13" s="91" t="s">
        <v>274</v>
      </c>
      <c r="I13" s="92" t="s">
        <v>24</v>
      </c>
      <c r="J13" s="95">
        <v>30</v>
      </c>
      <c r="K13" s="95">
        <v>30</v>
      </c>
      <c r="L13" s="93">
        <v>292</v>
      </c>
      <c r="M13" s="128">
        <v>5</v>
      </c>
      <c r="N13" s="14">
        <f t="shared" si="0"/>
        <v>5</v>
      </c>
      <c r="O13" s="18" t="str">
        <f t="shared" si="1"/>
        <v>OK</v>
      </c>
      <c r="P13" s="21">
        <v>0</v>
      </c>
      <c r="Q13" s="21">
        <v>0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  <c r="AE13" s="21">
        <v>0</v>
      </c>
      <c r="AF13" s="21">
        <v>0</v>
      </c>
      <c r="AG13" s="21">
        <v>0</v>
      </c>
      <c r="AH13" s="25">
        <v>0</v>
      </c>
    </row>
    <row r="14" spans="1:34" x14ac:dyDescent="0.25">
      <c r="A14" s="154"/>
      <c r="B14" s="154"/>
      <c r="C14" s="36">
        <v>351</v>
      </c>
      <c r="D14" s="94" t="s">
        <v>73</v>
      </c>
      <c r="E14" s="95">
        <v>5801</v>
      </c>
      <c r="F14" s="95">
        <v>122190005</v>
      </c>
      <c r="G14" s="90" t="s">
        <v>256</v>
      </c>
      <c r="H14" s="91" t="s">
        <v>274</v>
      </c>
      <c r="I14" s="92" t="s">
        <v>24</v>
      </c>
      <c r="J14" s="95">
        <v>30</v>
      </c>
      <c r="K14" s="95">
        <v>30</v>
      </c>
      <c r="L14" s="93">
        <v>186</v>
      </c>
      <c r="M14" s="128">
        <v>15</v>
      </c>
      <c r="N14" s="14">
        <f t="shared" si="0"/>
        <v>15</v>
      </c>
      <c r="O14" s="18" t="str">
        <f t="shared" si="1"/>
        <v>OK</v>
      </c>
      <c r="P14" s="21">
        <v>0</v>
      </c>
      <c r="Q14" s="21">
        <v>0</v>
      </c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  <c r="AE14" s="21">
        <v>0</v>
      </c>
      <c r="AF14" s="21">
        <v>0</v>
      </c>
      <c r="AG14" s="21">
        <v>0</v>
      </c>
      <c r="AH14" s="25">
        <v>0</v>
      </c>
    </row>
    <row r="15" spans="1:34" x14ac:dyDescent="0.25">
      <c r="A15" s="154"/>
      <c r="B15" s="154"/>
      <c r="C15" s="36">
        <v>352</v>
      </c>
      <c r="D15" s="89" t="s">
        <v>79</v>
      </c>
      <c r="E15" s="95">
        <v>4905</v>
      </c>
      <c r="F15" s="95">
        <v>3565026</v>
      </c>
      <c r="G15" s="90" t="s">
        <v>256</v>
      </c>
      <c r="H15" s="91" t="s">
        <v>244</v>
      </c>
      <c r="I15" s="92" t="s">
        <v>24</v>
      </c>
      <c r="J15" s="92">
        <v>30</v>
      </c>
      <c r="K15" s="92">
        <v>30</v>
      </c>
      <c r="L15" s="93">
        <v>65</v>
      </c>
      <c r="M15" s="128">
        <v>5</v>
      </c>
      <c r="N15" s="14">
        <f t="shared" si="0"/>
        <v>5</v>
      </c>
      <c r="O15" s="18" t="str">
        <f t="shared" si="1"/>
        <v>OK</v>
      </c>
      <c r="P15" s="21">
        <v>0</v>
      </c>
      <c r="Q15" s="21">
        <v>0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  <c r="AE15" s="21">
        <v>0</v>
      </c>
      <c r="AF15" s="21">
        <v>0</v>
      </c>
      <c r="AG15" s="21">
        <v>0</v>
      </c>
      <c r="AH15" s="25">
        <v>0</v>
      </c>
    </row>
    <row r="16" spans="1:34" x14ac:dyDescent="0.25">
      <c r="A16" s="154"/>
      <c r="B16" s="154"/>
      <c r="C16" s="36">
        <v>353</v>
      </c>
      <c r="D16" s="89" t="s">
        <v>80</v>
      </c>
      <c r="E16" s="95">
        <v>5801</v>
      </c>
      <c r="F16" s="95">
        <v>81469013</v>
      </c>
      <c r="G16" s="90" t="s">
        <v>256</v>
      </c>
      <c r="H16" s="91" t="s">
        <v>244</v>
      </c>
      <c r="I16" s="92" t="s">
        <v>24</v>
      </c>
      <c r="J16" s="92">
        <v>30</v>
      </c>
      <c r="K16" s="92">
        <v>30</v>
      </c>
      <c r="L16" s="93">
        <v>15</v>
      </c>
      <c r="M16" s="128">
        <v>10</v>
      </c>
      <c r="N16" s="14">
        <f t="shared" si="0"/>
        <v>10</v>
      </c>
      <c r="O16" s="18" t="str">
        <f t="shared" si="1"/>
        <v>OK</v>
      </c>
      <c r="P16" s="21">
        <v>0</v>
      </c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5">
        <v>0</v>
      </c>
    </row>
    <row r="17" spans="1:34" x14ac:dyDescent="0.25">
      <c r="A17" s="154"/>
      <c r="B17" s="154"/>
      <c r="C17" s="36">
        <v>354</v>
      </c>
      <c r="D17" s="89" t="s">
        <v>81</v>
      </c>
      <c r="E17" s="95">
        <v>6111</v>
      </c>
      <c r="F17" s="95">
        <v>39110014</v>
      </c>
      <c r="G17" s="90" t="s">
        <v>275</v>
      </c>
      <c r="H17" s="91" t="s">
        <v>247</v>
      </c>
      <c r="I17" s="92" t="s">
        <v>24</v>
      </c>
      <c r="J17" s="92">
        <v>30</v>
      </c>
      <c r="K17" s="92">
        <v>30</v>
      </c>
      <c r="L17" s="93">
        <v>6</v>
      </c>
      <c r="M17" s="128">
        <v>10</v>
      </c>
      <c r="N17" s="14">
        <f t="shared" si="0"/>
        <v>10</v>
      </c>
      <c r="O17" s="18" t="str">
        <f t="shared" si="1"/>
        <v>OK</v>
      </c>
      <c r="P17" s="21">
        <v>0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5">
        <v>0</v>
      </c>
    </row>
    <row r="18" spans="1:34" x14ac:dyDescent="0.25">
      <c r="A18" s="154"/>
      <c r="B18" s="154"/>
      <c r="C18" s="36">
        <v>355</v>
      </c>
      <c r="D18" s="89" t="s">
        <v>83</v>
      </c>
      <c r="E18" s="95">
        <v>410</v>
      </c>
      <c r="F18" s="95">
        <v>502680005</v>
      </c>
      <c r="G18" s="90" t="s">
        <v>257</v>
      </c>
      <c r="H18" s="91" t="s">
        <v>242</v>
      </c>
      <c r="I18" s="92" t="s">
        <v>17</v>
      </c>
      <c r="J18" s="92">
        <v>30</v>
      </c>
      <c r="K18" s="92">
        <v>30</v>
      </c>
      <c r="L18" s="93">
        <v>1</v>
      </c>
      <c r="M18" s="128">
        <v>10</v>
      </c>
      <c r="N18" s="14">
        <f t="shared" si="0"/>
        <v>10</v>
      </c>
      <c r="O18" s="18" t="str">
        <f t="shared" si="1"/>
        <v>OK</v>
      </c>
      <c r="P18" s="21">
        <v>0</v>
      </c>
      <c r="Q18" s="21">
        <v>0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0</v>
      </c>
      <c r="AH18" s="25">
        <v>0</v>
      </c>
    </row>
    <row r="19" spans="1:34" x14ac:dyDescent="0.25">
      <c r="A19" s="154"/>
      <c r="B19" s="154"/>
      <c r="C19" s="36">
        <v>356</v>
      </c>
      <c r="D19" s="94" t="s">
        <v>86</v>
      </c>
      <c r="E19" s="95">
        <v>410</v>
      </c>
      <c r="F19" s="95">
        <v>502680005</v>
      </c>
      <c r="G19" s="90" t="s">
        <v>276</v>
      </c>
      <c r="H19" s="91" t="s">
        <v>242</v>
      </c>
      <c r="I19" s="95" t="s">
        <v>17</v>
      </c>
      <c r="J19" s="95">
        <v>30</v>
      </c>
      <c r="K19" s="95">
        <v>30</v>
      </c>
      <c r="L19" s="93">
        <v>1</v>
      </c>
      <c r="M19" s="128">
        <v>35</v>
      </c>
      <c r="N19" s="14">
        <f t="shared" si="0"/>
        <v>35</v>
      </c>
      <c r="O19" s="18" t="str">
        <f t="shared" si="1"/>
        <v>OK</v>
      </c>
      <c r="P19" s="21">
        <v>0</v>
      </c>
      <c r="Q19" s="21">
        <v>0</v>
      </c>
      <c r="R19" s="21">
        <v>0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  <c r="AE19" s="21">
        <v>0</v>
      </c>
      <c r="AF19" s="21">
        <v>0</v>
      </c>
      <c r="AG19" s="21">
        <v>0</v>
      </c>
      <c r="AH19" s="25">
        <v>0</v>
      </c>
    </row>
    <row r="20" spans="1:34" x14ac:dyDescent="0.25">
      <c r="A20" s="154"/>
      <c r="B20" s="154"/>
      <c r="C20" s="36">
        <v>357</v>
      </c>
      <c r="D20" s="89" t="s">
        <v>91</v>
      </c>
      <c r="E20" s="95">
        <v>4703</v>
      </c>
      <c r="F20" s="95">
        <v>54380004</v>
      </c>
      <c r="G20" s="90" t="s">
        <v>256</v>
      </c>
      <c r="H20" s="91" t="s">
        <v>242</v>
      </c>
      <c r="I20" s="92" t="s">
        <v>24</v>
      </c>
      <c r="J20" s="92">
        <v>30</v>
      </c>
      <c r="K20" s="92">
        <v>30</v>
      </c>
      <c r="L20" s="93">
        <v>40</v>
      </c>
      <c r="M20" s="128">
        <v>5</v>
      </c>
      <c r="N20" s="14">
        <f t="shared" si="0"/>
        <v>5</v>
      </c>
      <c r="O20" s="18" t="str">
        <f t="shared" si="1"/>
        <v>OK</v>
      </c>
      <c r="P20" s="21">
        <v>0</v>
      </c>
      <c r="Q20" s="21">
        <v>0</v>
      </c>
      <c r="R20" s="21">
        <v>0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21">
        <v>0</v>
      </c>
      <c r="AF20" s="21">
        <v>0</v>
      </c>
      <c r="AG20" s="21">
        <v>0</v>
      </c>
      <c r="AH20" s="25">
        <v>0</v>
      </c>
    </row>
    <row r="21" spans="1:34" ht="25.5" x14ac:dyDescent="0.25">
      <c r="A21" s="154"/>
      <c r="B21" s="154"/>
      <c r="C21" s="36">
        <v>358</v>
      </c>
      <c r="D21" s="94" t="s">
        <v>92</v>
      </c>
      <c r="E21" s="95">
        <v>4703</v>
      </c>
      <c r="F21" s="95">
        <v>54380004</v>
      </c>
      <c r="G21" s="90" t="s">
        <v>256</v>
      </c>
      <c r="H21" s="91" t="s">
        <v>242</v>
      </c>
      <c r="I21" s="95" t="s">
        <v>24</v>
      </c>
      <c r="J21" s="95">
        <v>30</v>
      </c>
      <c r="K21" s="95">
        <v>30</v>
      </c>
      <c r="L21" s="93">
        <v>43</v>
      </c>
      <c r="M21" s="128">
        <v>5</v>
      </c>
      <c r="N21" s="14">
        <f t="shared" si="0"/>
        <v>3</v>
      </c>
      <c r="O21" s="18" t="str">
        <f t="shared" si="1"/>
        <v>OK</v>
      </c>
      <c r="P21" s="21">
        <v>0</v>
      </c>
      <c r="Q21" s="21">
        <v>2</v>
      </c>
      <c r="R21" s="21"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5">
        <v>0</v>
      </c>
    </row>
    <row r="22" spans="1:34" x14ac:dyDescent="0.25">
      <c r="A22" s="154"/>
      <c r="B22" s="154"/>
      <c r="C22" s="36">
        <v>359</v>
      </c>
      <c r="D22" s="89" t="s">
        <v>93</v>
      </c>
      <c r="E22" s="95">
        <v>4703</v>
      </c>
      <c r="F22" s="95">
        <v>54380005</v>
      </c>
      <c r="G22" s="90" t="s">
        <v>256</v>
      </c>
      <c r="H22" s="91" t="s">
        <v>242</v>
      </c>
      <c r="I22" s="92" t="s">
        <v>24</v>
      </c>
      <c r="J22" s="92">
        <v>30</v>
      </c>
      <c r="K22" s="92">
        <v>30</v>
      </c>
      <c r="L22" s="93">
        <v>2</v>
      </c>
      <c r="M22" s="128">
        <v>10</v>
      </c>
      <c r="N22" s="14">
        <f t="shared" si="0"/>
        <v>10</v>
      </c>
      <c r="O22" s="18" t="str">
        <f t="shared" si="1"/>
        <v>OK</v>
      </c>
      <c r="P22" s="21">
        <v>0</v>
      </c>
      <c r="Q22" s="21">
        <v>0</v>
      </c>
      <c r="R22" s="21">
        <v>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5">
        <v>0</v>
      </c>
    </row>
    <row r="23" spans="1:34" x14ac:dyDescent="0.25">
      <c r="A23" s="154"/>
      <c r="B23" s="154"/>
      <c r="C23" s="36">
        <v>360</v>
      </c>
      <c r="D23" s="89" t="s">
        <v>94</v>
      </c>
      <c r="E23" s="95">
        <v>5801</v>
      </c>
      <c r="F23" s="95">
        <v>118966002</v>
      </c>
      <c r="G23" s="90" t="s">
        <v>256</v>
      </c>
      <c r="H23" s="91" t="s">
        <v>247</v>
      </c>
      <c r="I23" s="92" t="s">
        <v>24</v>
      </c>
      <c r="J23" s="92">
        <v>30</v>
      </c>
      <c r="K23" s="92">
        <v>30</v>
      </c>
      <c r="L23" s="93">
        <v>99</v>
      </c>
      <c r="M23" s="128">
        <v>5</v>
      </c>
      <c r="N23" s="14">
        <f t="shared" si="0"/>
        <v>5</v>
      </c>
      <c r="O23" s="18" t="str">
        <f t="shared" si="1"/>
        <v>OK</v>
      </c>
      <c r="P23" s="21"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5">
        <v>0</v>
      </c>
    </row>
    <row r="24" spans="1:34" x14ac:dyDescent="0.25">
      <c r="A24" s="154"/>
      <c r="B24" s="154"/>
      <c r="C24" s="36">
        <v>361</v>
      </c>
      <c r="D24" s="89" t="s">
        <v>95</v>
      </c>
      <c r="E24" s="95">
        <v>5806</v>
      </c>
      <c r="F24" s="95">
        <v>28800081</v>
      </c>
      <c r="G24" s="90" t="s">
        <v>256</v>
      </c>
      <c r="H24" s="91" t="s">
        <v>247</v>
      </c>
      <c r="I24" s="92" t="s">
        <v>24</v>
      </c>
      <c r="J24" s="92">
        <v>30</v>
      </c>
      <c r="K24" s="92">
        <v>30</v>
      </c>
      <c r="L24" s="93">
        <v>42</v>
      </c>
      <c r="M24" s="128">
        <v>10</v>
      </c>
      <c r="N24" s="14">
        <f t="shared" si="0"/>
        <v>10</v>
      </c>
      <c r="O24" s="18" t="str">
        <f t="shared" si="1"/>
        <v>OK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5">
        <v>0</v>
      </c>
    </row>
    <row r="25" spans="1:34" ht="25.5" x14ac:dyDescent="0.25">
      <c r="A25" s="154"/>
      <c r="B25" s="154"/>
      <c r="C25" s="36">
        <v>362</v>
      </c>
      <c r="D25" s="89" t="s">
        <v>97</v>
      </c>
      <c r="E25" s="95">
        <v>5705</v>
      </c>
      <c r="F25" s="95">
        <v>504220689</v>
      </c>
      <c r="G25" s="90" t="s">
        <v>256</v>
      </c>
      <c r="H25" s="91" t="s">
        <v>242</v>
      </c>
      <c r="I25" s="92" t="s">
        <v>24</v>
      </c>
      <c r="J25" s="92">
        <v>30</v>
      </c>
      <c r="K25" s="92">
        <v>30</v>
      </c>
      <c r="L25" s="93">
        <v>33</v>
      </c>
      <c r="M25" s="128">
        <v>3</v>
      </c>
      <c r="N25" s="14">
        <f t="shared" si="0"/>
        <v>3</v>
      </c>
      <c r="O25" s="18" t="str">
        <f t="shared" si="1"/>
        <v>OK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5">
        <v>0</v>
      </c>
    </row>
    <row r="26" spans="1:34" ht="25.5" x14ac:dyDescent="0.25">
      <c r="A26" s="154"/>
      <c r="B26" s="154"/>
      <c r="C26" s="36">
        <v>363</v>
      </c>
      <c r="D26" s="89" t="s">
        <v>98</v>
      </c>
      <c r="E26" s="95">
        <v>5705</v>
      </c>
      <c r="F26" s="95">
        <v>504220690</v>
      </c>
      <c r="G26" s="90" t="s">
        <v>256</v>
      </c>
      <c r="H26" s="91" t="s">
        <v>242</v>
      </c>
      <c r="I26" s="92" t="s">
        <v>24</v>
      </c>
      <c r="J26" s="92">
        <v>30</v>
      </c>
      <c r="K26" s="92">
        <v>30</v>
      </c>
      <c r="L26" s="93">
        <v>33</v>
      </c>
      <c r="M26" s="128">
        <v>3</v>
      </c>
      <c r="N26" s="14">
        <f t="shared" si="0"/>
        <v>3</v>
      </c>
      <c r="O26" s="18" t="str">
        <f t="shared" si="1"/>
        <v>OK</v>
      </c>
      <c r="P26" s="21">
        <v>0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5">
        <v>0</v>
      </c>
    </row>
    <row r="27" spans="1:34" ht="25.5" x14ac:dyDescent="0.25">
      <c r="A27" s="154"/>
      <c r="B27" s="154"/>
      <c r="C27" s="36">
        <v>364</v>
      </c>
      <c r="D27" s="94" t="s">
        <v>100</v>
      </c>
      <c r="E27" s="95">
        <v>2701</v>
      </c>
      <c r="F27" s="95">
        <v>25410027</v>
      </c>
      <c r="G27" s="90" t="s">
        <v>256</v>
      </c>
      <c r="H27" s="91" t="s">
        <v>248</v>
      </c>
      <c r="I27" s="95" t="s">
        <v>26</v>
      </c>
      <c r="J27" s="95">
        <v>30</v>
      </c>
      <c r="K27" s="95">
        <v>30</v>
      </c>
      <c r="L27" s="93">
        <v>174</v>
      </c>
      <c r="M27" s="128">
        <v>15</v>
      </c>
      <c r="N27" s="14">
        <f t="shared" si="0"/>
        <v>0</v>
      </c>
      <c r="O27" s="18" t="str">
        <f t="shared" si="1"/>
        <v>OK</v>
      </c>
      <c r="P27" s="21">
        <v>0</v>
      </c>
      <c r="Q27" s="21">
        <v>15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5">
        <v>0</v>
      </c>
    </row>
    <row r="28" spans="1:34" ht="25.5" x14ac:dyDescent="0.25">
      <c r="A28" s="154"/>
      <c r="B28" s="154"/>
      <c r="C28" s="36">
        <v>365</v>
      </c>
      <c r="D28" s="94" t="s">
        <v>104</v>
      </c>
      <c r="E28" s="95">
        <v>2701</v>
      </c>
      <c r="F28" s="95">
        <v>25410014</v>
      </c>
      <c r="G28" s="90" t="s">
        <v>256</v>
      </c>
      <c r="H28" s="91" t="s">
        <v>249</v>
      </c>
      <c r="I28" s="95" t="s">
        <v>26</v>
      </c>
      <c r="J28" s="95">
        <v>30</v>
      </c>
      <c r="K28" s="95">
        <v>30</v>
      </c>
      <c r="L28" s="93">
        <v>15</v>
      </c>
      <c r="M28" s="128">
        <v>45</v>
      </c>
      <c r="N28" s="14">
        <f t="shared" si="0"/>
        <v>45</v>
      </c>
      <c r="O28" s="18" t="str">
        <f t="shared" si="1"/>
        <v>OK</v>
      </c>
      <c r="P28" s="21">
        <v>0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5">
        <v>0</v>
      </c>
    </row>
    <row r="29" spans="1:34" ht="25.5" x14ac:dyDescent="0.25">
      <c r="A29" s="154"/>
      <c r="B29" s="154"/>
      <c r="C29" s="36">
        <v>366</v>
      </c>
      <c r="D29" s="89" t="s">
        <v>112</v>
      </c>
      <c r="E29" s="95">
        <v>5704</v>
      </c>
      <c r="F29" s="95">
        <v>122629008</v>
      </c>
      <c r="G29" s="90" t="s">
        <v>256</v>
      </c>
      <c r="H29" s="91" t="s">
        <v>249</v>
      </c>
      <c r="I29" s="92" t="s">
        <v>25</v>
      </c>
      <c r="J29" s="92">
        <v>30</v>
      </c>
      <c r="K29" s="92">
        <v>30</v>
      </c>
      <c r="L29" s="93">
        <v>136</v>
      </c>
      <c r="M29" s="128">
        <v>10</v>
      </c>
      <c r="N29" s="14">
        <f t="shared" si="0"/>
        <v>10</v>
      </c>
      <c r="O29" s="18" t="str">
        <f t="shared" si="1"/>
        <v>OK</v>
      </c>
      <c r="P29" s="21">
        <v>0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21">
        <v>0</v>
      </c>
      <c r="AE29" s="21">
        <v>0</v>
      </c>
      <c r="AF29" s="21">
        <v>0</v>
      </c>
      <c r="AG29" s="21">
        <v>0</v>
      </c>
      <c r="AH29" s="25">
        <v>0</v>
      </c>
    </row>
    <row r="30" spans="1:34" x14ac:dyDescent="0.25">
      <c r="A30" s="154"/>
      <c r="B30" s="154"/>
      <c r="C30" s="36">
        <v>367</v>
      </c>
      <c r="D30" s="89" t="s">
        <v>118</v>
      </c>
      <c r="E30" s="95">
        <v>5704</v>
      </c>
      <c r="F30" s="95">
        <v>122629007</v>
      </c>
      <c r="G30" s="90" t="s">
        <v>256</v>
      </c>
      <c r="H30" s="91" t="s">
        <v>255</v>
      </c>
      <c r="I30" s="92" t="s">
        <v>25</v>
      </c>
      <c r="J30" s="92">
        <v>30</v>
      </c>
      <c r="K30" s="92">
        <v>30</v>
      </c>
      <c r="L30" s="93">
        <v>3</v>
      </c>
      <c r="M30" s="128">
        <v>15</v>
      </c>
      <c r="N30" s="14">
        <f t="shared" si="0"/>
        <v>15</v>
      </c>
      <c r="O30" s="18" t="str">
        <f t="shared" si="1"/>
        <v>OK</v>
      </c>
      <c r="P30" s="21">
        <v>0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  <c r="AD30" s="21">
        <v>0</v>
      </c>
      <c r="AE30" s="21">
        <v>0</v>
      </c>
      <c r="AF30" s="21">
        <v>0</v>
      </c>
      <c r="AG30" s="21">
        <v>0</v>
      </c>
      <c r="AH30" s="25">
        <v>0</v>
      </c>
    </row>
    <row r="31" spans="1:34" ht="25.5" x14ac:dyDescent="0.25">
      <c r="A31" s="154"/>
      <c r="B31" s="154"/>
      <c r="C31" s="36">
        <v>368</v>
      </c>
      <c r="D31" s="89" t="s">
        <v>238</v>
      </c>
      <c r="E31" s="95">
        <v>5704</v>
      </c>
      <c r="F31" s="95">
        <v>122629016</v>
      </c>
      <c r="G31" s="90" t="s">
        <v>256</v>
      </c>
      <c r="H31" s="91" t="s">
        <v>255</v>
      </c>
      <c r="I31" s="92" t="s">
        <v>25</v>
      </c>
      <c r="J31" s="92">
        <v>30</v>
      </c>
      <c r="K31" s="92">
        <v>30</v>
      </c>
      <c r="L31" s="93">
        <v>12</v>
      </c>
      <c r="M31" s="128">
        <v>15</v>
      </c>
      <c r="N31" s="14">
        <f t="shared" si="0"/>
        <v>15</v>
      </c>
      <c r="O31" s="18" t="str">
        <f t="shared" si="1"/>
        <v>OK</v>
      </c>
      <c r="P31" s="21">
        <v>0</v>
      </c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  <c r="AE31" s="21">
        <v>0</v>
      </c>
      <c r="AF31" s="21">
        <v>0</v>
      </c>
      <c r="AG31" s="21">
        <v>0</v>
      </c>
      <c r="AH31" s="25">
        <v>0</v>
      </c>
    </row>
    <row r="32" spans="1:34" ht="25.5" x14ac:dyDescent="0.25">
      <c r="A32" s="154"/>
      <c r="B32" s="154"/>
      <c r="C32" s="36">
        <v>369</v>
      </c>
      <c r="D32" s="89" t="s">
        <v>145</v>
      </c>
      <c r="E32" s="95">
        <v>5704</v>
      </c>
      <c r="F32" s="95">
        <v>122629007</v>
      </c>
      <c r="G32" s="90" t="s">
        <v>256</v>
      </c>
      <c r="H32" s="91" t="s">
        <v>255</v>
      </c>
      <c r="I32" s="92" t="s">
        <v>25</v>
      </c>
      <c r="J32" s="92">
        <v>30</v>
      </c>
      <c r="K32" s="92">
        <v>30</v>
      </c>
      <c r="L32" s="93">
        <v>5</v>
      </c>
      <c r="M32" s="128">
        <v>10</v>
      </c>
      <c r="N32" s="14">
        <f t="shared" si="0"/>
        <v>10</v>
      </c>
      <c r="O32" s="18" t="str">
        <f t="shared" si="1"/>
        <v>OK</v>
      </c>
      <c r="P32" s="21">
        <v>0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1">
        <v>0</v>
      </c>
      <c r="AF32" s="21">
        <v>0</v>
      </c>
      <c r="AG32" s="21">
        <v>0</v>
      </c>
      <c r="AH32" s="25">
        <v>0</v>
      </c>
    </row>
    <row r="33" spans="1:34" x14ac:dyDescent="0.25">
      <c r="A33" s="154"/>
      <c r="B33" s="154"/>
      <c r="C33" s="36">
        <v>370</v>
      </c>
      <c r="D33" s="89" t="s">
        <v>212</v>
      </c>
      <c r="E33" s="95">
        <v>2503</v>
      </c>
      <c r="F33" s="95">
        <v>504220671</v>
      </c>
      <c r="G33" s="90" t="s">
        <v>256</v>
      </c>
      <c r="H33" s="91" t="s">
        <v>250</v>
      </c>
      <c r="I33" s="92" t="s">
        <v>24</v>
      </c>
      <c r="J33" s="92">
        <v>30</v>
      </c>
      <c r="K33" s="92">
        <v>30</v>
      </c>
      <c r="L33" s="93">
        <v>105</v>
      </c>
      <c r="M33" s="128">
        <v>15</v>
      </c>
      <c r="N33" s="14">
        <f t="shared" si="0"/>
        <v>10</v>
      </c>
      <c r="O33" s="18" t="str">
        <f t="shared" si="1"/>
        <v>OK</v>
      </c>
      <c r="P33" s="21">
        <v>0</v>
      </c>
      <c r="Q33" s="21">
        <v>5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1">
        <v>0</v>
      </c>
      <c r="AF33" s="21">
        <v>0</v>
      </c>
      <c r="AG33" s="21">
        <v>0</v>
      </c>
      <c r="AH33" s="25">
        <v>0</v>
      </c>
    </row>
    <row r="34" spans="1:34" x14ac:dyDescent="0.25">
      <c r="A34" s="154"/>
      <c r="B34" s="154"/>
      <c r="C34" s="36">
        <v>371</v>
      </c>
      <c r="D34" s="94" t="s">
        <v>152</v>
      </c>
      <c r="E34" s="95">
        <v>5806</v>
      </c>
      <c r="F34" s="95">
        <v>28800081</v>
      </c>
      <c r="G34" s="90" t="s">
        <v>256</v>
      </c>
      <c r="H34" s="91" t="s">
        <v>250</v>
      </c>
      <c r="I34" s="95" t="s">
        <v>24</v>
      </c>
      <c r="J34" s="95">
        <v>30</v>
      </c>
      <c r="K34" s="95">
        <v>30</v>
      </c>
      <c r="L34" s="93">
        <v>31</v>
      </c>
      <c r="M34" s="128">
        <v>5</v>
      </c>
      <c r="N34" s="14">
        <f t="shared" si="0"/>
        <v>5</v>
      </c>
      <c r="O34" s="18" t="str">
        <f t="shared" si="1"/>
        <v>OK</v>
      </c>
      <c r="P34" s="21">
        <v>0</v>
      </c>
      <c r="Q34" s="21">
        <v>0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  <c r="AE34" s="21">
        <v>0</v>
      </c>
      <c r="AF34" s="21">
        <v>0</v>
      </c>
      <c r="AG34" s="21">
        <v>0</v>
      </c>
      <c r="AH34" s="25">
        <v>0</v>
      </c>
    </row>
    <row r="35" spans="1:34" ht="25.5" x14ac:dyDescent="0.25">
      <c r="A35" s="154"/>
      <c r="B35" s="154"/>
      <c r="C35" s="36">
        <v>372</v>
      </c>
      <c r="D35" s="89" t="s">
        <v>229</v>
      </c>
      <c r="E35" s="95">
        <v>5806</v>
      </c>
      <c r="F35" s="95">
        <v>28800081</v>
      </c>
      <c r="G35" s="90" t="s">
        <v>256</v>
      </c>
      <c r="H35" s="91" t="s">
        <v>250</v>
      </c>
      <c r="I35" s="92" t="s">
        <v>24</v>
      </c>
      <c r="J35" s="92">
        <v>30</v>
      </c>
      <c r="K35" s="92">
        <v>30</v>
      </c>
      <c r="L35" s="93">
        <v>366</v>
      </c>
      <c r="M35" s="128">
        <v>5</v>
      </c>
      <c r="N35" s="14">
        <f t="shared" si="0"/>
        <v>2</v>
      </c>
      <c r="O35" s="18" t="str">
        <f t="shared" si="1"/>
        <v>OK</v>
      </c>
      <c r="P35" s="21">
        <v>0</v>
      </c>
      <c r="Q35" s="21">
        <v>3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5">
        <v>0</v>
      </c>
    </row>
    <row r="36" spans="1:34" x14ac:dyDescent="0.25">
      <c r="A36" s="154"/>
      <c r="B36" s="154"/>
      <c r="C36" s="36">
        <v>373</v>
      </c>
      <c r="D36" s="89" t="s">
        <v>231</v>
      </c>
      <c r="E36" s="95">
        <v>5806</v>
      </c>
      <c r="F36" s="95">
        <v>28800081</v>
      </c>
      <c r="G36" s="90" t="s">
        <v>256</v>
      </c>
      <c r="H36" s="91" t="s">
        <v>250</v>
      </c>
      <c r="I36" s="92" t="s">
        <v>24</v>
      </c>
      <c r="J36" s="92">
        <v>30</v>
      </c>
      <c r="K36" s="92">
        <v>30</v>
      </c>
      <c r="L36" s="93">
        <v>116</v>
      </c>
      <c r="M36" s="128">
        <v>5</v>
      </c>
      <c r="N36" s="14">
        <f t="shared" si="0"/>
        <v>5</v>
      </c>
      <c r="O36" s="18" t="str">
        <f t="shared" si="1"/>
        <v>OK</v>
      </c>
      <c r="P36" s="21">
        <v>0</v>
      </c>
      <c r="Q36" s="21">
        <v>0</v>
      </c>
      <c r="R36" s="21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21">
        <v>0</v>
      </c>
      <c r="AF36" s="21">
        <v>0</v>
      </c>
      <c r="AG36" s="21">
        <v>0</v>
      </c>
      <c r="AH36" s="25">
        <v>0</v>
      </c>
    </row>
    <row r="37" spans="1:34" ht="25.5" x14ac:dyDescent="0.25">
      <c r="A37" s="154"/>
      <c r="B37" s="154"/>
      <c r="C37" s="36">
        <v>374</v>
      </c>
      <c r="D37" s="89" t="s">
        <v>163</v>
      </c>
      <c r="E37" s="95">
        <v>5801</v>
      </c>
      <c r="F37" s="95">
        <v>81469016</v>
      </c>
      <c r="G37" s="90" t="s">
        <v>275</v>
      </c>
      <c r="H37" s="91" t="s">
        <v>249</v>
      </c>
      <c r="I37" s="92" t="s">
        <v>24</v>
      </c>
      <c r="J37" s="92">
        <v>30</v>
      </c>
      <c r="K37" s="92">
        <v>30</v>
      </c>
      <c r="L37" s="93">
        <v>378</v>
      </c>
      <c r="M37" s="128">
        <v>10</v>
      </c>
      <c r="N37" s="14">
        <f t="shared" si="0"/>
        <v>7</v>
      </c>
      <c r="O37" s="18" t="str">
        <f t="shared" si="1"/>
        <v>OK</v>
      </c>
      <c r="P37" s="21">
        <v>3</v>
      </c>
      <c r="Q37" s="21">
        <v>0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21">
        <v>0</v>
      </c>
      <c r="AF37" s="21">
        <v>0</v>
      </c>
      <c r="AG37" s="21">
        <v>0</v>
      </c>
      <c r="AH37" s="25">
        <v>0</v>
      </c>
    </row>
    <row r="38" spans="1:34" ht="38.25" x14ac:dyDescent="0.25">
      <c r="A38" s="154"/>
      <c r="B38" s="154"/>
      <c r="C38" s="36">
        <v>375</v>
      </c>
      <c r="D38" s="94" t="s">
        <v>174</v>
      </c>
      <c r="E38" s="95">
        <v>436</v>
      </c>
      <c r="F38" s="95">
        <v>502400001</v>
      </c>
      <c r="G38" s="90" t="s">
        <v>257</v>
      </c>
      <c r="H38" s="91" t="s">
        <v>239</v>
      </c>
      <c r="I38" s="95" t="s">
        <v>17</v>
      </c>
      <c r="J38" s="95">
        <v>30</v>
      </c>
      <c r="K38" s="95">
        <v>30</v>
      </c>
      <c r="L38" s="93">
        <v>2325</v>
      </c>
      <c r="M38" s="128">
        <v>5</v>
      </c>
      <c r="N38" s="14">
        <f t="shared" si="0"/>
        <v>5</v>
      </c>
      <c r="O38" s="18" t="str">
        <f t="shared" si="1"/>
        <v>OK</v>
      </c>
      <c r="P38" s="21">
        <v>0</v>
      </c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  <c r="AE38" s="21">
        <v>0</v>
      </c>
      <c r="AF38" s="21">
        <v>0</v>
      </c>
      <c r="AG38" s="21">
        <v>0</v>
      </c>
      <c r="AH38" s="25">
        <v>0</v>
      </c>
    </row>
    <row r="39" spans="1:34" ht="25.5" x14ac:dyDescent="0.25">
      <c r="A39" s="154"/>
      <c r="B39" s="154"/>
      <c r="C39" s="36">
        <v>376</v>
      </c>
      <c r="D39" s="94" t="s">
        <v>175</v>
      </c>
      <c r="E39" s="95">
        <v>436</v>
      </c>
      <c r="F39" s="95">
        <v>502400001</v>
      </c>
      <c r="G39" s="90" t="s">
        <v>257</v>
      </c>
      <c r="H39" s="91" t="s">
        <v>239</v>
      </c>
      <c r="I39" s="95" t="s">
        <v>17</v>
      </c>
      <c r="J39" s="95">
        <v>30</v>
      </c>
      <c r="K39" s="95">
        <v>30</v>
      </c>
      <c r="L39" s="93">
        <v>1675</v>
      </c>
      <c r="M39" s="128">
        <v>5</v>
      </c>
      <c r="N39" s="14">
        <f t="shared" si="0"/>
        <v>5</v>
      </c>
      <c r="O39" s="18" t="str">
        <f t="shared" si="1"/>
        <v>OK</v>
      </c>
      <c r="P39" s="21">
        <v>0</v>
      </c>
      <c r="Q39" s="21">
        <v>0</v>
      </c>
      <c r="R39" s="21">
        <v>0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  <c r="AE39" s="21">
        <v>0</v>
      </c>
      <c r="AF39" s="21">
        <v>0</v>
      </c>
      <c r="AG39" s="21">
        <v>0</v>
      </c>
      <c r="AH39" s="25">
        <v>0</v>
      </c>
    </row>
    <row r="40" spans="1:34" ht="25.5" x14ac:dyDescent="0.25">
      <c r="A40" s="154"/>
      <c r="B40" s="154"/>
      <c r="C40" s="36">
        <v>377</v>
      </c>
      <c r="D40" s="89" t="s">
        <v>176</v>
      </c>
      <c r="E40" s="95">
        <v>436</v>
      </c>
      <c r="F40" s="95">
        <v>502400001</v>
      </c>
      <c r="G40" s="90" t="s">
        <v>257</v>
      </c>
      <c r="H40" s="91" t="s">
        <v>239</v>
      </c>
      <c r="I40" s="92" t="s">
        <v>17</v>
      </c>
      <c r="J40" s="92">
        <v>30</v>
      </c>
      <c r="K40" s="92">
        <v>30</v>
      </c>
      <c r="L40" s="93">
        <v>1575</v>
      </c>
      <c r="M40" s="128">
        <v>6</v>
      </c>
      <c r="N40" s="14">
        <f t="shared" si="0"/>
        <v>6</v>
      </c>
      <c r="O40" s="18" t="str">
        <f t="shared" si="1"/>
        <v>OK</v>
      </c>
      <c r="P40" s="21">
        <v>0</v>
      </c>
      <c r="Q40" s="21">
        <v>0</v>
      </c>
      <c r="R40" s="21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  <c r="AE40" s="21">
        <v>0</v>
      </c>
      <c r="AF40" s="21">
        <v>0</v>
      </c>
      <c r="AG40" s="21">
        <v>0</v>
      </c>
      <c r="AH40" s="25">
        <v>0</v>
      </c>
    </row>
    <row r="41" spans="1:34" ht="38.25" x14ac:dyDescent="0.25">
      <c r="A41" s="154"/>
      <c r="B41" s="154"/>
      <c r="C41" s="36">
        <v>378</v>
      </c>
      <c r="D41" s="89" t="s">
        <v>177</v>
      </c>
      <c r="E41" s="95">
        <v>435</v>
      </c>
      <c r="F41" s="95">
        <v>501840008</v>
      </c>
      <c r="G41" s="90" t="s">
        <v>257</v>
      </c>
      <c r="H41" s="91" t="s">
        <v>239</v>
      </c>
      <c r="I41" s="92" t="s">
        <v>17</v>
      </c>
      <c r="J41" s="92">
        <v>30</v>
      </c>
      <c r="K41" s="92">
        <v>30</v>
      </c>
      <c r="L41" s="93">
        <v>700</v>
      </c>
      <c r="M41" s="128">
        <v>5</v>
      </c>
      <c r="N41" s="14">
        <f t="shared" si="0"/>
        <v>5</v>
      </c>
      <c r="O41" s="18" t="str">
        <f t="shared" si="1"/>
        <v>OK</v>
      </c>
      <c r="P41" s="21">
        <v>0</v>
      </c>
      <c r="Q41" s="21">
        <v>0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21">
        <v>0</v>
      </c>
      <c r="AF41" s="21">
        <v>0</v>
      </c>
      <c r="AG41" s="21">
        <v>0</v>
      </c>
      <c r="AH41" s="25">
        <v>0</v>
      </c>
    </row>
    <row r="42" spans="1:34" ht="25.5" x14ac:dyDescent="0.25">
      <c r="A42" s="154"/>
      <c r="B42" s="154"/>
      <c r="C42" s="36">
        <v>379</v>
      </c>
      <c r="D42" s="89" t="s">
        <v>178</v>
      </c>
      <c r="E42" s="95">
        <v>436</v>
      </c>
      <c r="F42" s="95">
        <v>502400001</v>
      </c>
      <c r="G42" s="90" t="s">
        <v>257</v>
      </c>
      <c r="H42" s="91" t="s">
        <v>239</v>
      </c>
      <c r="I42" s="92" t="s">
        <v>17</v>
      </c>
      <c r="J42" s="92">
        <v>30</v>
      </c>
      <c r="K42" s="92">
        <v>30</v>
      </c>
      <c r="L42" s="93">
        <v>1445</v>
      </c>
      <c r="M42" s="128">
        <v>6</v>
      </c>
      <c r="N42" s="14">
        <f t="shared" si="0"/>
        <v>6</v>
      </c>
      <c r="O42" s="18" t="str">
        <f t="shared" si="1"/>
        <v>OK</v>
      </c>
      <c r="P42" s="21">
        <v>0</v>
      </c>
      <c r="Q42" s="21">
        <v>0</v>
      </c>
      <c r="R42" s="21">
        <v>0</v>
      </c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0</v>
      </c>
      <c r="AC42" s="21">
        <v>0</v>
      </c>
      <c r="AD42" s="21">
        <v>0</v>
      </c>
      <c r="AE42" s="21">
        <v>0</v>
      </c>
      <c r="AF42" s="21">
        <v>0</v>
      </c>
      <c r="AG42" s="21">
        <v>0</v>
      </c>
      <c r="AH42" s="25">
        <v>0</v>
      </c>
    </row>
    <row r="43" spans="1:34" ht="25.5" x14ac:dyDescent="0.25">
      <c r="A43" s="154"/>
      <c r="B43" s="154"/>
      <c r="C43" s="36">
        <v>380</v>
      </c>
      <c r="D43" s="89" t="s">
        <v>179</v>
      </c>
      <c r="E43" s="95">
        <v>436</v>
      </c>
      <c r="F43" s="95">
        <v>502400001</v>
      </c>
      <c r="G43" s="90" t="s">
        <v>257</v>
      </c>
      <c r="H43" s="91" t="s">
        <v>239</v>
      </c>
      <c r="I43" s="92" t="s">
        <v>17</v>
      </c>
      <c r="J43" s="92">
        <v>30</v>
      </c>
      <c r="K43" s="92">
        <v>30</v>
      </c>
      <c r="L43" s="93">
        <v>19</v>
      </c>
      <c r="M43" s="128">
        <v>35</v>
      </c>
      <c r="N43" s="14">
        <f t="shared" si="0"/>
        <v>28</v>
      </c>
      <c r="O43" s="18" t="str">
        <f t="shared" si="1"/>
        <v>OK</v>
      </c>
      <c r="P43" s="21">
        <v>7</v>
      </c>
      <c r="Q43" s="21">
        <v>0</v>
      </c>
      <c r="R43" s="21">
        <v>0</v>
      </c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1">
        <v>0</v>
      </c>
      <c r="AC43" s="21">
        <v>0</v>
      </c>
      <c r="AD43" s="21">
        <v>0</v>
      </c>
      <c r="AE43" s="21">
        <v>0</v>
      </c>
      <c r="AF43" s="21">
        <v>0</v>
      </c>
      <c r="AG43" s="21">
        <v>0</v>
      </c>
      <c r="AH43" s="25">
        <v>0</v>
      </c>
    </row>
    <row r="44" spans="1:34" ht="64.5" thickBot="1" x14ac:dyDescent="0.3">
      <c r="A44" s="155"/>
      <c r="B44" s="155"/>
      <c r="C44" s="38">
        <v>381</v>
      </c>
      <c r="D44" s="112" t="s">
        <v>180</v>
      </c>
      <c r="E44" s="126">
        <v>207</v>
      </c>
      <c r="F44" s="126">
        <v>502590001</v>
      </c>
      <c r="G44" s="98" t="s">
        <v>276</v>
      </c>
      <c r="H44" s="99" t="s">
        <v>239</v>
      </c>
      <c r="I44" s="113" t="s">
        <v>17</v>
      </c>
      <c r="J44" s="113">
        <v>30</v>
      </c>
      <c r="K44" s="113">
        <v>30</v>
      </c>
      <c r="L44" s="101">
        <v>2950</v>
      </c>
      <c r="M44" s="129">
        <v>4</v>
      </c>
      <c r="N44" s="16">
        <f t="shared" si="0"/>
        <v>4</v>
      </c>
      <c r="O44" s="20" t="str">
        <f t="shared" si="1"/>
        <v>OK</v>
      </c>
      <c r="P44" s="23">
        <v>0</v>
      </c>
      <c r="Q44" s="23">
        <v>0</v>
      </c>
      <c r="R44" s="23">
        <v>0</v>
      </c>
      <c r="S44" s="23">
        <v>0</v>
      </c>
      <c r="T44" s="23">
        <v>0</v>
      </c>
      <c r="U44" s="23">
        <v>0</v>
      </c>
      <c r="V44" s="23">
        <v>0</v>
      </c>
      <c r="W44" s="23">
        <v>0</v>
      </c>
      <c r="X44" s="23">
        <v>0</v>
      </c>
      <c r="Y44" s="23">
        <v>0</v>
      </c>
      <c r="Z44" s="23">
        <v>0</v>
      </c>
      <c r="AA44" s="23">
        <v>0</v>
      </c>
      <c r="AB44" s="23">
        <v>0</v>
      </c>
      <c r="AC44" s="23">
        <v>0</v>
      </c>
      <c r="AD44" s="23">
        <v>0</v>
      </c>
      <c r="AE44" s="23">
        <v>0</v>
      </c>
      <c r="AF44" s="23">
        <v>0</v>
      </c>
      <c r="AG44" s="23">
        <v>0</v>
      </c>
      <c r="AH44" s="26">
        <v>0</v>
      </c>
    </row>
  </sheetData>
  <mergeCells count="25">
    <mergeCell ref="D1:L1"/>
    <mergeCell ref="A4:A44"/>
    <mergeCell ref="B4:B44"/>
    <mergeCell ref="X1:X2"/>
    <mergeCell ref="Y1:Y2"/>
    <mergeCell ref="P1:P2"/>
    <mergeCell ref="Q1:Q2"/>
    <mergeCell ref="R1:R2"/>
    <mergeCell ref="S1:S2"/>
    <mergeCell ref="AF1:AF2"/>
    <mergeCell ref="AG1:AG2"/>
    <mergeCell ref="AH1:AH2"/>
    <mergeCell ref="A2:L2"/>
    <mergeCell ref="Z1:Z2"/>
    <mergeCell ref="AA1:AA2"/>
    <mergeCell ref="AB1:AB2"/>
    <mergeCell ref="AC1:AC2"/>
    <mergeCell ref="AD1:AD2"/>
    <mergeCell ref="AE1:AE2"/>
    <mergeCell ref="T1:T2"/>
    <mergeCell ref="U1:U2"/>
    <mergeCell ref="V1:V2"/>
    <mergeCell ref="W1:W2"/>
    <mergeCell ref="M1:O2"/>
    <mergeCell ref="B1:C1"/>
  </mergeCells>
  <conditionalFormatting sqref="U27:U32 S27:S32 T4:T8 U4:AH4 Q4:S4">
    <cfRule type="cellIs" dxfId="2093" priority="8854" stopIfTrue="1" operator="greaterThan">
      <formula>0</formula>
    </cfRule>
    <cfRule type="cellIs" dxfId="2092" priority="8855" stopIfTrue="1" operator="greaterThan">
      <formula>0</formula>
    </cfRule>
    <cfRule type="cellIs" dxfId="2091" priority="8856" stopIfTrue="1" operator="greaterThan">
      <formula>0</formula>
    </cfRule>
  </conditionalFormatting>
  <conditionalFormatting sqref="S42:W43 Y42:Y43 AB42:AB43">
    <cfRule type="cellIs" dxfId="2090" priority="8803" stopIfTrue="1" operator="greaterThan">
      <formula>0</formula>
    </cfRule>
    <cfRule type="cellIs" dxfId="2089" priority="8804" stopIfTrue="1" operator="greaterThan">
      <formula>0</formula>
    </cfRule>
    <cfRule type="cellIs" dxfId="2088" priority="8805" stopIfTrue="1" operator="greaterThan">
      <formula>0</formula>
    </cfRule>
  </conditionalFormatting>
  <conditionalFormatting sqref="S44:W44 Y44 AB44">
    <cfRule type="cellIs" dxfId="2087" priority="8800" stopIfTrue="1" operator="greaterThan">
      <formula>0</formula>
    </cfRule>
    <cfRule type="cellIs" dxfId="2086" priority="8801" stopIfTrue="1" operator="greaterThan">
      <formula>0</formula>
    </cfRule>
    <cfRule type="cellIs" dxfId="2085" priority="8802" stopIfTrue="1" operator="greaterThan">
      <formula>0</formula>
    </cfRule>
  </conditionalFormatting>
  <conditionalFormatting sqref="S39:W40 Y39:Y40 AB39:AB40">
    <cfRule type="cellIs" dxfId="2084" priority="8797" stopIfTrue="1" operator="greaterThan">
      <formula>0</formula>
    </cfRule>
    <cfRule type="cellIs" dxfId="2083" priority="8798" stopIfTrue="1" operator="greaterThan">
      <formula>0</formula>
    </cfRule>
    <cfRule type="cellIs" dxfId="2082" priority="8799" stopIfTrue="1" operator="greaterThan">
      <formula>0</formula>
    </cfRule>
  </conditionalFormatting>
  <conditionalFormatting sqref="S41:W41 Y41 AB41">
    <cfRule type="cellIs" dxfId="2081" priority="8794" stopIfTrue="1" operator="greaterThan">
      <formula>0</formula>
    </cfRule>
    <cfRule type="cellIs" dxfId="2080" priority="8795" stopIfTrue="1" operator="greaterThan">
      <formula>0</formula>
    </cfRule>
    <cfRule type="cellIs" dxfId="2079" priority="8796" stopIfTrue="1" operator="greaterThan">
      <formula>0</formula>
    </cfRule>
  </conditionalFormatting>
  <conditionalFormatting sqref="S36:W37 Y36:Y37 AB36:AB37">
    <cfRule type="cellIs" dxfId="2078" priority="8791" stopIfTrue="1" operator="greaterThan">
      <formula>0</formula>
    </cfRule>
    <cfRule type="cellIs" dxfId="2077" priority="8792" stopIfTrue="1" operator="greaterThan">
      <formula>0</formula>
    </cfRule>
    <cfRule type="cellIs" dxfId="2076" priority="8793" stopIfTrue="1" operator="greaterThan">
      <formula>0</formula>
    </cfRule>
  </conditionalFormatting>
  <conditionalFormatting sqref="S38:W38 Y38 AB38">
    <cfRule type="cellIs" dxfId="2075" priority="8788" stopIfTrue="1" operator="greaterThan">
      <formula>0</formula>
    </cfRule>
    <cfRule type="cellIs" dxfId="2074" priority="8789" stopIfTrue="1" operator="greaterThan">
      <formula>0</formula>
    </cfRule>
    <cfRule type="cellIs" dxfId="2073" priority="8790" stopIfTrue="1" operator="greaterThan">
      <formula>0</formula>
    </cfRule>
  </conditionalFormatting>
  <conditionalFormatting sqref="S33:W34 Y33:Y34 AB33:AB34">
    <cfRule type="cellIs" dxfId="2072" priority="8785" stopIfTrue="1" operator="greaterThan">
      <formula>0</formula>
    </cfRule>
    <cfRule type="cellIs" dxfId="2071" priority="8786" stopIfTrue="1" operator="greaterThan">
      <formula>0</formula>
    </cfRule>
    <cfRule type="cellIs" dxfId="2070" priority="8787" stopIfTrue="1" operator="greaterThan">
      <formula>0</formula>
    </cfRule>
  </conditionalFormatting>
  <conditionalFormatting sqref="S35:W35 Y35 AB35">
    <cfRule type="cellIs" dxfId="2069" priority="8782" stopIfTrue="1" operator="greaterThan">
      <formula>0</formula>
    </cfRule>
    <cfRule type="cellIs" dxfId="2068" priority="8783" stopIfTrue="1" operator="greaterThan">
      <formula>0</formula>
    </cfRule>
    <cfRule type="cellIs" dxfId="2067" priority="8784" stopIfTrue="1" operator="greaterThan">
      <formula>0</formula>
    </cfRule>
  </conditionalFormatting>
  <conditionalFormatting sqref="V30:W31 Y30:Y31 AB30:AB31">
    <cfRule type="cellIs" dxfId="2066" priority="8779" stopIfTrue="1" operator="greaterThan">
      <formula>0</formula>
    </cfRule>
    <cfRule type="cellIs" dxfId="2065" priority="8780" stopIfTrue="1" operator="greaterThan">
      <formula>0</formula>
    </cfRule>
    <cfRule type="cellIs" dxfId="2064" priority="8781" stopIfTrue="1" operator="greaterThan">
      <formula>0</formula>
    </cfRule>
  </conditionalFormatting>
  <conditionalFormatting sqref="V32:W32 Y32 AB32">
    <cfRule type="cellIs" dxfId="2063" priority="8776" stopIfTrue="1" operator="greaterThan">
      <formula>0</formula>
    </cfRule>
    <cfRule type="cellIs" dxfId="2062" priority="8777" stopIfTrue="1" operator="greaterThan">
      <formula>0</formula>
    </cfRule>
    <cfRule type="cellIs" dxfId="2061" priority="8778" stopIfTrue="1" operator="greaterThan">
      <formula>0</formula>
    </cfRule>
  </conditionalFormatting>
  <conditionalFormatting sqref="V27:W28 Y27:Y28 AB27:AB28">
    <cfRule type="cellIs" dxfId="2060" priority="8773" stopIfTrue="1" operator="greaterThan">
      <formula>0</formula>
    </cfRule>
    <cfRule type="cellIs" dxfId="2059" priority="8774" stopIfTrue="1" operator="greaterThan">
      <formula>0</formula>
    </cfRule>
    <cfRule type="cellIs" dxfId="2058" priority="8775" stopIfTrue="1" operator="greaterThan">
      <formula>0</formula>
    </cfRule>
  </conditionalFormatting>
  <conditionalFormatting sqref="V29:W29 Y29 AB29">
    <cfRule type="cellIs" dxfId="2057" priority="8770" stopIfTrue="1" operator="greaterThan">
      <formula>0</formula>
    </cfRule>
    <cfRule type="cellIs" dxfId="2056" priority="8771" stopIfTrue="1" operator="greaterThan">
      <formula>0</formula>
    </cfRule>
    <cfRule type="cellIs" dxfId="2055" priority="8772" stopIfTrue="1" operator="greaterThan">
      <formula>0</formula>
    </cfRule>
  </conditionalFormatting>
  <conditionalFormatting sqref="Y24:Y25 AB24:AB25 T24:W25">
    <cfRule type="cellIs" dxfId="2054" priority="8767" stopIfTrue="1" operator="greaterThan">
      <formula>0</formula>
    </cfRule>
    <cfRule type="cellIs" dxfId="2053" priority="8768" stopIfTrue="1" operator="greaterThan">
      <formula>0</formula>
    </cfRule>
    <cfRule type="cellIs" dxfId="2052" priority="8769" stopIfTrue="1" operator="greaterThan">
      <formula>0</formula>
    </cfRule>
  </conditionalFormatting>
  <conditionalFormatting sqref="S26:W26 T27:T32 Y26 AB26">
    <cfRule type="cellIs" dxfId="2051" priority="8764" stopIfTrue="1" operator="greaterThan">
      <formula>0</formula>
    </cfRule>
    <cfRule type="cellIs" dxfId="2050" priority="8765" stopIfTrue="1" operator="greaterThan">
      <formula>0</formula>
    </cfRule>
    <cfRule type="cellIs" dxfId="2049" priority="8766" stopIfTrue="1" operator="greaterThan">
      <formula>0</formula>
    </cfRule>
  </conditionalFormatting>
  <conditionalFormatting sqref="Y21:Y22 AB21:AB22 T21:W22">
    <cfRule type="cellIs" dxfId="2048" priority="8761" stopIfTrue="1" operator="greaterThan">
      <formula>0</formula>
    </cfRule>
    <cfRule type="cellIs" dxfId="2047" priority="8762" stopIfTrue="1" operator="greaterThan">
      <formula>0</formula>
    </cfRule>
    <cfRule type="cellIs" dxfId="2046" priority="8763" stopIfTrue="1" operator="greaterThan">
      <formula>0</formula>
    </cfRule>
  </conditionalFormatting>
  <conditionalFormatting sqref="Y23 AB23 T23:W23">
    <cfRule type="cellIs" dxfId="2045" priority="8758" stopIfTrue="1" operator="greaterThan">
      <formula>0</formula>
    </cfRule>
    <cfRule type="cellIs" dxfId="2044" priority="8759" stopIfTrue="1" operator="greaterThan">
      <formula>0</formula>
    </cfRule>
    <cfRule type="cellIs" dxfId="2043" priority="8760" stopIfTrue="1" operator="greaterThan">
      <formula>0</formula>
    </cfRule>
  </conditionalFormatting>
  <conditionalFormatting sqref="S18:U18 S19:W19 Y18:Y19 AB18:AB19 W18">
    <cfRule type="cellIs" dxfId="2042" priority="8755" stopIfTrue="1" operator="greaterThan">
      <formula>0</formula>
    </cfRule>
    <cfRule type="cellIs" dxfId="2041" priority="8756" stopIfTrue="1" operator="greaterThan">
      <formula>0</formula>
    </cfRule>
    <cfRule type="cellIs" dxfId="2040" priority="8757" stopIfTrue="1" operator="greaterThan">
      <formula>0</formula>
    </cfRule>
  </conditionalFormatting>
  <conditionalFormatting sqref="Y20 AB20 T20:W20">
    <cfRule type="cellIs" dxfId="2039" priority="8752" stopIfTrue="1" operator="greaterThan">
      <formula>0</formula>
    </cfRule>
    <cfRule type="cellIs" dxfId="2038" priority="8753" stopIfTrue="1" operator="greaterThan">
      <formula>0</formula>
    </cfRule>
    <cfRule type="cellIs" dxfId="2037" priority="8754" stopIfTrue="1" operator="greaterThan">
      <formula>0</formula>
    </cfRule>
  </conditionalFormatting>
  <conditionalFormatting sqref="S15:W16 Y15:Y16 AB15:AB16">
    <cfRule type="cellIs" dxfId="2036" priority="8749" stopIfTrue="1" operator="greaterThan">
      <formula>0</formula>
    </cfRule>
    <cfRule type="cellIs" dxfId="2035" priority="8750" stopIfTrue="1" operator="greaterThan">
      <formula>0</formula>
    </cfRule>
    <cfRule type="cellIs" dxfId="2034" priority="8751" stopIfTrue="1" operator="greaterThan">
      <formula>0</formula>
    </cfRule>
  </conditionalFormatting>
  <conditionalFormatting sqref="S17:U17 Y17 AB17 W17">
    <cfRule type="cellIs" dxfId="2033" priority="8746" stopIfTrue="1" operator="greaterThan">
      <formula>0</formula>
    </cfRule>
    <cfRule type="cellIs" dxfId="2032" priority="8747" stopIfTrue="1" operator="greaterThan">
      <formula>0</formula>
    </cfRule>
    <cfRule type="cellIs" dxfId="2031" priority="8748" stopIfTrue="1" operator="greaterThan">
      <formula>0</formula>
    </cfRule>
  </conditionalFormatting>
  <conditionalFormatting sqref="S12:W13 Y12:Y13 AB12:AB13">
    <cfRule type="cellIs" dxfId="2030" priority="8743" stopIfTrue="1" operator="greaterThan">
      <formula>0</formula>
    </cfRule>
    <cfRule type="cellIs" dxfId="2029" priority="8744" stopIfTrue="1" operator="greaterThan">
      <formula>0</formula>
    </cfRule>
    <cfRule type="cellIs" dxfId="2028" priority="8745" stopIfTrue="1" operator="greaterThan">
      <formula>0</formula>
    </cfRule>
  </conditionalFormatting>
  <conditionalFormatting sqref="S14:W14 Y14 AB14">
    <cfRule type="cellIs" dxfId="2027" priority="8740" stopIfTrue="1" operator="greaterThan">
      <formula>0</formula>
    </cfRule>
    <cfRule type="cellIs" dxfId="2026" priority="8741" stopIfTrue="1" operator="greaterThan">
      <formula>0</formula>
    </cfRule>
    <cfRule type="cellIs" dxfId="2025" priority="8742" stopIfTrue="1" operator="greaterThan">
      <formula>0</formula>
    </cfRule>
  </conditionalFormatting>
  <conditionalFormatting sqref="S9:W10 Y9:Y10 AB9:AB10">
    <cfRule type="cellIs" dxfId="2024" priority="8737" stopIfTrue="1" operator="greaterThan">
      <formula>0</formula>
    </cfRule>
    <cfRule type="cellIs" dxfId="2023" priority="8738" stopIfTrue="1" operator="greaterThan">
      <formula>0</formula>
    </cfRule>
    <cfRule type="cellIs" dxfId="2022" priority="8739" stopIfTrue="1" operator="greaterThan">
      <formula>0</formula>
    </cfRule>
  </conditionalFormatting>
  <conditionalFormatting sqref="S11:W11 Y11 AB11">
    <cfRule type="cellIs" dxfId="2021" priority="8734" stopIfTrue="1" operator="greaterThan">
      <formula>0</formula>
    </cfRule>
    <cfRule type="cellIs" dxfId="2020" priority="8735" stopIfTrue="1" operator="greaterThan">
      <formula>0</formula>
    </cfRule>
    <cfRule type="cellIs" dxfId="2019" priority="8736" stopIfTrue="1" operator="greaterThan">
      <formula>0</formula>
    </cfRule>
  </conditionalFormatting>
  <conditionalFormatting sqref="S6:S7 V6:W7 Y6:Y7 AB6:AB7">
    <cfRule type="cellIs" dxfId="2018" priority="8731" stopIfTrue="1" operator="greaterThan">
      <formula>0</formula>
    </cfRule>
    <cfRule type="cellIs" dxfId="2017" priority="8732" stopIfTrue="1" operator="greaterThan">
      <formula>0</formula>
    </cfRule>
    <cfRule type="cellIs" dxfId="2016" priority="8733" stopIfTrue="1" operator="greaterThan">
      <formula>0</formula>
    </cfRule>
  </conditionalFormatting>
  <conditionalFormatting sqref="S8 V8:W8 Y8 AB8">
    <cfRule type="cellIs" dxfId="2015" priority="8728" stopIfTrue="1" operator="greaterThan">
      <formula>0</formula>
    </cfRule>
    <cfRule type="cellIs" dxfId="2014" priority="8729" stopIfTrue="1" operator="greaterThan">
      <formula>0</formula>
    </cfRule>
    <cfRule type="cellIs" dxfId="2013" priority="8730" stopIfTrue="1" operator="greaterThan">
      <formula>0</formula>
    </cfRule>
  </conditionalFormatting>
  <conditionalFormatting sqref="S5 V5:W5 Y5 AB5">
    <cfRule type="cellIs" dxfId="2012" priority="8722" stopIfTrue="1" operator="greaterThan">
      <formula>0</formula>
    </cfRule>
    <cfRule type="cellIs" dxfId="2011" priority="8723" stopIfTrue="1" operator="greaterThan">
      <formula>0</formula>
    </cfRule>
    <cfRule type="cellIs" dxfId="2010" priority="8724" stopIfTrue="1" operator="greaterThan">
      <formula>0</formula>
    </cfRule>
  </conditionalFormatting>
  <conditionalFormatting sqref="U6:U7">
    <cfRule type="cellIs" dxfId="2009" priority="8653" stopIfTrue="1" operator="greaterThan">
      <formula>0</formula>
    </cfRule>
    <cfRule type="cellIs" dxfId="2008" priority="8654" stopIfTrue="1" operator="greaterThan">
      <formula>0</formula>
    </cfRule>
    <cfRule type="cellIs" dxfId="2007" priority="8655" stopIfTrue="1" operator="greaterThan">
      <formula>0</formula>
    </cfRule>
  </conditionalFormatting>
  <conditionalFormatting sqref="U8">
    <cfRule type="cellIs" dxfId="2006" priority="8650" stopIfTrue="1" operator="greaterThan">
      <formula>0</formula>
    </cfRule>
    <cfRule type="cellIs" dxfId="2005" priority="8651" stopIfTrue="1" operator="greaterThan">
      <formula>0</formula>
    </cfRule>
    <cfRule type="cellIs" dxfId="2004" priority="8652" stopIfTrue="1" operator="greaterThan">
      <formula>0</formula>
    </cfRule>
  </conditionalFormatting>
  <conditionalFormatting sqref="U5">
    <cfRule type="cellIs" dxfId="2003" priority="8644" stopIfTrue="1" operator="greaterThan">
      <formula>0</formula>
    </cfRule>
    <cfRule type="cellIs" dxfId="2002" priority="8645" stopIfTrue="1" operator="greaterThan">
      <formula>0</formula>
    </cfRule>
    <cfRule type="cellIs" dxfId="2001" priority="8646" stopIfTrue="1" operator="greaterThan">
      <formula>0</formula>
    </cfRule>
  </conditionalFormatting>
  <conditionalFormatting sqref="X42:X43">
    <cfRule type="cellIs" dxfId="2000" priority="8587" stopIfTrue="1" operator="greaterThan">
      <formula>0</formula>
    </cfRule>
    <cfRule type="cellIs" dxfId="1999" priority="8588" stopIfTrue="1" operator="greaterThan">
      <formula>0</formula>
    </cfRule>
    <cfRule type="cellIs" dxfId="1998" priority="8589" stopIfTrue="1" operator="greaterThan">
      <formula>0</formula>
    </cfRule>
  </conditionalFormatting>
  <conditionalFormatting sqref="X44">
    <cfRule type="cellIs" dxfId="1997" priority="8584" stopIfTrue="1" operator="greaterThan">
      <formula>0</formula>
    </cfRule>
    <cfRule type="cellIs" dxfId="1996" priority="8585" stopIfTrue="1" operator="greaterThan">
      <formula>0</formula>
    </cfRule>
    <cfRule type="cellIs" dxfId="1995" priority="8586" stopIfTrue="1" operator="greaterThan">
      <formula>0</formula>
    </cfRule>
  </conditionalFormatting>
  <conditionalFormatting sqref="X39:X40">
    <cfRule type="cellIs" dxfId="1994" priority="8581" stopIfTrue="1" operator="greaterThan">
      <formula>0</formula>
    </cfRule>
    <cfRule type="cellIs" dxfId="1993" priority="8582" stopIfTrue="1" operator="greaterThan">
      <formula>0</formula>
    </cfRule>
    <cfRule type="cellIs" dxfId="1992" priority="8583" stopIfTrue="1" operator="greaterThan">
      <formula>0</formula>
    </cfRule>
  </conditionalFormatting>
  <conditionalFormatting sqref="X41">
    <cfRule type="cellIs" dxfId="1991" priority="8578" stopIfTrue="1" operator="greaterThan">
      <formula>0</formula>
    </cfRule>
    <cfRule type="cellIs" dxfId="1990" priority="8579" stopIfTrue="1" operator="greaterThan">
      <formula>0</formula>
    </cfRule>
    <cfRule type="cellIs" dxfId="1989" priority="8580" stopIfTrue="1" operator="greaterThan">
      <formula>0</formula>
    </cfRule>
  </conditionalFormatting>
  <conditionalFormatting sqref="X36:X37">
    <cfRule type="cellIs" dxfId="1988" priority="8575" stopIfTrue="1" operator="greaterThan">
      <formula>0</formula>
    </cfRule>
    <cfRule type="cellIs" dxfId="1987" priority="8576" stopIfTrue="1" operator="greaterThan">
      <formula>0</formula>
    </cfRule>
    <cfRule type="cellIs" dxfId="1986" priority="8577" stopIfTrue="1" operator="greaterThan">
      <formula>0</formula>
    </cfRule>
  </conditionalFormatting>
  <conditionalFormatting sqref="X38">
    <cfRule type="cellIs" dxfId="1985" priority="8572" stopIfTrue="1" operator="greaterThan">
      <formula>0</formula>
    </cfRule>
    <cfRule type="cellIs" dxfId="1984" priority="8573" stopIfTrue="1" operator="greaterThan">
      <formula>0</formula>
    </cfRule>
    <cfRule type="cellIs" dxfId="1983" priority="8574" stopIfTrue="1" operator="greaterThan">
      <formula>0</formula>
    </cfRule>
  </conditionalFormatting>
  <conditionalFormatting sqref="X33:X34">
    <cfRule type="cellIs" dxfId="1982" priority="8569" stopIfTrue="1" operator="greaterThan">
      <formula>0</formula>
    </cfRule>
    <cfRule type="cellIs" dxfId="1981" priority="8570" stopIfTrue="1" operator="greaterThan">
      <formula>0</formula>
    </cfRule>
    <cfRule type="cellIs" dxfId="1980" priority="8571" stopIfTrue="1" operator="greaterThan">
      <formula>0</formula>
    </cfRule>
  </conditionalFormatting>
  <conditionalFormatting sqref="X35">
    <cfRule type="cellIs" dxfId="1979" priority="8566" stopIfTrue="1" operator="greaterThan">
      <formula>0</formula>
    </cfRule>
    <cfRule type="cellIs" dxfId="1978" priority="8567" stopIfTrue="1" operator="greaterThan">
      <formula>0</formula>
    </cfRule>
    <cfRule type="cellIs" dxfId="1977" priority="8568" stopIfTrue="1" operator="greaterThan">
      <formula>0</formula>
    </cfRule>
  </conditionalFormatting>
  <conditionalFormatting sqref="X30:X31">
    <cfRule type="cellIs" dxfId="1976" priority="8563" stopIfTrue="1" operator="greaterThan">
      <formula>0</formula>
    </cfRule>
    <cfRule type="cellIs" dxfId="1975" priority="8564" stopIfTrue="1" operator="greaterThan">
      <formula>0</formula>
    </cfRule>
    <cfRule type="cellIs" dxfId="1974" priority="8565" stopIfTrue="1" operator="greaterThan">
      <formula>0</formula>
    </cfRule>
  </conditionalFormatting>
  <conditionalFormatting sqref="X32">
    <cfRule type="cellIs" dxfId="1973" priority="8560" stopIfTrue="1" operator="greaterThan">
      <formula>0</formula>
    </cfRule>
    <cfRule type="cellIs" dxfId="1972" priority="8561" stopIfTrue="1" operator="greaterThan">
      <formula>0</formula>
    </cfRule>
    <cfRule type="cellIs" dxfId="1971" priority="8562" stopIfTrue="1" operator="greaterThan">
      <formula>0</formula>
    </cfRule>
  </conditionalFormatting>
  <conditionalFormatting sqref="X27:X28">
    <cfRule type="cellIs" dxfId="1970" priority="8557" stopIfTrue="1" operator="greaterThan">
      <formula>0</formula>
    </cfRule>
    <cfRule type="cellIs" dxfId="1969" priority="8558" stopIfTrue="1" operator="greaterThan">
      <formula>0</formula>
    </cfRule>
    <cfRule type="cellIs" dxfId="1968" priority="8559" stopIfTrue="1" operator="greaterThan">
      <formula>0</formula>
    </cfRule>
  </conditionalFormatting>
  <conditionalFormatting sqref="X29">
    <cfRule type="cellIs" dxfId="1967" priority="8554" stopIfTrue="1" operator="greaterThan">
      <formula>0</formula>
    </cfRule>
    <cfRule type="cellIs" dxfId="1966" priority="8555" stopIfTrue="1" operator="greaterThan">
      <formula>0</formula>
    </cfRule>
    <cfRule type="cellIs" dxfId="1965" priority="8556" stopIfTrue="1" operator="greaterThan">
      <formula>0</formula>
    </cfRule>
  </conditionalFormatting>
  <conditionalFormatting sqref="X24:X25">
    <cfRule type="cellIs" dxfId="1964" priority="8551" stopIfTrue="1" operator="greaterThan">
      <formula>0</formula>
    </cfRule>
    <cfRule type="cellIs" dxfId="1963" priority="8552" stopIfTrue="1" operator="greaterThan">
      <formula>0</formula>
    </cfRule>
    <cfRule type="cellIs" dxfId="1962" priority="8553" stopIfTrue="1" operator="greaterThan">
      <formula>0</formula>
    </cfRule>
  </conditionalFormatting>
  <conditionalFormatting sqref="X26">
    <cfRule type="cellIs" dxfId="1961" priority="8548" stopIfTrue="1" operator="greaterThan">
      <formula>0</formula>
    </cfRule>
    <cfRule type="cellIs" dxfId="1960" priority="8549" stopIfTrue="1" operator="greaterThan">
      <formula>0</formula>
    </cfRule>
    <cfRule type="cellIs" dxfId="1959" priority="8550" stopIfTrue="1" operator="greaterThan">
      <formula>0</formula>
    </cfRule>
  </conditionalFormatting>
  <conditionalFormatting sqref="X21:X22">
    <cfRule type="cellIs" dxfId="1958" priority="8545" stopIfTrue="1" operator="greaterThan">
      <formula>0</formula>
    </cfRule>
    <cfRule type="cellIs" dxfId="1957" priority="8546" stopIfTrue="1" operator="greaterThan">
      <formula>0</formula>
    </cfRule>
    <cfRule type="cellIs" dxfId="1956" priority="8547" stopIfTrue="1" operator="greaterThan">
      <formula>0</formula>
    </cfRule>
  </conditionalFormatting>
  <conditionalFormatting sqref="X23">
    <cfRule type="cellIs" dxfId="1955" priority="8542" stopIfTrue="1" operator="greaterThan">
      <formula>0</formula>
    </cfRule>
    <cfRule type="cellIs" dxfId="1954" priority="8543" stopIfTrue="1" operator="greaterThan">
      <formula>0</formula>
    </cfRule>
    <cfRule type="cellIs" dxfId="1953" priority="8544" stopIfTrue="1" operator="greaterThan">
      <formula>0</formula>
    </cfRule>
  </conditionalFormatting>
  <conditionalFormatting sqref="X18:X19">
    <cfRule type="cellIs" dxfId="1952" priority="8539" stopIfTrue="1" operator="greaterThan">
      <formula>0</formula>
    </cfRule>
    <cfRule type="cellIs" dxfId="1951" priority="8540" stopIfTrue="1" operator="greaterThan">
      <formula>0</formula>
    </cfRule>
    <cfRule type="cellIs" dxfId="1950" priority="8541" stopIfTrue="1" operator="greaterThan">
      <formula>0</formula>
    </cfRule>
  </conditionalFormatting>
  <conditionalFormatting sqref="X20">
    <cfRule type="cellIs" dxfId="1949" priority="8536" stopIfTrue="1" operator="greaterThan">
      <formula>0</formula>
    </cfRule>
    <cfRule type="cellIs" dxfId="1948" priority="8537" stopIfTrue="1" operator="greaterThan">
      <formula>0</formula>
    </cfRule>
    <cfRule type="cellIs" dxfId="1947" priority="8538" stopIfTrue="1" operator="greaterThan">
      <formula>0</formula>
    </cfRule>
  </conditionalFormatting>
  <conditionalFormatting sqref="X15:X16">
    <cfRule type="cellIs" dxfId="1946" priority="8533" stopIfTrue="1" operator="greaterThan">
      <formula>0</formula>
    </cfRule>
    <cfRule type="cellIs" dxfId="1945" priority="8534" stopIfTrue="1" operator="greaterThan">
      <formula>0</formula>
    </cfRule>
    <cfRule type="cellIs" dxfId="1944" priority="8535" stopIfTrue="1" operator="greaterThan">
      <formula>0</formula>
    </cfRule>
  </conditionalFormatting>
  <conditionalFormatting sqref="X17">
    <cfRule type="cellIs" dxfId="1943" priority="8530" stopIfTrue="1" operator="greaterThan">
      <formula>0</formula>
    </cfRule>
    <cfRule type="cellIs" dxfId="1942" priority="8531" stopIfTrue="1" operator="greaterThan">
      <formula>0</formula>
    </cfRule>
    <cfRule type="cellIs" dxfId="1941" priority="8532" stopIfTrue="1" operator="greaterThan">
      <formula>0</formula>
    </cfRule>
  </conditionalFormatting>
  <conditionalFormatting sqref="X12:X13">
    <cfRule type="cellIs" dxfId="1940" priority="8527" stopIfTrue="1" operator="greaterThan">
      <formula>0</formula>
    </cfRule>
    <cfRule type="cellIs" dxfId="1939" priority="8528" stopIfTrue="1" operator="greaterThan">
      <formula>0</formula>
    </cfRule>
    <cfRule type="cellIs" dxfId="1938" priority="8529" stopIfTrue="1" operator="greaterThan">
      <formula>0</formula>
    </cfRule>
  </conditionalFormatting>
  <conditionalFormatting sqref="X14">
    <cfRule type="cellIs" dxfId="1937" priority="8524" stopIfTrue="1" operator="greaterThan">
      <formula>0</formula>
    </cfRule>
    <cfRule type="cellIs" dxfId="1936" priority="8525" stopIfTrue="1" operator="greaterThan">
      <formula>0</formula>
    </cfRule>
    <cfRule type="cellIs" dxfId="1935" priority="8526" stopIfTrue="1" operator="greaterThan">
      <formula>0</formula>
    </cfRule>
  </conditionalFormatting>
  <conditionalFormatting sqref="X9:X10">
    <cfRule type="cellIs" dxfId="1934" priority="8521" stopIfTrue="1" operator="greaterThan">
      <formula>0</formula>
    </cfRule>
    <cfRule type="cellIs" dxfId="1933" priority="8522" stopIfTrue="1" operator="greaterThan">
      <formula>0</formula>
    </cfRule>
    <cfRule type="cellIs" dxfId="1932" priority="8523" stopIfTrue="1" operator="greaterThan">
      <formula>0</formula>
    </cfRule>
  </conditionalFormatting>
  <conditionalFormatting sqref="X11">
    <cfRule type="cellIs" dxfId="1931" priority="8518" stopIfTrue="1" operator="greaterThan">
      <formula>0</formula>
    </cfRule>
    <cfRule type="cellIs" dxfId="1930" priority="8519" stopIfTrue="1" operator="greaterThan">
      <formula>0</formula>
    </cfRule>
    <cfRule type="cellIs" dxfId="1929" priority="8520" stopIfTrue="1" operator="greaterThan">
      <formula>0</formula>
    </cfRule>
  </conditionalFormatting>
  <conditionalFormatting sqref="X6:X7">
    <cfRule type="cellIs" dxfId="1928" priority="8515" stopIfTrue="1" operator="greaterThan">
      <formula>0</formula>
    </cfRule>
    <cfRule type="cellIs" dxfId="1927" priority="8516" stopIfTrue="1" operator="greaterThan">
      <formula>0</formula>
    </cfRule>
    <cfRule type="cellIs" dxfId="1926" priority="8517" stopIfTrue="1" operator="greaterThan">
      <formula>0</formula>
    </cfRule>
  </conditionalFormatting>
  <conditionalFormatting sqref="X8">
    <cfRule type="cellIs" dxfId="1925" priority="8512" stopIfTrue="1" operator="greaterThan">
      <formula>0</formula>
    </cfRule>
    <cfRule type="cellIs" dxfId="1924" priority="8513" stopIfTrue="1" operator="greaterThan">
      <formula>0</formula>
    </cfRule>
    <cfRule type="cellIs" dxfId="1923" priority="8514" stopIfTrue="1" operator="greaterThan">
      <formula>0</formula>
    </cfRule>
  </conditionalFormatting>
  <conditionalFormatting sqref="X5">
    <cfRule type="cellIs" dxfId="1922" priority="8506" stopIfTrue="1" operator="greaterThan">
      <formula>0</formula>
    </cfRule>
    <cfRule type="cellIs" dxfId="1921" priority="8507" stopIfTrue="1" operator="greaterThan">
      <formula>0</formula>
    </cfRule>
    <cfRule type="cellIs" dxfId="1920" priority="8508" stopIfTrue="1" operator="greaterThan">
      <formula>0</formula>
    </cfRule>
  </conditionalFormatting>
  <conditionalFormatting sqref="AA42:AA43">
    <cfRule type="cellIs" dxfId="1919" priority="8395" stopIfTrue="1" operator="greaterThan">
      <formula>0</formula>
    </cfRule>
    <cfRule type="cellIs" dxfId="1918" priority="8396" stopIfTrue="1" operator="greaterThan">
      <formula>0</formula>
    </cfRule>
    <cfRule type="cellIs" dxfId="1917" priority="8397" stopIfTrue="1" operator="greaterThan">
      <formula>0</formula>
    </cfRule>
  </conditionalFormatting>
  <conditionalFormatting sqref="AA44">
    <cfRule type="cellIs" dxfId="1916" priority="8392" stopIfTrue="1" operator="greaterThan">
      <formula>0</formula>
    </cfRule>
    <cfRule type="cellIs" dxfId="1915" priority="8393" stopIfTrue="1" operator="greaterThan">
      <formula>0</formula>
    </cfRule>
    <cfRule type="cellIs" dxfId="1914" priority="8394" stopIfTrue="1" operator="greaterThan">
      <formula>0</formula>
    </cfRule>
  </conditionalFormatting>
  <conditionalFormatting sqref="AA39:AA40">
    <cfRule type="cellIs" dxfId="1913" priority="8389" stopIfTrue="1" operator="greaterThan">
      <formula>0</formula>
    </cfRule>
    <cfRule type="cellIs" dxfId="1912" priority="8390" stopIfTrue="1" operator="greaterThan">
      <formula>0</formula>
    </cfRule>
    <cfRule type="cellIs" dxfId="1911" priority="8391" stopIfTrue="1" operator="greaterThan">
      <formula>0</formula>
    </cfRule>
  </conditionalFormatting>
  <conditionalFormatting sqref="AA41">
    <cfRule type="cellIs" dxfId="1910" priority="8386" stopIfTrue="1" operator="greaterThan">
      <formula>0</formula>
    </cfRule>
    <cfRule type="cellIs" dxfId="1909" priority="8387" stopIfTrue="1" operator="greaterThan">
      <formula>0</formula>
    </cfRule>
    <cfRule type="cellIs" dxfId="1908" priority="8388" stopIfTrue="1" operator="greaterThan">
      <formula>0</formula>
    </cfRule>
  </conditionalFormatting>
  <conditionalFormatting sqref="AA36:AA37">
    <cfRule type="cellIs" dxfId="1907" priority="8383" stopIfTrue="1" operator="greaterThan">
      <formula>0</formula>
    </cfRule>
    <cfRule type="cellIs" dxfId="1906" priority="8384" stopIfTrue="1" operator="greaterThan">
      <formula>0</formula>
    </cfRule>
    <cfRule type="cellIs" dxfId="1905" priority="8385" stopIfTrue="1" operator="greaterThan">
      <formula>0</formula>
    </cfRule>
  </conditionalFormatting>
  <conditionalFormatting sqref="AA38">
    <cfRule type="cellIs" dxfId="1904" priority="8380" stopIfTrue="1" operator="greaterThan">
      <formula>0</formula>
    </cfRule>
    <cfRule type="cellIs" dxfId="1903" priority="8381" stopIfTrue="1" operator="greaterThan">
      <formula>0</formula>
    </cfRule>
    <cfRule type="cellIs" dxfId="1902" priority="8382" stopIfTrue="1" operator="greaterThan">
      <formula>0</formula>
    </cfRule>
  </conditionalFormatting>
  <conditionalFormatting sqref="AA33:AA34">
    <cfRule type="cellIs" dxfId="1901" priority="8377" stopIfTrue="1" operator="greaterThan">
      <formula>0</formula>
    </cfRule>
    <cfRule type="cellIs" dxfId="1900" priority="8378" stopIfTrue="1" operator="greaterThan">
      <formula>0</formula>
    </cfRule>
    <cfRule type="cellIs" dxfId="1899" priority="8379" stopIfTrue="1" operator="greaterThan">
      <formula>0</formula>
    </cfRule>
  </conditionalFormatting>
  <conditionalFormatting sqref="AA35">
    <cfRule type="cellIs" dxfId="1898" priority="8374" stopIfTrue="1" operator="greaterThan">
      <formula>0</formula>
    </cfRule>
    <cfRule type="cellIs" dxfId="1897" priority="8375" stopIfTrue="1" operator="greaterThan">
      <formula>0</formula>
    </cfRule>
    <cfRule type="cellIs" dxfId="1896" priority="8376" stopIfTrue="1" operator="greaterThan">
      <formula>0</formula>
    </cfRule>
  </conditionalFormatting>
  <conditionalFormatting sqref="AA30:AA31">
    <cfRule type="cellIs" dxfId="1895" priority="8371" stopIfTrue="1" operator="greaterThan">
      <formula>0</formula>
    </cfRule>
    <cfRule type="cellIs" dxfId="1894" priority="8372" stopIfTrue="1" operator="greaterThan">
      <formula>0</formula>
    </cfRule>
    <cfRule type="cellIs" dxfId="1893" priority="8373" stopIfTrue="1" operator="greaterThan">
      <formula>0</formula>
    </cfRule>
  </conditionalFormatting>
  <conditionalFormatting sqref="AA32">
    <cfRule type="cellIs" dxfId="1892" priority="8368" stopIfTrue="1" operator="greaterThan">
      <formula>0</formula>
    </cfRule>
    <cfRule type="cellIs" dxfId="1891" priority="8369" stopIfTrue="1" operator="greaterThan">
      <formula>0</formula>
    </cfRule>
    <cfRule type="cellIs" dxfId="1890" priority="8370" stopIfTrue="1" operator="greaterThan">
      <formula>0</formula>
    </cfRule>
  </conditionalFormatting>
  <conditionalFormatting sqref="AA27:AA28">
    <cfRule type="cellIs" dxfId="1889" priority="8365" stopIfTrue="1" operator="greaterThan">
      <formula>0</formula>
    </cfRule>
    <cfRule type="cellIs" dxfId="1888" priority="8366" stopIfTrue="1" operator="greaterThan">
      <formula>0</formula>
    </cfRule>
    <cfRule type="cellIs" dxfId="1887" priority="8367" stopIfTrue="1" operator="greaterThan">
      <formula>0</formula>
    </cfRule>
  </conditionalFormatting>
  <conditionalFormatting sqref="AA29">
    <cfRule type="cellIs" dxfId="1886" priority="8362" stopIfTrue="1" operator="greaterThan">
      <formula>0</formula>
    </cfRule>
    <cfRule type="cellIs" dxfId="1885" priority="8363" stopIfTrue="1" operator="greaterThan">
      <formula>0</formula>
    </cfRule>
    <cfRule type="cellIs" dxfId="1884" priority="8364" stopIfTrue="1" operator="greaterThan">
      <formula>0</formula>
    </cfRule>
  </conditionalFormatting>
  <conditionalFormatting sqref="AA24:AA25">
    <cfRule type="cellIs" dxfId="1883" priority="8359" stopIfTrue="1" operator="greaterThan">
      <formula>0</formula>
    </cfRule>
    <cfRule type="cellIs" dxfId="1882" priority="8360" stopIfTrue="1" operator="greaterThan">
      <formula>0</formula>
    </cfRule>
    <cfRule type="cellIs" dxfId="1881" priority="8361" stopIfTrue="1" operator="greaterThan">
      <formula>0</formula>
    </cfRule>
  </conditionalFormatting>
  <conditionalFormatting sqref="AA26">
    <cfRule type="cellIs" dxfId="1880" priority="8356" stopIfTrue="1" operator="greaterThan">
      <formula>0</formula>
    </cfRule>
    <cfRule type="cellIs" dxfId="1879" priority="8357" stopIfTrue="1" operator="greaterThan">
      <formula>0</formula>
    </cfRule>
    <cfRule type="cellIs" dxfId="1878" priority="8358" stopIfTrue="1" operator="greaterThan">
      <formula>0</formula>
    </cfRule>
  </conditionalFormatting>
  <conditionalFormatting sqref="AA21:AA22">
    <cfRule type="cellIs" dxfId="1877" priority="8353" stopIfTrue="1" operator="greaterThan">
      <formula>0</formula>
    </cfRule>
    <cfRule type="cellIs" dxfId="1876" priority="8354" stopIfTrue="1" operator="greaterThan">
      <formula>0</formula>
    </cfRule>
    <cfRule type="cellIs" dxfId="1875" priority="8355" stopIfTrue="1" operator="greaterThan">
      <formula>0</formula>
    </cfRule>
  </conditionalFormatting>
  <conditionalFormatting sqref="AA23">
    <cfRule type="cellIs" dxfId="1874" priority="8350" stopIfTrue="1" operator="greaterThan">
      <formula>0</formula>
    </cfRule>
    <cfRule type="cellIs" dxfId="1873" priority="8351" stopIfTrue="1" operator="greaterThan">
      <formula>0</formula>
    </cfRule>
    <cfRule type="cellIs" dxfId="1872" priority="8352" stopIfTrue="1" operator="greaterThan">
      <formula>0</formula>
    </cfRule>
  </conditionalFormatting>
  <conditionalFormatting sqref="AA18:AA19">
    <cfRule type="cellIs" dxfId="1871" priority="8347" stopIfTrue="1" operator="greaterThan">
      <formula>0</formula>
    </cfRule>
    <cfRule type="cellIs" dxfId="1870" priority="8348" stopIfTrue="1" operator="greaterThan">
      <formula>0</formula>
    </cfRule>
    <cfRule type="cellIs" dxfId="1869" priority="8349" stopIfTrue="1" operator="greaterThan">
      <formula>0</formula>
    </cfRule>
  </conditionalFormatting>
  <conditionalFormatting sqref="AA20">
    <cfRule type="cellIs" dxfId="1868" priority="8344" stopIfTrue="1" operator="greaterThan">
      <formula>0</formula>
    </cfRule>
    <cfRule type="cellIs" dxfId="1867" priority="8345" stopIfTrue="1" operator="greaterThan">
      <formula>0</formula>
    </cfRule>
    <cfRule type="cellIs" dxfId="1866" priority="8346" stopIfTrue="1" operator="greaterThan">
      <formula>0</formula>
    </cfRule>
  </conditionalFormatting>
  <conditionalFormatting sqref="AA15:AA16">
    <cfRule type="cellIs" dxfId="1865" priority="8341" stopIfTrue="1" operator="greaterThan">
      <formula>0</formula>
    </cfRule>
    <cfRule type="cellIs" dxfId="1864" priority="8342" stopIfTrue="1" operator="greaterThan">
      <formula>0</formula>
    </cfRule>
    <cfRule type="cellIs" dxfId="1863" priority="8343" stopIfTrue="1" operator="greaterThan">
      <formula>0</formula>
    </cfRule>
  </conditionalFormatting>
  <conditionalFormatting sqref="AA17">
    <cfRule type="cellIs" dxfId="1862" priority="8338" stopIfTrue="1" operator="greaterThan">
      <formula>0</formula>
    </cfRule>
    <cfRule type="cellIs" dxfId="1861" priority="8339" stopIfTrue="1" operator="greaterThan">
      <formula>0</formula>
    </cfRule>
    <cfRule type="cellIs" dxfId="1860" priority="8340" stopIfTrue="1" operator="greaterThan">
      <formula>0</formula>
    </cfRule>
  </conditionalFormatting>
  <conditionalFormatting sqref="AA12:AA13">
    <cfRule type="cellIs" dxfId="1859" priority="8335" stopIfTrue="1" operator="greaterThan">
      <formula>0</formula>
    </cfRule>
    <cfRule type="cellIs" dxfId="1858" priority="8336" stopIfTrue="1" operator="greaterThan">
      <formula>0</formula>
    </cfRule>
    <cfRule type="cellIs" dxfId="1857" priority="8337" stopIfTrue="1" operator="greaterThan">
      <formula>0</formula>
    </cfRule>
  </conditionalFormatting>
  <conditionalFormatting sqref="AA14">
    <cfRule type="cellIs" dxfId="1856" priority="8332" stopIfTrue="1" operator="greaterThan">
      <formula>0</formula>
    </cfRule>
    <cfRule type="cellIs" dxfId="1855" priority="8333" stopIfTrue="1" operator="greaterThan">
      <formula>0</formula>
    </cfRule>
    <cfRule type="cellIs" dxfId="1854" priority="8334" stopIfTrue="1" operator="greaterThan">
      <formula>0</formula>
    </cfRule>
  </conditionalFormatting>
  <conditionalFormatting sqref="AA9:AA10">
    <cfRule type="cellIs" dxfId="1853" priority="8329" stopIfTrue="1" operator="greaterThan">
      <formula>0</formula>
    </cfRule>
    <cfRule type="cellIs" dxfId="1852" priority="8330" stopIfTrue="1" operator="greaterThan">
      <formula>0</formula>
    </cfRule>
    <cfRule type="cellIs" dxfId="1851" priority="8331" stopIfTrue="1" operator="greaterThan">
      <formula>0</formula>
    </cfRule>
  </conditionalFormatting>
  <conditionalFormatting sqref="AA11">
    <cfRule type="cellIs" dxfId="1850" priority="8326" stopIfTrue="1" operator="greaterThan">
      <formula>0</formula>
    </cfRule>
    <cfRule type="cellIs" dxfId="1849" priority="8327" stopIfTrue="1" operator="greaterThan">
      <formula>0</formula>
    </cfRule>
    <cfRule type="cellIs" dxfId="1848" priority="8328" stopIfTrue="1" operator="greaterThan">
      <formula>0</formula>
    </cfRule>
  </conditionalFormatting>
  <conditionalFormatting sqref="AA6:AA7">
    <cfRule type="cellIs" dxfId="1847" priority="8323" stopIfTrue="1" operator="greaterThan">
      <formula>0</formula>
    </cfRule>
    <cfRule type="cellIs" dxfId="1846" priority="8324" stopIfTrue="1" operator="greaterThan">
      <formula>0</formula>
    </cfRule>
    <cfRule type="cellIs" dxfId="1845" priority="8325" stopIfTrue="1" operator="greaterThan">
      <formula>0</formula>
    </cfRule>
  </conditionalFormatting>
  <conditionalFormatting sqref="AA8">
    <cfRule type="cellIs" dxfId="1844" priority="8320" stopIfTrue="1" operator="greaterThan">
      <formula>0</formula>
    </cfRule>
    <cfRule type="cellIs" dxfId="1843" priority="8321" stopIfTrue="1" operator="greaterThan">
      <formula>0</formula>
    </cfRule>
    <cfRule type="cellIs" dxfId="1842" priority="8322" stopIfTrue="1" operator="greaterThan">
      <formula>0</formula>
    </cfRule>
  </conditionalFormatting>
  <conditionalFormatting sqref="AA5">
    <cfRule type="cellIs" dxfId="1841" priority="8314" stopIfTrue="1" operator="greaterThan">
      <formula>0</formula>
    </cfRule>
    <cfRule type="cellIs" dxfId="1840" priority="8315" stopIfTrue="1" operator="greaterThan">
      <formula>0</formula>
    </cfRule>
    <cfRule type="cellIs" dxfId="1839" priority="8316" stopIfTrue="1" operator="greaterThan">
      <formula>0</formula>
    </cfRule>
  </conditionalFormatting>
  <conditionalFormatting sqref="Z42:Z43">
    <cfRule type="cellIs" dxfId="1838" priority="8203" stopIfTrue="1" operator="greaterThan">
      <formula>0</formula>
    </cfRule>
    <cfRule type="cellIs" dxfId="1837" priority="8204" stopIfTrue="1" operator="greaterThan">
      <formula>0</formula>
    </cfRule>
    <cfRule type="cellIs" dxfId="1836" priority="8205" stopIfTrue="1" operator="greaterThan">
      <formula>0</formula>
    </cfRule>
  </conditionalFormatting>
  <conditionalFormatting sqref="Z44">
    <cfRule type="cellIs" dxfId="1835" priority="8200" stopIfTrue="1" operator="greaterThan">
      <formula>0</formula>
    </cfRule>
    <cfRule type="cellIs" dxfId="1834" priority="8201" stopIfTrue="1" operator="greaterThan">
      <formula>0</formula>
    </cfRule>
    <cfRule type="cellIs" dxfId="1833" priority="8202" stopIfTrue="1" operator="greaterThan">
      <formula>0</formula>
    </cfRule>
  </conditionalFormatting>
  <conditionalFormatting sqref="Z39:Z40">
    <cfRule type="cellIs" dxfId="1832" priority="8197" stopIfTrue="1" operator="greaterThan">
      <formula>0</formula>
    </cfRule>
    <cfRule type="cellIs" dxfId="1831" priority="8198" stopIfTrue="1" operator="greaterThan">
      <formula>0</formula>
    </cfRule>
    <cfRule type="cellIs" dxfId="1830" priority="8199" stopIfTrue="1" operator="greaterThan">
      <formula>0</formula>
    </cfRule>
  </conditionalFormatting>
  <conditionalFormatting sqref="Z41">
    <cfRule type="cellIs" dxfId="1829" priority="8194" stopIfTrue="1" operator="greaterThan">
      <formula>0</formula>
    </cfRule>
    <cfRule type="cellIs" dxfId="1828" priority="8195" stopIfTrue="1" operator="greaterThan">
      <formula>0</formula>
    </cfRule>
    <cfRule type="cellIs" dxfId="1827" priority="8196" stopIfTrue="1" operator="greaterThan">
      <formula>0</formula>
    </cfRule>
  </conditionalFormatting>
  <conditionalFormatting sqref="Z36:Z37">
    <cfRule type="cellIs" dxfId="1826" priority="8191" stopIfTrue="1" operator="greaterThan">
      <formula>0</formula>
    </cfRule>
    <cfRule type="cellIs" dxfId="1825" priority="8192" stopIfTrue="1" operator="greaterThan">
      <formula>0</formula>
    </cfRule>
    <cfRule type="cellIs" dxfId="1824" priority="8193" stopIfTrue="1" operator="greaterThan">
      <formula>0</formula>
    </cfRule>
  </conditionalFormatting>
  <conditionalFormatting sqref="Z38">
    <cfRule type="cellIs" dxfId="1823" priority="8188" stopIfTrue="1" operator="greaterThan">
      <formula>0</formula>
    </cfRule>
    <cfRule type="cellIs" dxfId="1822" priority="8189" stopIfTrue="1" operator="greaterThan">
      <formula>0</formula>
    </cfRule>
    <cfRule type="cellIs" dxfId="1821" priority="8190" stopIfTrue="1" operator="greaterThan">
      <formula>0</formula>
    </cfRule>
  </conditionalFormatting>
  <conditionalFormatting sqref="Z33:Z34">
    <cfRule type="cellIs" dxfId="1820" priority="8185" stopIfTrue="1" operator="greaterThan">
      <formula>0</formula>
    </cfRule>
    <cfRule type="cellIs" dxfId="1819" priority="8186" stopIfTrue="1" operator="greaterThan">
      <formula>0</formula>
    </cfRule>
    <cfRule type="cellIs" dxfId="1818" priority="8187" stopIfTrue="1" operator="greaterThan">
      <formula>0</formula>
    </cfRule>
  </conditionalFormatting>
  <conditionalFormatting sqref="Z35">
    <cfRule type="cellIs" dxfId="1817" priority="8182" stopIfTrue="1" operator="greaterThan">
      <formula>0</formula>
    </cfRule>
    <cfRule type="cellIs" dxfId="1816" priority="8183" stopIfTrue="1" operator="greaterThan">
      <formula>0</formula>
    </cfRule>
    <cfRule type="cellIs" dxfId="1815" priority="8184" stopIfTrue="1" operator="greaterThan">
      <formula>0</formula>
    </cfRule>
  </conditionalFormatting>
  <conditionalFormatting sqref="Z30:Z31">
    <cfRule type="cellIs" dxfId="1814" priority="8179" stopIfTrue="1" operator="greaterThan">
      <formula>0</formula>
    </cfRule>
    <cfRule type="cellIs" dxfId="1813" priority="8180" stopIfTrue="1" operator="greaterThan">
      <formula>0</formula>
    </cfRule>
    <cfRule type="cellIs" dxfId="1812" priority="8181" stopIfTrue="1" operator="greaterThan">
      <formula>0</formula>
    </cfRule>
  </conditionalFormatting>
  <conditionalFormatting sqref="Z32">
    <cfRule type="cellIs" dxfId="1811" priority="8176" stopIfTrue="1" operator="greaterThan">
      <formula>0</formula>
    </cfRule>
    <cfRule type="cellIs" dxfId="1810" priority="8177" stopIfTrue="1" operator="greaterThan">
      <formula>0</formula>
    </cfRule>
    <cfRule type="cellIs" dxfId="1809" priority="8178" stopIfTrue="1" operator="greaterThan">
      <formula>0</formula>
    </cfRule>
  </conditionalFormatting>
  <conditionalFormatting sqref="Z27:Z28">
    <cfRule type="cellIs" dxfId="1808" priority="8173" stopIfTrue="1" operator="greaterThan">
      <formula>0</formula>
    </cfRule>
    <cfRule type="cellIs" dxfId="1807" priority="8174" stopIfTrue="1" operator="greaterThan">
      <formula>0</formula>
    </cfRule>
    <cfRule type="cellIs" dxfId="1806" priority="8175" stopIfTrue="1" operator="greaterThan">
      <formula>0</formula>
    </cfRule>
  </conditionalFormatting>
  <conditionalFormatting sqref="Z29">
    <cfRule type="cellIs" dxfId="1805" priority="8170" stopIfTrue="1" operator="greaterThan">
      <formula>0</formula>
    </cfRule>
    <cfRule type="cellIs" dxfId="1804" priority="8171" stopIfTrue="1" operator="greaterThan">
      <formula>0</formula>
    </cfRule>
    <cfRule type="cellIs" dxfId="1803" priority="8172" stopIfTrue="1" operator="greaterThan">
      <formula>0</formula>
    </cfRule>
  </conditionalFormatting>
  <conditionalFormatting sqref="Z24:Z25">
    <cfRule type="cellIs" dxfId="1802" priority="8167" stopIfTrue="1" operator="greaterThan">
      <formula>0</formula>
    </cfRule>
    <cfRule type="cellIs" dxfId="1801" priority="8168" stopIfTrue="1" operator="greaterThan">
      <formula>0</formula>
    </cfRule>
    <cfRule type="cellIs" dxfId="1800" priority="8169" stopIfTrue="1" operator="greaterThan">
      <formula>0</formula>
    </cfRule>
  </conditionalFormatting>
  <conditionalFormatting sqref="Z26">
    <cfRule type="cellIs" dxfId="1799" priority="8164" stopIfTrue="1" operator="greaterThan">
      <formula>0</formula>
    </cfRule>
    <cfRule type="cellIs" dxfId="1798" priority="8165" stopIfTrue="1" operator="greaterThan">
      <formula>0</formula>
    </cfRule>
    <cfRule type="cellIs" dxfId="1797" priority="8166" stopIfTrue="1" operator="greaterThan">
      <formula>0</formula>
    </cfRule>
  </conditionalFormatting>
  <conditionalFormatting sqref="Z21:Z22">
    <cfRule type="cellIs" dxfId="1796" priority="8161" stopIfTrue="1" operator="greaterThan">
      <formula>0</formula>
    </cfRule>
    <cfRule type="cellIs" dxfId="1795" priority="8162" stopIfTrue="1" operator="greaterThan">
      <formula>0</formula>
    </cfRule>
    <cfRule type="cellIs" dxfId="1794" priority="8163" stopIfTrue="1" operator="greaterThan">
      <formula>0</formula>
    </cfRule>
  </conditionalFormatting>
  <conditionalFormatting sqref="Z23">
    <cfRule type="cellIs" dxfId="1793" priority="8158" stopIfTrue="1" operator="greaterThan">
      <formula>0</formula>
    </cfRule>
    <cfRule type="cellIs" dxfId="1792" priority="8159" stopIfTrue="1" operator="greaterThan">
      <formula>0</formula>
    </cfRule>
    <cfRule type="cellIs" dxfId="1791" priority="8160" stopIfTrue="1" operator="greaterThan">
      <formula>0</formula>
    </cfRule>
  </conditionalFormatting>
  <conditionalFormatting sqref="Z18:Z19">
    <cfRule type="cellIs" dxfId="1790" priority="8155" stopIfTrue="1" operator="greaterThan">
      <formula>0</formula>
    </cfRule>
    <cfRule type="cellIs" dxfId="1789" priority="8156" stopIfTrue="1" operator="greaterThan">
      <formula>0</formula>
    </cfRule>
    <cfRule type="cellIs" dxfId="1788" priority="8157" stopIfTrue="1" operator="greaterThan">
      <formula>0</formula>
    </cfRule>
  </conditionalFormatting>
  <conditionalFormatting sqref="Z20">
    <cfRule type="cellIs" dxfId="1787" priority="8152" stopIfTrue="1" operator="greaterThan">
      <formula>0</formula>
    </cfRule>
    <cfRule type="cellIs" dxfId="1786" priority="8153" stopIfTrue="1" operator="greaterThan">
      <formula>0</formula>
    </cfRule>
    <cfRule type="cellIs" dxfId="1785" priority="8154" stopIfTrue="1" operator="greaterThan">
      <formula>0</formula>
    </cfRule>
  </conditionalFormatting>
  <conditionalFormatting sqref="Z15:Z16">
    <cfRule type="cellIs" dxfId="1784" priority="8149" stopIfTrue="1" operator="greaterThan">
      <formula>0</formula>
    </cfRule>
    <cfRule type="cellIs" dxfId="1783" priority="8150" stopIfTrue="1" operator="greaterThan">
      <formula>0</formula>
    </cfRule>
    <cfRule type="cellIs" dxfId="1782" priority="8151" stopIfTrue="1" operator="greaterThan">
      <formula>0</formula>
    </cfRule>
  </conditionalFormatting>
  <conditionalFormatting sqref="Z17">
    <cfRule type="cellIs" dxfId="1781" priority="8146" stopIfTrue="1" operator="greaterThan">
      <formula>0</formula>
    </cfRule>
    <cfRule type="cellIs" dxfId="1780" priority="8147" stopIfTrue="1" operator="greaterThan">
      <formula>0</formula>
    </cfRule>
    <cfRule type="cellIs" dxfId="1779" priority="8148" stopIfTrue="1" operator="greaterThan">
      <formula>0</formula>
    </cfRule>
  </conditionalFormatting>
  <conditionalFormatting sqref="Z12:Z13">
    <cfRule type="cellIs" dxfId="1778" priority="8143" stopIfTrue="1" operator="greaterThan">
      <formula>0</formula>
    </cfRule>
    <cfRule type="cellIs" dxfId="1777" priority="8144" stopIfTrue="1" operator="greaterThan">
      <formula>0</formula>
    </cfRule>
    <cfRule type="cellIs" dxfId="1776" priority="8145" stopIfTrue="1" operator="greaterThan">
      <formula>0</formula>
    </cfRule>
  </conditionalFormatting>
  <conditionalFormatting sqref="Z14">
    <cfRule type="cellIs" dxfId="1775" priority="8140" stopIfTrue="1" operator="greaterThan">
      <formula>0</formula>
    </cfRule>
    <cfRule type="cellIs" dxfId="1774" priority="8141" stopIfTrue="1" operator="greaterThan">
      <formula>0</formula>
    </cfRule>
    <cfRule type="cellIs" dxfId="1773" priority="8142" stopIfTrue="1" operator="greaterThan">
      <formula>0</formula>
    </cfRule>
  </conditionalFormatting>
  <conditionalFormatting sqref="Z9:Z10">
    <cfRule type="cellIs" dxfId="1772" priority="8137" stopIfTrue="1" operator="greaterThan">
      <formula>0</formula>
    </cfRule>
    <cfRule type="cellIs" dxfId="1771" priority="8138" stopIfTrue="1" operator="greaterThan">
      <formula>0</formula>
    </cfRule>
    <cfRule type="cellIs" dxfId="1770" priority="8139" stopIfTrue="1" operator="greaterThan">
      <formula>0</formula>
    </cfRule>
  </conditionalFormatting>
  <conditionalFormatting sqref="Z11">
    <cfRule type="cellIs" dxfId="1769" priority="8134" stopIfTrue="1" operator="greaterThan">
      <formula>0</formula>
    </cfRule>
    <cfRule type="cellIs" dxfId="1768" priority="8135" stopIfTrue="1" operator="greaterThan">
      <formula>0</formula>
    </cfRule>
    <cfRule type="cellIs" dxfId="1767" priority="8136" stopIfTrue="1" operator="greaterThan">
      <formula>0</formula>
    </cfRule>
  </conditionalFormatting>
  <conditionalFormatting sqref="Z6:Z7">
    <cfRule type="cellIs" dxfId="1766" priority="8131" stopIfTrue="1" operator="greaterThan">
      <formula>0</formula>
    </cfRule>
    <cfRule type="cellIs" dxfId="1765" priority="8132" stopIfTrue="1" operator="greaterThan">
      <formula>0</formula>
    </cfRule>
    <cfRule type="cellIs" dxfId="1764" priority="8133" stopIfTrue="1" operator="greaterThan">
      <formula>0</formula>
    </cfRule>
  </conditionalFormatting>
  <conditionalFormatting sqref="Z8">
    <cfRule type="cellIs" dxfId="1763" priority="8128" stopIfTrue="1" operator="greaterThan">
      <formula>0</formula>
    </cfRule>
    <cfRule type="cellIs" dxfId="1762" priority="8129" stopIfTrue="1" operator="greaterThan">
      <formula>0</formula>
    </cfRule>
    <cfRule type="cellIs" dxfId="1761" priority="8130" stopIfTrue="1" operator="greaterThan">
      <formula>0</formula>
    </cfRule>
  </conditionalFormatting>
  <conditionalFormatting sqref="Z5">
    <cfRule type="cellIs" dxfId="1760" priority="8122" stopIfTrue="1" operator="greaterThan">
      <formula>0</formula>
    </cfRule>
    <cfRule type="cellIs" dxfId="1759" priority="8123" stopIfTrue="1" operator="greaterThan">
      <formula>0</formula>
    </cfRule>
    <cfRule type="cellIs" dxfId="1758" priority="8124" stopIfTrue="1" operator="greaterThan">
      <formula>0</formula>
    </cfRule>
  </conditionalFormatting>
  <conditionalFormatting sqref="AD42:AD43">
    <cfRule type="cellIs" dxfId="1757" priority="8008" stopIfTrue="1" operator="greaterThan">
      <formula>0</formula>
    </cfRule>
    <cfRule type="cellIs" dxfId="1756" priority="8009" stopIfTrue="1" operator="greaterThan">
      <formula>0</formula>
    </cfRule>
    <cfRule type="cellIs" dxfId="1755" priority="8010" stopIfTrue="1" operator="greaterThan">
      <formula>0</formula>
    </cfRule>
  </conditionalFormatting>
  <conditionalFormatting sqref="AD44">
    <cfRule type="cellIs" dxfId="1754" priority="8005" stopIfTrue="1" operator="greaterThan">
      <formula>0</formula>
    </cfRule>
    <cfRule type="cellIs" dxfId="1753" priority="8006" stopIfTrue="1" operator="greaterThan">
      <formula>0</formula>
    </cfRule>
    <cfRule type="cellIs" dxfId="1752" priority="8007" stopIfTrue="1" operator="greaterThan">
      <formula>0</formula>
    </cfRule>
  </conditionalFormatting>
  <conditionalFormatting sqref="AD39:AD40">
    <cfRule type="cellIs" dxfId="1751" priority="8002" stopIfTrue="1" operator="greaterThan">
      <formula>0</formula>
    </cfRule>
    <cfRule type="cellIs" dxfId="1750" priority="8003" stopIfTrue="1" operator="greaterThan">
      <formula>0</formula>
    </cfRule>
    <cfRule type="cellIs" dxfId="1749" priority="8004" stopIfTrue="1" operator="greaterThan">
      <formula>0</formula>
    </cfRule>
  </conditionalFormatting>
  <conditionalFormatting sqref="AD41">
    <cfRule type="cellIs" dxfId="1748" priority="7999" stopIfTrue="1" operator="greaterThan">
      <formula>0</formula>
    </cfRule>
    <cfRule type="cellIs" dxfId="1747" priority="8000" stopIfTrue="1" operator="greaterThan">
      <formula>0</formula>
    </cfRule>
    <cfRule type="cellIs" dxfId="1746" priority="8001" stopIfTrue="1" operator="greaterThan">
      <formula>0</formula>
    </cfRule>
  </conditionalFormatting>
  <conditionalFormatting sqref="AD36:AD37">
    <cfRule type="cellIs" dxfId="1745" priority="7996" stopIfTrue="1" operator="greaterThan">
      <formula>0</formula>
    </cfRule>
    <cfRule type="cellIs" dxfId="1744" priority="7997" stopIfTrue="1" operator="greaterThan">
      <formula>0</formula>
    </cfRule>
    <cfRule type="cellIs" dxfId="1743" priority="7998" stopIfTrue="1" operator="greaterThan">
      <formula>0</formula>
    </cfRule>
  </conditionalFormatting>
  <conditionalFormatting sqref="AD38">
    <cfRule type="cellIs" dxfId="1742" priority="7993" stopIfTrue="1" operator="greaterThan">
      <formula>0</formula>
    </cfRule>
    <cfRule type="cellIs" dxfId="1741" priority="7994" stopIfTrue="1" operator="greaterThan">
      <formula>0</formula>
    </cfRule>
    <cfRule type="cellIs" dxfId="1740" priority="7995" stopIfTrue="1" operator="greaterThan">
      <formula>0</formula>
    </cfRule>
  </conditionalFormatting>
  <conditionalFormatting sqref="AD33:AD34">
    <cfRule type="cellIs" dxfId="1739" priority="7990" stopIfTrue="1" operator="greaterThan">
      <formula>0</formula>
    </cfRule>
    <cfRule type="cellIs" dxfId="1738" priority="7991" stopIfTrue="1" operator="greaterThan">
      <formula>0</formula>
    </cfRule>
    <cfRule type="cellIs" dxfId="1737" priority="7992" stopIfTrue="1" operator="greaterThan">
      <formula>0</formula>
    </cfRule>
  </conditionalFormatting>
  <conditionalFormatting sqref="AD35">
    <cfRule type="cellIs" dxfId="1736" priority="7987" stopIfTrue="1" operator="greaterThan">
      <formula>0</formula>
    </cfRule>
    <cfRule type="cellIs" dxfId="1735" priority="7988" stopIfTrue="1" operator="greaterThan">
      <formula>0</formula>
    </cfRule>
    <cfRule type="cellIs" dxfId="1734" priority="7989" stopIfTrue="1" operator="greaterThan">
      <formula>0</formula>
    </cfRule>
  </conditionalFormatting>
  <conditionalFormatting sqref="AD30:AD31">
    <cfRule type="cellIs" dxfId="1733" priority="7984" stopIfTrue="1" operator="greaterThan">
      <formula>0</formula>
    </cfRule>
    <cfRule type="cellIs" dxfId="1732" priority="7985" stopIfTrue="1" operator="greaterThan">
      <formula>0</formula>
    </cfRule>
    <cfRule type="cellIs" dxfId="1731" priority="7986" stopIfTrue="1" operator="greaterThan">
      <formula>0</formula>
    </cfRule>
  </conditionalFormatting>
  <conditionalFormatting sqref="AD32">
    <cfRule type="cellIs" dxfId="1730" priority="7981" stopIfTrue="1" operator="greaterThan">
      <formula>0</formula>
    </cfRule>
    <cfRule type="cellIs" dxfId="1729" priority="7982" stopIfTrue="1" operator="greaterThan">
      <formula>0</formula>
    </cfRule>
    <cfRule type="cellIs" dxfId="1728" priority="7983" stopIfTrue="1" operator="greaterThan">
      <formula>0</formula>
    </cfRule>
  </conditionalFormatting>
  <conditionalFormatting sqref="AD27:AD28">
    <cfRule type="cellIs" dxfId="1727" priority="7978" stopIfTrue="1" operator="greaterThan">
      <formula>0</formula>
    </cfRule>
    <cfRule type="cellIs" dxfId="1726" priority="7979" stopIfTrue="1" operator="greaterThan">
      <formula>0</formula>
    </cfRule>
    <cfRule type="cellIs" dxfId="1725" priority="7980" stopIfTrue="1" operator="greaterThan">
      <formula>0</formula>
    </cfRule>
  </conditionalFormatting>
  <conditionalFormatting sqref="AD29">
    <cfRule type="cellIs" dxfId="1724" priority="7975" stopIfTrue="1" operator="greaterThan">
      <formula>0</formula>
    </cfRule>
    <cfRule type="cellIs" dxfId="1723" priority="7976" stopIfTrue="1" operator="greaterThan">
      <formula>0</formula>
    </cfRule>
    <cfRule type="cellIs" dxfId="1722" priority="7977" stopIfTrue="1" operator="greaterThan">
      <formula>0</formula>
    </cfRule>
  </conditionalFormatting>
  <conditionalFormatting sqref="AD24:AD25">
    <cfRule type="cellIs" dxfId="1721" priority="7972" stopIfTrue="1" operator="greaterThan">
      <formula>0</formula>
    </cfRule>
    <cfRule type="cellIs" dxfId="1720" priority="7973" stopIfTrue="1" operator="greaterThan">
      <formula>0</formula>
    </cfRule>
    <cfRule type="cellIs" dxfId="1719" priority="7974" stopIfTrue="1" operator="greaterThan">
      <formula>0</formula>
    </cfRule>
  </conditionalFormatting>
  <conditionalFormatting sqref="AD26">
    <cfRule type="cellIs" dxfId="1718" priority="7969" stopIfTrue="1" operator="greaterThan">
      <formula>0</formula>
    </cfRule>
    <cfRule type="cellIs" dxfId="1717" priority="7970" stopIfTrue="1" operator="greaterThan">
      <formula>0</formula>
    </cfRule>
    <cfRule type="cellIs" dxfId="1716" priority="7971" stopIfTrue="1" operator="greaterThan">
      <formula>0</formula>
    </cfRule>
  </conditionalFormatting>
  <conditionalFormatting sqref="AD21:AD22">
    <cfRule type="cellIs" dxfId="1715" priority="7966" stopIfTrue="1" operator="greaterThan">
      <formula>0</formula>
    </cfRule>
    <cfRule type="cellIs" dxfId="1714" priority="7967" stopIfTrue="1" operator="greaterThan">
      <formula>0</formula>
    </cfRule>
    <cfRule type="cellIs" dxfId="1713" priority="7968" stopIfTrue="1" operator="greaterThan">
      <formula>0</formula>
    </cfRule>
  </conditionalFormatting>
  <conditionalFormatting sqref="AD23">
    <cfRule type="cellIs" dxfId="1712" priority="7963" stopIfTrue="1" operator="greaterThan">
      <formula>0</formula>
    </cfRule>
    <cfRule type="cellIs" dxfId="1711" priority="7964" stopIfTrue="1" operator="greaterThan">
      <formula>0</formula>
    </cfRule>
    <cfRule type="cellIs" dxfId="1710" priority="7965" stopIfTrue="1" operator="greaterThan">
      <formula>0</formula>
    </cfRule>
  </conditionalFormatting>
  <conditionalFormatting sqref="AD18:AD19">
    <cfRule type="cellIs" dxfId="1709" priority="7960" stopIfTrue="1" operator="greaterThan">
      <formula>0</formula>
    </cfRule>
    <cfRule type="cellIs" dxfId="1708" priority="7961" stopIfTrue="1" operator="greaterThan">
      <formula>0</formula>
    </cfRule>
    <cfRule type="cellIs" dxfId="1707" priority="7962" stopIfTrue="1" operator="greaterThan">
      <formula>0</formula>
    </cfRule>
  </conditionalFormatting>
  <conditionalFormatting sqref="AD20">
    <cfRule type="cellIs" dxfId="1706" priority="7957" stopIfTrue="1" operator="greaterThan">
      <formula>0</formula>
    </cfRule>
    <cfRule type="cellIs" dxfId="1705" priority="7958" stopIfTrue="1" operator="greaterThan">
      <formula>0</formula>
    </cfRule>
    <cfRule type="cellIs" dxfId="1704" priority="7959" stopIfTrue="1" operator="greaterThan">
      <formula>0</formula>
    </cfRule>
  </conditionalFormatting>
  <conditionalFormatting sqref="AD15:AD16">
    <cfRule type="cellIs" dxfId="1703" priority="7954" stopIfTrue="1" operator="greaterThan">
      <formula>0</formula>
    </cfRule>
    <cfRule type="cellIs" dxfId="1702" priority="7955" stopIfTrue="1" operator="greaterThan">
      <formula>0</formula>
    </cfRule>
    <cfRule type="cellIs" dxfId="1701" priority="7956" stopIfTrue="1" operator="greaterThan">
      <formula>0</formula>
    </cfRule>
  </conditionalFormatting>
  <conditionalFormatting sqref="AD17">
    <cfRule type="cellIs" dxfId="1700" priority="7951" stopIfTrue="1" operator="greaterThan">
      <formula>0</formula>
    </cfRule>
    <cfRule type="cellIs" dxfId="1699" priority="7952" stopIfTrue="1" operator="greaterThan">
      <formula>0</formula>
    </cfRule>
    <cfRule type="cellIs" dxfId="1698" priority="7953" stopIfTrue="1" operator="greaterThan">
      <formula>0</formula>
    </cfRule>
  </conditionalFormatting>
  <conditionalFormatting sqref="AD12:AD13">
    <cfRule type="cellIs" dxfId="1697" priority="7948" stopIfTrue="1" operator="greaterThan">
      <formula>0</formula>
    </cfRule>
    <cfRule type="cellIs" dxfId="1696" priority="7949" stopIfTrue="1" operator="greaterThan">
      <formula>0</formula>
    </cfRule>
    <cfRule type="cellIs" dxfId="1695" priority="7950" stopIfTrue="1" operator="greaterThan">
      <formula>0</formula>
    </cfRule>
  </conditionalFormatting>
  <conditionalFormatting sqref="AD14">
    <cfRule type="cellIs" dxfId="1694" priority="7945" stopIfTrue="1" operator="greaterThan">
      <formula>0</formula>
    </cfRule>
    <cfRule type="cellIs" dxfId="1693" priority="7946" stopIfTrue="1" operator="greaterThan">
      <formula>0</formula>
    </cfRule>
    <cfRule type="cellIs" dxfId="1692" priority="7947" stopIfTrue="1" operator="greaterThan">
      <formula>0</formula>
    </cfRule>
  </conditionalFormatting>
  <conditionalFormatting sqref="AD9:AD10">
    <cfRule type="cellIs" dxfId="1691" priority="7942" stopIfTrue="1" operator="greaterThan">
      <formula>0</formula>
    </cfRule>
    <cfRule type="cellIs" dxfId="1690" priority="7943" stopIfTrue="1" operator="greaterThan">
      <formula>0</formula>
    </cfRule>
    <cfRule type="cellIs" dxfId="1689" priority="7944" stopIfTrue="1" operator="greaterThan">
      <formula>0</formula>
    </cfRule>
  </conditionalFormatting>
  <conditionalFormatting sqref="AD11">
    <cfRule type="cellIs" dxfId="1688" priority="7939" stopIfTrue="1" operator="greaterThan">
      <formula>0</formula>
    </cfRule>
    <cfRule type="cellIs" dxfId="1687" priority="7940" stopIfTrue="1" operator="greaterThan">
      <formula>0</formula>
    </cfRule>
    <cfRule type="cellIs" dxfId="1686" priority="7941" stopIfTrue="1" operator="greaterThan">
      <formula>0</formula>
    </cfRule>
  </conditionalFormatting>
  <conditionalFormatting sqref="AD6:AD7">
    <cfRule type="cellIs" dxfId="1685" priority="7936" stopIfTrue="1" operator="greaterThan">
      <formula>0</formula>
    </cfRule>
    <cfRule type="cellIs" dxfId="1684" priority="7937" stopIfTrue="1" operator="greaterThan">
      <formula>0</formula>
    </cfRule>
    <cfRule type="cellIs" dxfId="1683" priority="7938" stopIfTrue="1" operator="greaterThan">
      <formula>0</formula>
    </cfRule>
  </conditionalFormatting>
  <conditionalFormatting sqref="AD8">
    <cfRule type="cellIs" dxfId="1682" priority="7933" stopIfTrue="1" operator="greaterThan">
      <formula>0</formula>
    </cfRule>
    <cfRule type="cellIs" dxfId="1681" priority="7934" stopIfTrue="1" operator="greaterThan">
      <formula>0</formula>
    </cfRule>
    <cfRule type="cellIs" dxfId="1680" priority="7935" stopIfTrue="1" operator="greaterThan">
      <formula>0</formula>
    </cfRule>
  </conditionalFormatting>
  <conditionalFormatting sqref="AD5">
    <cfRule type="cellIs" dxfId="1679" priority="7927" stopIfTrue="1" operator="greaterThan">
      <formula>0</formula>
    </cfRule>
    <cfRule type="cellIs" dxfId="1678" priority="7928" stopIfTrue="1" operator="greaterThan">
      <formula>0</formula>
    </cfRule>
    <cfRule type="cellIs" dxfId="1677" priority="7929" stopIfTrue="1" operator="greaterThan">
      <formula>0</formula>
    </cfRule>
  </conditionalFormatting>
  <conditionalFormatting sqref="AC42:AC43">
    <cfRule type="cellIs" dxfId="1676" priority="7816" stopIfTrue="1" operator="greaterThan">
      <formula>0</formula>
    </cfRule>
    <cfRule type="cellIs" dxfId="1675" priority="7817" stopIfTrue="1" operator="greaterThan">
      <formula>0</formula>
    </cfRule>
    <cfRule type="cellIs" dxfId="1674" priority="7818" stopIfTrue="1" operator="greaterThan">
      <formula>0</formula>
    </cfRule>
  </conditionalFormatting>
  <conditionalFormatting sqref="AC44">
    <cfRule type="cellIs" dxfId="1673" priority="7813" stopIfTrue="1" operator="greaterThan">
      <formula>0</formula>
    </cfRule>
    <cfRule type="cellIs" dxfId="1672" priority="7814" stopIfTrue="1" operator="greaterThan">
      <formula>0</formula>
    </cfRule>
    <cfRule type="cellIs" dxfId="1671" priority="7815" stopIfTrue="1" operator="greaterThan">
      <formula>0</formula>
    </cfRule>
  </conditionalFormatting>
  <conditionalFormatting sqref="AC39:AC40">
    <cfRule type="cellIs" dxfId="1670" priority="7810" stopIfTrue="1" operator="greaterThan">
      <formula>0</formula>
    </cfRule>
    <cfRule type="cellIs" dxfId="1669" priority="7811" stopIfTrue="1" operator="greaterThan">
      <formula>0</formula>
    </cfRule>
    <cfRule type="cellIs" dxfId="1668" priority="7812" stopIfTrue="1" operator="greaterThan">
      <formula>0</formula>
    </cfRule>
  </conditionalFormatting>
  <conditionalFormatting sqref="AC41">
    <cfRule type="cellIs" dxfId="1667" priority="7807" stopIfTrue="1" operator="greaterThan">
      <formula>0</formula>
    </cfRule>
    <cfRule type="cellIs" dxfId="1666" priority="7808" stopIfTrue="1" operator="greaterThan">
      <formula>0</formula>
    </cfRule>
    <cfRule type="cellIs" dxfId="1665" priority="7809" stopIfTrue="1" operator="greaterThan">
      <formula>0</formula>
    </cfRule>
  </conditionalFormatting>
  <conditionalFormatting sqref="AC36:AC37">
    <cfRule type="cellIs" dxfId="1664" priority="7804" stopIfTrue="1" operator="greaterThan">
      <formula>0</formula>
    </cfRule>
    <cfRule type="cellIs" dxfId="1663" priority="7805" stopIfTrue="1" operator="greaterThan">
      <formula>0</formula>
    </cfRule>
    <cfRule type="cellIs" dxfId="1662" priority="7806" stopIfTrue="1" operator="greaterThan">
      <formula>0</formula>
    </cfRule>
  </conditionalFormatting>
  <conditionalFormatting sqref="AC38">
    <cfRule type="cellIs" dxfId="1661" priority="7801" stopIfTrue="1" operator="greaterThan">
      <formula>0</formula>
    </cfRule>
    <cfRule type="cellIs" dxfId="1660" priority="7802" stopIfTrue="1" operator="greaterThan">
      <formula>0</formula>
    </cfRule>
    <cfRule type="cellIs" dxfId="1659" priority="7803" stopIfTrue="1" operator="greaterThan">
      <formula>0</formula>
    </cfRule>
  </conditionalFormatting>
  <conditionalFormatting sqref="AC33:AC34">
    <cfRule type="cellIs" dxfId="1658" priority="7798" stopIfTrue="1" operator="greaterThan">
      <formula>0</formula>
    </cfRule>
    <cfRule type="cellIs" dxfId="1657" priority="7799" stopIfTrue="1" operator="greaterThan">
      <formula>0</formula>
    </cfRule>
    <cfRule type="cellIs" dxfId="1656" priority="7800" stopIfTrue="1" operator="greaterThan">
      <formula>0</formula>
    </cfRule>
  </conditionalFormatting>
  <conditionalFormatting sqref="AC35">
    <cfRule type="cellIs" dxfId="1655" priority="7795" stopIfTrue="1" operator="greaterThan">
      <formula>0</formula>
    </cfRule>
    <cfRule type="cellIs" dxfId="1654" priority="7796" stopIfTrue="1" operator="greaterThan">
      <formula>0</formula>
    </cfRule>
    <cfRule type="cellIs" dxfId="1653" priority="7797" stopIfTrue="1" operator="greaterThan">
      <formula>0</formula>
    </cfRule>
  </conditionalFormatting>
  <conditionalFormatting sqref="AC30:AC31">
    <cfRule type="cellIs" dxfId="1652" priority="7792" stopIfTrue="1" operator="greaterThan">
      <formula>0</formula>
    </cfRule>
    <cfRule type="cellIs" dxfId="1651" priority="7793" stopIfTrue="1" operator="greaterThan">
      <formula>0</formula>
    </cfRule>
    <cfRule type="cellIs" dxfId="1650" priority="7794" stopIfTrue="1" operator="greaterThan">
      <formula>0</formula>
    </cfRule>
  </conditionalFormatting>
  <conditionalFormatting sqref="AC32">
    <cfRule type="cellIs" dxfId="1649" priority="7789" stopIfTrue="1" operator="greaterThan">
      <formula>0</formula>
    </cfRule>
    <cfRule type="cellIs" dxfId="1648" priority="7790" stopIfTrue="1" operator="greaterThan">
      <formula>0</formula>
    </cfRule>
    <cfRule type="cellIs" dxfId="1647" priority="7791" stopIfTrue="1" operator="greaterThan">
      <formula>0</formula>
    </cfRule>
  </conditionalFormatting>
  <conditionalFormatting sqref="AC27:AC28">
    <cfRule type="cellIs" dxfId="1646" priority="7786" stopIfTrue="1" operator="greaterThan">
      <formula>0</formula>
    </cfRule>
    <cfRule type="cellIs" dxfId="1645" priority="7787" stopIfTrue="1" operator="greaterThan">
      <formula>0</formula>
    </cfRule>
    <cfRule type="cellIs" dxfId="1644" priority="7788" stopIfTrue="1" operator="greaterThan">
      <formula>0</formula>
    </cfRule>
  </conditionalFormatting>
  <conditionalFormatting sqref="AC29">
    <cfRule type="cellIs" dxfId="1643" priority="7783" stopIfTrue="1" operator="greaterThan">
      <formula>0</formula>
    </cfRule>
    <cfRule type="cellIs" dxfId="1642" priority="7784" stopIfTrue="1" operator="greaterThan">
      <formula>0</formula>
    </cfRule>
    <cfRule type="cellIs" dxfId="1641" priority="7785" stopIfTrue="1" operator="greaterThan">
      <formula>0</formula>
    </cfRule>
  </conditionalFormatting>
  <conditionalFormatting sqref="AC24:AC25">
    <cfRule type="cellIs" dxfId="1640" priority="7780" stopIfTrue="1" operator="greaterThan">
      <formula>0</formula>
    </cfRule>
    <cfRule type="cellIs" dxfId="1639" priority="7781" stopIfTrue="1" operator="greaterThan">
      <formula>0</formula>
    </cfRule>
    <cfRule type="cellIs" dxfId="1638" priority="7782" stopIfTrue="1" operator="greaterThan">
      <formula>0</formula>
    </cfRule>
  </conditionalFormatting>
  <conditionalFormatting sqref="AC26">
    <cfRule type="cellIs" dxfId="1637" priority="7777" stopIfTrue="1" operator="greaterThan">
      <formula>0</formula>
    </cfRule>
    <cfRule type="cellIs" dxfId="1636" priority="7778" stopIfTrue="1" operator="greaterThan">
      <formula>0</formula>
    </cfRule>
    <cfRule type="cellIs" dxfId="1635" priority="7779" stopIfTrue="1" operator="greaterThan">
      <formula>0</formula>
    </cfRule>
  </conditionalFormatting>
  <conditionalFormatting sqref="AC21:AC22">
    <cfRule type="cellIs" dxfId="1634" priority="7774" stopIfTrue="1" operator="greaterThan">
      <formula>0</formula>
    </cfRule>
    <cfRule type="cellIs" dxfId="1633" priority="7775" stopIfTrue="1" operator="greaterThan">
      <formula>0</formula>
    </cfRule>
    <cfRule type="cellIs" dxfId="1632" priority="7776" stopIfTrue="1" operator="greaterThan">
      <formula>0</formula>
    </cfRule>
  </conditionalFormatting>
  <conditionalFormatting sqref="AC23">
    <cfRule type="cellIs" dxfId="1631" priority="7771" stopIfTrue="1" operator="greaterThan">
      <formula>0</formula>
    </cfRule>
    <cfRule type="cellIs" dxfId="1630" priority="7772" stopIfTrue="1" operator="greaterThan">
      <formula>0</formula>
    </cfRule>
    <cfRule type="cellIs" dxfId="1629" priority="7773" stopIfTrue="1" operator="greaterThan">
      <formula>0</formula>
    </cfRule>
  </conditionalFormatting>
  <conditionalFormatting sqref="AC18:AC19">
    <cfRule type="cellIs" dxfId="1628" priority="7768" stopIfTrue="1" operator="greaterThan">
      <formula>0</formula>
    </cfRule>
    <cfRule type="cellIs" dxfId="1627" priority="7769" stopIfTrue="1" operator="greaterThan">
      <formula>0</formula>
    </cfRule>
    <cfRule type="cellIs" dxfId="1626" priority="7770" stopIfTrue="1" operator="greaterThan">
      <formula>0</formula>
    </cfRule>
  </conditionalFormatting>
  <conditionalFormatting sqref="AC20">
    <cfRule type="cellIs" dxfId="1625" priority="7765" stopIfTrue="1" operator="greaterThan">
      <formula>0</formula>
    </cfRule>
    <cfRule type="cellIs" dxfId="1624" priority="7766" stopIfTrue="1" operator="greaterThan">
      <formula>0</formula>
    </cfRule>
    <cfRule type="cellIs" dxfId="1623" priority="7767" stopIfTrue="1" operator="greaterThan">
      <formula>0</formula>
    </cfRule>
  </conditionalFormatting>
  <conditionalFormatting sqref="AC15:AC16">
    <cfRule type="cellIs" dxfId="1622" priority="7762" stopIfTrue="1" operator="greaterThan">
      <formula>0</formula>
    </cfRule>
    <cfRule type="cellIs" dxfId="1621" priority="7763" stopIfTrue="1" operator="greaterThan">
      <formula>0</formula>
    </cfRule>
    <cfRule type="cellIs" dxfId="1620" priority="7764" stopIfTrue="1" operator="greaterThan">
      <formula>0</formula>
    </cfRule>
  </conditionalFormatting>
  <conditionalFormatting sqref="AC17">
    <cfRule type="cellIs" dxfId="1619" priority="7759" stopIfTrue="1" operator="greaterThan">
      <formula>0</formula>
    </cfRule>
    <cfRule type="cellIs" dxfId="1618" priority="7760" stopIfTrue="1" operator="greaterThan">
      <formula>0</formula>
    </cfRule>
    <cfRule type="cellIs" dxfId="1617" priority="7761" stopIfTrue="1" operator="greaterThan">
      <formula>0</formula>
    </cfRule>
  </conditionalFormatting>
  <conditionalFormatting sqref="AC12:AC13">
    <cfRule type="cellIs" dxfId="1616" priority="7756" stopIfTrue="1" operator="greaterThan">
      <formula>0</formula>
    </cfRule>
    <cfRule type="cellIs" dxfId="1615" priority="7757" stopIfTrue="1" operator="greaterThan">
      <formula>0</formula>
    </cfRule>
    <cfRule type="cellIs" dxfId="1614" priority="7758" stopIfTrue="1" operator="greaterThan">
      <formula>0</formula>
    </cfRule>
  </conditionalFormatting>
  <conditionalFormatting sqref="AC14">
    <cfRule type="cellIs" dxfId="1613" priority="7753" stopIfTrue="1" operator="greaterThan">
      <formula>0</formula>
    </cfRule>
    <cfRule type="cellIs" dxfId="1612" priority="7754" stopIfTrue="1" operator="greaterThan">
      <formula>0</formula>
    </cfRule>
    <cfRule type="cellIs" dxfId="1611" priority="7755" stopIfTrue="1" operator="greaterThan">
      <formula>0</formula>
    </cfRule>
  </conditionalFormatting>
  <conditionalFormatting sqref="AC9:AC10">
    <cfRule type="cellIs" dxfId="1610" priority="7750" stopIfTrue="1" operator="greaterThan">
      <formula>0</formula>
    </cfRule>
    <cfRule type="cellIs" dxfId="1609" priority="7751" stopIfTrue="1" operator="greaterThan">
      <formula>0</formula>
    </cfRule>
    <cfRule type="cellIs" dxfId="1608" priority="7752" stopIfTrue="1" operator="greaterThan">
      <formula>0</formula>
    </cfRule>
  </conditionalFormatting>
  <conditionalFormatting sqref="AC11">
    <cfRule type="cellIs" dxfId="1607" priority="7747" stopIfTrue="1" operator="greaterThan">
      <formula>0</formula>
    </cfRule>
    <cfRule type="cellIs" dxfId="1606" priority="7748" stopIfTrue="1" operator="greaterThan">
      <formula>0</formula>
    </cfRule>
    <cfRule type="cellIs" dxfId="1605" priority="7749" stopIfTrue="1" operator="greaterThan">
      <formula>0</formula>
    </cfRule>
  </conditionalFormatting>
  <conditionalFormatting sqref="AC6:AC7">
    <cfRule type="cellIs" dxfId="1604" priority="7744" stopIfTrue="1" operator="greaterThan">
      <formula>0</formula>
    </cfRule>
    <cfRule type="cellIs" dxfId="1603" priority="7745" stopIfTrue="1" operator="greaterThan">
      <formula>0</formula>
    </cfRule>
    <cfRule type="cellIs" dxfId="1602" priority="7746" stopIfTrue="1" operator="greaterThan">
      <formula>0</formula>
    </cfRule>
  </conditionalFormatting>
  <conditionalFormatting sqref="AC8">
    <cfRule type="cellIs" dxfId="1601" priority="7741" stopIfTrue="1" operator="greaterThan">
      <formula>0</formula>
    </cfRule>
    <cfRule type="cellIs" dxfId="1600" priority="7742" stopIfTrue="1" operator="greaterThan">
      <formula>0</formula>
    </cfRule>
    <cfRule type="cellIs" dxfId="1599" priority="7743" stopIfTrue="1" operator="greaterThan">
      <formula>0</formula>
    </cfRule>
  </conditionalFormatting>
  <conditionalFormatting sqref="AC5">
    <cfRule type="cellIs" dxfId="1598" priority="7735" stopIfTrue="1" operator="greaterThan">
      <formula>0</formula>
    </cfRule>
    <cfRule type="cellIs" dxfId="1597" priority="7736" stopIfTrue="1" operator="greaterThan">
      <formula>0</formula>
    </cfRule>
    <cfRule type="cellIs" dxfId="1596" priority="7737" stopIfTrue="1" operator="greaterThan">
      <formula>0</formula>
    </cfRule>
  </conditionalFormatting>
  <conditionalFormatting sqref="AG42:AG43">
    <cfRule type="cellIs" dxfId="1595" priority="7624" stopIfTrue="1" operator="greaterThan">
      <formula>0</formula>
    </cfRule>
    <cfRule type="cellIs" dxfId="1594" priority="7625" stopIfTrue="1" operator="greaterThan">
      <formula>0</formula>
    </cfRule>
    <cfRule type="cellIs" dxfId="1593" priority="7626" stopIfTrue="1" operator="greaterThan">
      <formula>0</formula>
    </cfRule>
  </conditionalFormatting>
  <conditionalFormatting sqref="AG44">
    <cfRule type="cellIs" dxfId="1592" priority="7621" stopIfTrue="1" operator="greaterThan">
      <formula>0</formula>
    </cfRule>
    <cfRule type="cellIs" dxfId="1591" priority="7622" stopIfTrue="1" operator="greaterThan">
      <formula>0</formula>
    </cfRule>
    <cfRule type="cellIs" dxfId="1590" priority="7623" stopIfTrue="1" operator="greaterThan">
      <formula>0</formula>
    </cfRule>
  </conditionalFormatting>
  <conditionalFormatting sqref="AG39:AG40">
    <cfRule type="cellIs" dxfId="1589" priority="7618" stopIfTrue="1" operator="greaterThan">
      <formula>0</formula>
    </cfRule>
    <cfRule type="cellIs" dxfId="1588" priority="7619" stopIfTrue="1" operator="greaterThan">
      <formula>0</formula>
    </cfRule>
    <cfRule type="cellIs" dxfId="1587" priority="7620" stopIfTrue="1" operator="greaterThan">
      <formula>0</formula>
    </cfRule>
  </conditionalFormatting>
  <conditionalFormatting sqref="AG41">
    <cfRule type="cellIs" dxfId="1586" priority="7615" stopIfTrue="1" operator="greaterThan">
      <formula>0</formula>
    </cfRule>
    <cfRule type="cellIs" dxfId="1585" priority="7616" stopIfTrue="1" operator="greaterThan">
      <formula>0</formula>
    </cfRule>
    <cfRule type="cellIs" dxfId="1584" priority="7617" stopIfTrue="1" operator="greaterThan">
      <formula>0</formula>
    </cfRule>
  </conditionalFormatting>
  <conditionalFormatting sqref="AG36:AG37">
    <cfRule type="cellIs" dxfId="1583" priority="7612" stopIfTrue="1" operator="greaterThan">
      <formula>0</formula>
    </cfRule>
    <cfRule type="cellIs" dxfId="1582" priority="7613" stopIfTrue="1" operator="greaterThan">
      <formula>0</formula>
    </cfRule>
    <cfRule type="cellIs" dxfId="1581" priority="7614" stopIfTrue="1" operator="greaterThan">
      <formula>0</formula>
    </cfRule>
  </conditionalFormatting>
  <conditionalFormatting sqref="AG38">
    <cfRule type="cellIs" dxfId="1580" priority="7609" stopIfTrue="1" operator="greaterThan">
      <formula>0</formula>
    </cfRule>
    <cfRule type="cellIs" dxfId="1579" priority="7610" stopIfTrue="1" operator="greaterThan">
      <formula>0</formula>
    </cfRule>
    <cfRule type="cellIs" dxfId="1578" priority="7611" stopIfTrue="1" operator="greaterThan">
      <formula>0</formula>
    </cfRule>
  </conditionalFormatting>
  <conditionalFormatting sqref="AG33:AG34">
    <cfRule type="cellIs" dxfId="1577" priority="7606" stopIfTrue="1" operator="greaterThan">
      <formula>0</formula>
    </cfRule>
    <cfRule type="cellIs" dxfId="1576" priority="7607" stopIfTrue="1" operator="greaterThan">
      <formula>0</formula>
    </cfRule>
    <cfRule type="cellIs" dxfId="1575" priority="7608" stopIfTrue="1" operator="greaterThan">
      <formula>0</formula>
    </cfRule>
  </conditionalFormatting>
  <conditionalFormatting sqref="AG35">
    <cfRule type="cellIs" dxfId="1574" priority="7603" stopIfTrue="1" operator="greaterThan">
      <formula>0</formula>
    </cfRule>
    <cfRule type="cellIs" dxfId="1573" priority="7604" stopIfTrue="1" operator="greaterThan">
      <formula>0</formula>
    </cfRule>
    <cfRule type="cellIs" dxfId="1572" priority="7605" stopIfTrue="1" operator="greaterThan">
      <formula>0</formula>
    </cfRule>
  </conditionalFormatting>
  <conditionalFormatting sqref="AG30:AG31">
    <cfRule type="cellIs" dxfId="1571" priority="7600" stopIfTrue="1" operator="greaterThan">
      <formula>0</formula>
    </cfRule>
    <cfRule type="cellIs" dxfId="1570" priority="7601" stopIfTrue="1" operator="greaterThan">
      <formula>0</formula>
    </cfRule>
    <cfRule type="cellIs" dxfId="1569" priority="7602" stopIfTrue="1" operator="greaterThan">
      <formula>0</formula>
    </cfRule>
  </conditionalFormatting>
  <conditionalFormatting sqref="AG32">
    <cfRule type="cellIs" dxfId="1568" priority="7597" stopIfTrue="1" operator="greaterThan">
      <formula>0</formula>
    </cfRule>
    <cfRule type="cellIs" dxfId="1567" priority="7598" stopIfTrue="1" operator="greaterThan">
      <formula>0</formula>
    </cfRule>
    <cfRule type="cellIs" dxfId="1566" priority="7599" stopIfTrue="1" operator="greaterThan">
      <formula>0</formula>
    </cfRule>
  </conditionalFormatting>
  <conditionalFormatting sqref="AG27:AG28">
    <cfRule type="cellIs" dxfId="1565" priority="7594" stopIfTrue="1" operator="greaterThan">
      <formula>0</formula>
    </cfRule>
    <cfRule type="cellIs" dxfId="1564" priority="7595" stopIfTrue="1" operator="greaterThan">
      <formula>0</formula>
    </cfRule>
    <cfRule type="cellIs" dxfId="1563" priority="7596" stopIfTrue="1" operator="greaterThan">
      <formula>0</formula>
    </cfRule>
  </conditionalFormatting>
  <conditionalFormatting sqref="AG29">
    <cfRule type="cellIs" dxfId="1562" priority="7591" stopIfTrue="1" operator="greaterThan">
      <formula>0</formula>
    </cfRule>
    <cfRule type="cellIs" dxfId="1561" priority="7592" stopIfTrue="1" operator="greaterThan">
      <formula>0</formula>
    </cfRule>
    <cfRule type="cellIs" dxfId="1560" priority="7593" stopIfTrue="1" operator="greaterThan">
      <formula>0</formula>
    </cfRule>
  </conditionalFormatting>
  <conditionalFormatting sqref="AG24:AG25">
    <cfRule type="cellIs" dxfId="1559" priority="7588" stopIfTrue="1" operator="greaterThan">
      <formula>0</formula>
    </cfRule>
    <cfRule type="cellIs" dxfId="1558" priority="7589" stopIfTrue="1" operator="greaterThan">
      <formula>0</formula>
    </cfRule>
    <cfRule type="cellIs" dxfId="1557" priority="7590" stopIfTrue="1" operator="greaterThan">
      <formula>0</formula>
    </cfRule>
  </conditionalFormatting>
  <conditionalFormatting sqref="AG26">
    <cfRule type="cellIs" dxfId="1556" priority="7585" stopIfTrue="1" operator="greaterThan">
      <formula>0</formula>
    </cfRule>
    <cfRule type="cellIs" dxfId="1555" priority="7586" stopIfTrue="1" operator="greaterThan">
      <formula>0</formula>
    </cfRule>
    <cfRule type="cellIs" dxfId="1554" priority="7587" stopIfTrue="1" operator="greaterThan">
      <formula>0</formula>
    </cfRule>
  </conditionalFormatting>
  <conditionalFormatting sqref="AG21:AG22">
    <cfRule type="cellIs" dxfId="1553" priority="7582" stopIfTrue="1" operator="greaterThan">
      <formula>0</formula>
    </cfRule>
    <cfRule type="cellIs" dxfId="1552" priority="7583" stopIfTrue="1" operator="greaterThan">
      <formula>0</formula>
    </cfRule>
    <cfRule type="cellIs" dxfId="1551" priority="7584" stopIfTrue="1" operator="greaterThan">
      <formula>0</formula>
    </cfRule>
  </conditionalFormatting>
  <conditionalFormatting sqref="AG23">
    <cfRule type="cellIs" dxfId="1550" priority="7579" stopIfTrue="1" operator="greaterThan">
      <formula>0</formula>
    </cfRule>
    <cfRule type="cellIs" dxfId="1549" priority="7580" stopIfTrue="1" operator="greaterThan">
      <formula>0</formula>
    </cfRule>
    <cfRule type="cellIs" dxfId="1548" priority="7581" stopIfTrue="1" operator="greaterThan">
      <formula>0</formula>
    </cfRule>
  </conditionalFormatting>
  <conditionalFormatting sqref="AG18:AG19">
    <cfRule type="cellIs" dxfId="1547" priority="7576" stopIfTrue="1" operator="greaterThan">
      <formula>0</formula>
    </cfRule>
    <cfRule type="cellIs" dxfId="1546" priority="7577" stopIfTrue="1" operator="greaterThan">
      <formula>0</formula>
    </cfRule>
    <cfRule type="cellIs" dxfId="1545" priority="7578" stopIfTrue="1" operator="greaterThan">
      <formula>0</formula>
    </cfRule>
  </conditionalFormatting>
  <conditionalFormatting sqref="AG20">
    <cfRule type="cellIs" dxfId="1544" priority="7573" stopIfTrue="1" operator="greaterThan">
      <formula>0</formula>
    </cfRule>
    <cfRule type="cellIs" dxfId="1543" priority="7574" stopIfTrue="1" operator="greaterThan">
      <formula>0</formula>
    </cfRule>
    <cfRule type="cellIs" dxfId="1542" priority="7575" stopIfTrue="1" operator="greaterThan">
      <formula>0</formula>
    </cfRule>
  </conditionalFormatting>
  <conditionalFormatting sqref="AG15:AG16">
    <cfRule type="cellIs" dxfId="1541" priority="7570" stopIfTrue="1" operator="greaterThan">
      <formula>0</formula>
    </cfRule>
    <cfRule type="cellIs" dxfId="1540" priority="7571" stopIfTrue="1" operator="greaterThan">
      <formula>0</formula>
    </cfRule>
    <cfRule type="cellIs" dxfId="1539" priority="7572" stopIfTrue="1" operator="greaterThan">
      <formula>0</formula>
    </cfRule>
  </conditionalFormatting>
  <conditionalFormatting sqref="AG17">
    <cfRule type="cellIs" dxfId="1538" priority="7567" stopIfTrue="1" operator="greaterThan">
      <formula>0</formula>
    </cfRule>
    <cfRule type="cellIs" dxfId="1537" priority="7568" stopIfTrue="1" operator="greaterThan">
      <formula>0</formula>
    </cfRule>
    <cfRule type="cellIs" dxfId="1536" priority="7569" stopIfTrue="1" operator="greaterThan">
      <formula>0</formula>
    </cfRule>
  </conditionalFormatting>
  <conditionalFormatting sqref="AG12:AG13">
    <cfRule type="cellIs" dxfId="1535" priority="7564" stopIfTrue="1" operator="greaterThan">
      <formula>0</formula>
    </cfRule>
    <cfRule type="cellIs" dxfId="1534" priority="7565" stopIfTrue="1" operator="greaterThan">
      <formula>0</formula>
    </cfRule>
    <cfRule type="cellIs" dxfId="1533" priority="7566" stopIfTrue="1" operator="greaterThan">
      <formula>0</formula>
    </cfRule>
  </conditionalFormatting>
  <conditionalFormatting sqref="AG14">
    <cfRule type="cellIs" dxfId="1532" priority="7561" stopIfTrue="1" operator="greaterThan">
      <formula>0</formula>
    </cfRule>
    <cfRule type="cellIs" dxfId="1531" priority="7562" stopIfTrue="1" operator="greaterThan">
      <formula>0</formula>
    </cfRule>
    <cfRule type="cellIs" dxfId="1530" priority="7563" stopIfTrue="1" operator="greaterThan">
      <formula>0</formula>
    </cfRule>
  </conditionalFormatting>
  <conditionalFormatting sqref="AG9:AG10">
    <cfRule type="cellIs" dxfId="1529" priority="7558" stopIfTrue="1" operator="greaterThan">
      <formula>0</formula>
    </cfRule>
    <cfRule type="cellIs" dxfId="1528" priority="7559" stopIfTrue="1" operator="greaterThan">
      <formula>0</formula>
    </cfRule>
    <cfRule type="cellIs" dxfId="1527" priority="7560" stopIfTrue="1" operator="greaterThan">
      <formula>0</formula>
    </cfRule>
  </conditionalFormatting>
  <conditionalFormatting sqref="AG11">
    <cfRule type="cellIs" dxfId="1526" priority="7555" stopIfTrue="1" operator="greaterThan">
      <formula>0</formula>
    </cfRule>
    <cfRule type="cellIs" dxfId="1525" priority="7556" stopIfTrue="1" operator="greaterThan">
      <formula>0</formula>
    </cfRule>
    <cfRule type="cellIs" dxfId="1524" priority="7557" stopIfTrue="1" operator="greaterThan">
      <formula>0</formula>
    </cfRule>
  </conditionalFormatting>
  <conditionalFormatting sqref="AG6:AG7">
    <cfRule type="cellIs" dxfId="1523" priority="7552" stopIfTrue="1" operator="greaterThan">
      <formula>0</formula>
    </cfRule>
    <cfRule type="cellIs" dxfId="1522" priority="7553" stopIfTrue="1" operator="greaterThan">
      <formula>0</formula>
    </cfRule>
    <cfRule type="cellIs" dxfId="1521" priority="7554" stopIfTrue="1" operator="greaterThan">
      <formula>0</formula>
    </cfRule>
  </conditionalFormatting>
  <conditionalFormatting sqref="AG8">
    <cfRule type="cellIs" dxfId="1520" priority="7549" stopIfTrue="1" operator="greaterThan">
      <formula>0</formula>
    </cfRule>
    <cfRule type="cellIs" dxfId="1519" priority="7550" stopIfTrue="1" operator="greaterThan">
      <formula>0</formula>
    </cfRule>
    <cfRule type="cellIs" dxfId="1518" priority="7551" stopIfTrue="1" operator="greaterThan">
      <formula>0</formula>
    </cfRule>
  </conditionalFormatting>
  <conditionalFormatting sqref="AG5">
    <cfRule type="cellIs" dxfId="1517" priority="7543" stopIfTrue="1" operator="greaterThan">
      <formula>0</formula>
    </cfRule>
    <cfRule type="cellIs" dxfId="1516" priority="7544" stopIfTrue="1" operator="greaterThan">
      <formula>0</formula>
    </cfRule>
    <cfRule type="cellIs" dxfId="1515" priority="7545" stopIfTrue="1" operator="greaterThan">
      <formula>0</formula>
    </cfRule>
  </conditionalFormatting>
  <conditionalFormatting sqref="AF42:AF43">
    <cfRule type="cellIs" dxfId="1514" priority="7432" stopIfTrue="1" operator="greaterThan">
      <formula>0</formula>
    </cfRule>
    <cfRule type="cellIs" dxfId="1513" priority="7433" stopIfTrue="1" operator="greaterThan">
      <formula>0</formula>
    </cfRule>
    <cfRule type="cellIs" dxfId="1512" priority="7434" stopIfTrue="1" operator="greaterThan">
      <formula>0</formula>
    </cfRule>
  </conditionalFormatting>
  <conditionalFormatting sqref="AF44">
    <cfRule type="cellIs" dxfId="1511" priority="7429" stopIfTrue="1" operator="greaterThan">
      <formula>0</formula>
    </cfRule>
    <cfRule type="cellIs" dxfId="1510" priority="7430" stopIfTrue="1" operator="greaterThan">
      <formula>0</formula>
    </cfRule>
    <cfRule type="cellIs" dxfId="1509" priority="7431" stopIfTrue="1" operator="greaterThan">
      <formula>0</formula>
    </cfRule>
  </conditionalFormatting>
  <conditionalFormatting sqref="AF39:AF40">
    <cfRule type="cellIs" dxfId="1508" priority="7426" stopIfTrue="1" operator="greaterThan">
      <formula>0</formula>
    </cfRule>
    <cfRule type="cellIs" dxfId="1507" priority="7427" stopIfTrue="1" operator="greaterThan">
      <formula>0</formula>
    </cfRule>
    <cfRule type="cellIs" dxfId="1506" priority="7428" stopIfTrue="1" operator="greaterThan">
      <formula>0</formula>
    </cfRule>
  </conditionalFormatting>
  <conditionalFormatting sqref="AF41">
    <cfRule type="cellIs" dxfId="1505" priority="7423" stopIfTrue="1" operator="greaterThan">
      <formula>0</formula>
    </cfRule>
    <cfRule type="cellIs" dxfId="1504" priority="7424" stopIfTrue="1" operator="greaterThan">
      <formula>0</formula>
    </cfRule>
    <cfRule type="cellIs" dxfId="1503" priority="7425" stopIfTrue="1" operator="greaterThan">
      <formula>0</formula>
    </cfRule>
  </conditionalFormatting>
  <conditionalFormatting sqref="AF36:AF37">
    <cfRule type="cellIs" dxfId="1502" priority="7420" stopIfTrue="1" operator="greaterThan">
      <formula>0</formula>
    </cfRule>
    <cfRule type="cellIs" dxfId="1501" priority="7421" stopIfTrue="1" operator="greaterThan">
      <formula>0</formula>
    </cfRule>
    <cfRule type="cellIs" dxfId="1500" priority="7422" stopIfTrue="1" operator="greaterThan">
      <formula>0</formula>
    </cfRule>
  </conditionalFormatting>
  <conditionalFormatting sqref="AF38">
    <cfRule type="cellIs" dxfId="1499" priority="7417" stopIfTrue="1" operator="greaterThan">
      <formula>0</formula>
    </cfRule>
    <cfRule type="cellIs" dxfId="1498" priority="7418" stopIfTrue="1" operator="greaterThan">
      <formula>0</formula>
    </cfRule>
    <cfRule type="cellIs" dxfId="1497" priority="7419" stopIfTrue="1" operator="greaterThan">
      <formula>0</formula>
    </cfRule>
  </conditionalFormatting>
  <conditionalFormatting sqref="AF33:AF34">
    <cfRule type="cellIs" dxfId="1496" priority="7414" stopIfTrue="1" operator="greaterThan">
      <formula>0</formula>
    </cfRule>
    <cfRule type="cellIs" dxfId="1495" priority="7415" stopIfTrue="1" operator="greaterThan">
      <formula>0</formula>
    </cfRule>
    <cfRule type="cellIs" dxfId="1494" priority="7416" stopIfTrue="1" operator="greaterThan">
      <formula>0</formula>
    </cfRule>
  </conditionalFormatting>
  <conditionalFormatting sqref="AF35">
    <cfRule type="cellIs" dxfId="1493" priority="7411" stopIfTrue="1" operator="greaterThan">
      <formula>0</formula>
    </cfRule>
    <cfRule type="cellIs" dxfId="1492" priority="7412" stopIfTrue="1" operator="greaterThan">
      <formula>0</formula>
    </cfRule>
    <cfRule type="cellIs" dxfId="1491" priority="7413" stopIfTrue="1" operator="greaterThan">
      <formula>0</formula>
    </cfRule>
  </conditionalFormatting>
  <conditionalFormatting sqref="AF30:AF31">
    <cfRule type="cellIs" dxfId="1490" priority="7408" stopIfTrue="1" operator="greaterThan">
      <formula>0</formula>
    </cfRule>
    <cfRule type="cellIs" dxfId="1489" priority="7409" stopIfTrue="1" operator="greaterThan">
      <formula>0</formula>
    </cfRule>
    <cfRule type="cellIs" dxfId="1488" priority="7410" stopIfTrue="1" operator="greaterThan">
      <formula>0</formula>
    </cfRule>
  </conditionalFormatting>
  <conditionalFormatting sqref="AF32">
    <cfRule type="cellIs" dxfId="1487" priority="7405" stopIfTrue="1" operator="greaterThan">
      <formula>0</formula>
    </cfRule>
    <cfRule type="cellIs" dxfId="1486" priority="7406" stopIfTrue="1" operator="greaterThan">
      <formula>0</formula>
    </cfRule>
    <cfRule type="cellIs" dxfId="1485" priority="7407" stopIfTrue="1" operator="greaterThan">
      <formula>0</formula>
    </cfRule>
  </conditionalFormatting>
  <conditionalFormatting sqref="AF27:AF28">
    <cfRule type="cellIs" dxfId="1484" priority="7402" stopIfTrue="1" operator="greaterThan">
      <formula>0</formula>
    </cfRule>
    <cfRule type="cellIs" dxfId="1483" priority="7403" stopIfTrue="1" operator="greaterThan">
      <formula>0</formula>
    </cfRule>
    <cfRule type="cellIs" dxfId="1482" priority="7404" stopIfTrue="1" operator="greaterThan">
      <formula>0</formula>
    </cfRule>
  </conditionalFormatting>
  <conditionalFormatting sqref="AF29">
    <cfRule type="cellIs" dxfId="1481" priority="7399" stopIfTrue="1" operator="greaterThan">
      <formula>0</formula>
    </cfRule>
    <cfRule type="cellIs" dxfId="1480" priority="7400" stopIfTrue="1" operator="greaterThan">
      <formula>0</formula>
    </cfRule>
    <cfRule type="cellIs" dxfId="1479" priority="7401" stopIfTrue="1" operator="greaterThan">
      <formula>0</formula>
    </cfRule>
  </conditionalFormatting>
  <conditionalFormatting sqref="AF25">
    <cfRule type="cellIs" dxfId="1478" priority="7396" stopIfTrue="1" operator="greaterThan">
      <formula>0</formula>
    </cfRule>
    <cfRule type="cellIs" dxfId="1477" priority="7397" stopIfTrue="1" operator="greaterThan">
      <formula>0</formula>
    </cfRule>
    <cfRule type="cellIs" dxfId="1476" priority="7398" stopIfTrue="1" operator="greaterThan">
      <formula>0</formula>
    </cfRule>
  </conditionalFormatting>
  <conditionalFormatting sqref="AF26">
    <cfRule type="cellIs" dxfId="1475" priority="7393" stopIfTrue="1" operator="greaterThan">
      <formula>0</formula>
    </cfRule>
    <cfRule type="cellIs" dxfId="1474" priority="7394" stopIfTrue="1" operator="greaterThan">
      <formula>0</formula>
    </cfRule>
    <cfRule type="cellIs" dxfId="1473" priority="7395" stopIfTrue="1" operator="greaterThan">
      <formula>0</formula>
    </cfRule>
  </conditionalFormatting>
  <conditionalFormatting sqref="AF21:AF24">
    <cfRule type="cellIs" dxfId="1472" priority="7390" stopIfTrue="1" operator="greaterThan">
      <formula>0</formula>
    </cfRule>
    <cfRule type="cellIs" dxfId="1471" priority="7391" stopIfTrue="1" operator="greaterThan">
      <formula>0</formula>
    </cfRule>
    <cfRule type="cellIs" dxfId="1470" priority="7392" stopIfTrue="1" operator="greaterThan">
      <formula>0</formula>
    </cfRule>
  </conditionalFormatting>
  <conditionalFormatting sqref="AF18:AF19">
    <cfRule type="cellIs" dxfId="1469" priority="7387" stopIfTrue="1" operator="greaterThan">
      <formula>0</formula>
    </cfRule>
    <cfRule type="cellIs" dxfId="1468" priority="7388" stopIfTrue="1" operator="greaterThan">
      <formula>0</formula>
    </cfRule>
    <cfRule type="cellIs" dxfId="1467" priority="7389" stopIfTrue="1" operator="greaterThan">
      <formula>0</formula>
    </cfRule>
  </conditionalFormatting>
  <conditionalFormatting sqref="AF20">
    <cfRule type="cellIs" dxfId="1466" priority="7384" stopIfTrue="1" operator="greaterThan">
      <formula>0</formula>
    </cfRule>
    <cfRule type="cellIs" dxfId="1465" priority="7385" stopIfTrue="1" operator="greaterThan">
      <formula>0</formula>
    </cfRule>
    <cfRule type="cellIs" dxfId="1464" priority="7386" stopIfTrue="1" operator="greaterThan">
      <formula>0</formula>
    </cfRule>
  </conditionalFormatting>
  <conditionalFormatting sqref="AF15:AF16">
    <cfRule type="cellIs" dxfId="1463" priority="7381" stopIfTrue="1" operator="greaterThan">
      <formula>0</formula>
    </cfRule>
    <cfRule type="cellIs" dxfId="1462" priority="7382" stopIfTrue="1" operator="greaterThan">
      <formula>0</formula>
    </cfRule>
    <cfRule type="cellIs" dxfId="1461" priority="7383" stopIfTrue="1" operator="greaterThan">
      <formula>0</formula>
    </cfRule>
  </conditionalFormatting>
  <conditionalFormatting sqref="AF17">
    <cfRule type="cellIs" dxfId="1460" priority="7378" stopIfTrue="1" operator="greaterThan">
      <formula>0</formula>
    </cfRule>
    <cfRule type="cellIs" dxfId="1459" priority="7379" stopIfTrue="1" operator="greaterThan">
      <formula>0</formula>
    </cfRule>
    <cfRule type="cellIs" dxfId="1458" priority="7380" stopIfTrue="1" operator="greaterThan">
      <formula>0</formula>
    </cfRule>
  </conditionalFormatting>
  <conditionalFormatting sqref="AF12:AF13">
    <cfRule type="cellIs" dxfId="1457" priority="7375" stopIfTrue="1" operator="greaterThan">
      <formula>0</formula>
    </cfRule>
    <cfRule type="cellIs" dxfId="1456" priority="7376" stopIfTrue="1" operator="greaterThan">
      <formula>0</formula>
    </cfRule>
    <cfRule type="cellIs" dxfId="1455" priority="7377" stopIfTrue="1" operator="greaterThan">
      <formula>0</formula>
    </cfRule>
  </conditionalFormatting>
  <conditionalFormatting sqref="AF14">
    <cfRule type="cellIs" dxfId="1454" priority="7372" stopIfTrue="1" operator="greaterThan">
      <formula>0</formula>
    </cfRule>
    <cfRule type="cellIs" dxfId="1453" priority="7373" stopIfTrue="1" operator="greaterThan">
      <formula>0</formula>
    </cfRule>
    <cfRule type="cellIs" dxfId="1452" priority="7374" stopIfTrue="1" operator="greaterThan">
      <formula>0</formula>
    </cfRule>
  </conditionalFormatting>
  <conditionalFormatting sqref="AF9:AF10">
    <cfRule type="cellIs" dxfId="1451" priority="7369" stopIfTrue="1" operator="greaterThan">
      <formula>0</formula>
    </cfRule>
    <cfRule type="cellIs" dxfId="1450" priority="7370" stopIfTrue="1" operator="greaterThan">
      <formula>0</formula>
    </cfRule>
    <cfRule type="cellIs" dxfId="1449" priority="7371" stopIfTrue="1" operator="greaterThan">
      <formula>0</formula>
    </cfRule>
  </conditionalFormatting>
  <conditionalFormatting sqref="AF11">
    <cfRule type="cellIs" dxfId="1448" priority="7366" stopIfTrue="1" operator="greaterThan">
      <formula>0</formula>
    </cfRule>
    <cfRule type="cellIs" dxfId="1447" priority="7367" stopIfTrue="1" operator="greaterThan">
      <formula>0</formula>
    </cfRule>
    <cfRule type="cellIs" dxfId="1446" priority="7368" stopIfTrue="1" operator="greaterThan">
      <formula>0</formula>
    </cfRule>
  </conditionalFormatting>
  <conditionalFormatting sqref="AF6:AF7">
    <cfRule type="cellIs" dxfId="1445" priority="7363" stopIfTrue="1" operator="greaterThan">
      <formula>0</formula>
    </cfRule>
    <cfRule type="cellIs" dxfId="1444" priority="7364" stopIfTrue="1" operator="greaterThan">
      <formula>0</formula>
    </cfRule>
    <cfRule type="cellIs" dxfId="1443" priority="7365" stopIfTrue="1" operator="greaterThan">
      <formula>0</formula>
    </cfRule>
  </conditionalFormatting>
  <conditionalFormatting sqref="AF8">
    <cfRule type="cellIs" dxfId="1442" priority="7360" stopIfTrue="1" operator="greaterThan">
      <formula>0</formula>
    </cfRule>
    <cfRule type="cellIs" dxfId="1441" priority="7361" stopIfTrue="1" operator="greaterThan">
      <formula>0</formula>
    </cfRule>
    <cfRule type="cellIs" dxfId="1440" priority="7362" stopIfTrue="1" operator="greaterThan">
      <formula>0</formula>
    </cfRule>
  </conditionalFormatting>
  <conditionalFormatting sqref="AF5">
    <cfRule type="cellIs" dxfId="1439" priority="7354" stopIfTrue="1" operator="greaterThan">
      <formula>0</formula>
    </cfRule>
    <cfRule type="cellIs" dxfId="1438" priority="7355" stopIfTrue="1" operator="greaterThan">
      <formula>0</formula>
    </cfRule>
    <cfRule type="cellIs" dxfId="1437" priority="7356" stopIfTrue="1" operator="greaterThan">
      <formula>0</formula>
    </cfRule>
  </conditionalFormatting>
  <conditionalFormatting sqref="AE42:AE43">
    <cfRule type="cellIs" dxfId="1436" priority="7243" stopIfTrue="1" operator="greaterThan">
      <formula>0</formula>
    </cfRule>
    <cfRule type="cellIs" dxfId="1435" priority="7244" stopIfTrue="1" operator="greaterThan">
      <formula>0</formula>
    </cfRule>
    <cfRule type="cellIs" dxfId="1434" priority="7245" stopIfTrue="1" operator="greaterThan">
      <formula>0</formula>
    </cfRule>
  </conditionalFormatting>
  <conditionalFormatting sqref="AE44">
    <cfRule type="cellIs" dxfId="1433" priority="7240" stopIfTrue="1" operator="greaterThan">
      <formula>0</formula>
    </cfRule>
    <cfRule type="cellIs" dxfId="1432" priority="7241" stopIfTrue="1" operator="greaterThan">
      <formula>0</formula>
    </cfRule>
    <cfRule type="cellIs" dxfId="1431" priority="7242" stopIfTrue="1" operator="greaterThan">
      <formula>0</formula>
    </cfRule>
  </conditionalFormatting>
  <conditionalFormatting sqref="AE39:AE40">
    <cfRule type="cellIs" dxfId="1430" priority="7237" stopIfTrue="1" operator="greaterThan">
      <formula>0</formula>
    </cfRule>
    <cfRule type="cellIs" dxfId="1429" priority="7238" stopIfTrue="1" operator="greaterThan">
      <formula>0</formula>
    </cfRule>
    <cfRule type="cellIs" dxfId="1428" priority="7239" stopIfTrue="1" operator="greaterThan">
      <formula>0</formula>
    </cfRule>
  </conditionalFormatting>
  <conditionalFormatting sqref="AE41">
    <cfRule type="cellIs" dxfId="1427" priority="7234" stopIfTrue="1" operator="greaterThan">
      <formula>0</formula>
    </cfRule>
    <cfRule type="cellIs" dxfId="1426" priority="7235" stopIfTrue="1" operator="greaterThan">
      <formula>0</formula>
    </cfRule>
    <cfRule type="cellIs" dxfId="1425" priority="7236" stopIfTrue="1" operator="greaterThan">
      <formula>0</formula>
    </cfRule>
  </conditionalFormatting>
  <conditionalFormatting sqref="AE36:AE37">
    <cfRule type="cellIs" dxfId="1424" priority="7231" stopIfTrue="1" operator="greaterThan">
      <formula>0</formula>
    </cfRule>
    <cfRule type="cellIs" dxfId="1423" priority="7232" stopIfTrue="1" operator="greaterThan">
      <formula>0</formula>
    </cfRule>
    <cfRule type="cellIs" dxfId="1422" priority="7233" stopIfTrue="1" operator="greaterThan">
      <formula>0</formula>
    </cfRule>
  </conditionalFormatting>
  <conditionalFormatting sqref="AE38">
    <cfRule type="cellIs" dxfId="1421" priority="7228" stopIfTrue="1" operator="greaterThan">
      <formula>0</formula>
    </cfRule>
    <cfRule type="cellIs" dxfId="1420" priority="7229" stopIfTrue="1" operator="greaterThan">
      <formula>0</formula>
    </cfRule>
    <cfRule type="cellIs" dxfId="1419" priority="7230" stopIfTrue="1" operator="greaterThan">
      <formula>0</formula>
    </cfRule>
  </conditionalFormatting>
  <conditionalFormatting sqref="AE33:AE34">
    <cfRule type="cellIs" dxfId="1418" priority="7225" stopIfTrue="1" operator="greaterThan">
      <formula>0</formula>
    </cfRule>
    <cfRule type="cellIs" dxfId="1417" priority="7226" stopIfTrue="1" operator="greaterThan">
      <formula>0</formula>
    </cfRule>
    <cfRule type="cellIs" dxfId="1416" priority="7227" stopIfTrue="1" operator="greaterThan">
      <formula>0</formula>
    </cfRule>
  </conditionalFormatting>
  <conditionalFormatting sqref="AE35">
    <cfRule type="cellIs" dxfId="1415" priority="7222" stopIfTrue="1" operator="greaterThan">
      <formula>0</formula>
    </cfRule>
    <cfRule type="cellIs" dxfId="1414" priority="7223" stopIfTrue="1" operator="greaterThan">
      <formula>0</formula>
    </cfRule>
    <cfRule type="cellIs" dxfId="1413" priority="7224" stopIfTrue="1" operator="greaterThan">
      <formula>0</formula>
    </cfRule>
  </conditionalFormatting>
  <conditionalFormatting sqref="AE30:AE31">
    <cfRule type="cellIs" dxfId="1412" priority="7219" stopIfTrue="1" operator="greaterThan">
      <formula>0</formula>
    </cfRule>
    <cfRule type="cellIs" dxfId="1411" priority="7220" stopIfTrue="1" operator="greaterThan">
      <formula>0</formula>
    </cfRule>
    <cfRule type="cellIs" dxfId="1410" priority="7221" stopIfTrue="1" operator="greaterThan">
      <formula>0</formula>
    </cfRule>
  </conditionalFormatting>
  <conditionalFormatting sqref="AE32">
    <cfRule type="cellIs" dxfId="1409" priority="7216" stopIfTrue="1" operator="greaterThan">
      <formula>0</formula>
    </cfRule>
    <cfRule type="cellIs" dxfId="1408" priority="7217" stopIfTrue="1" operator="greaterThan">
      <formula>0</formula>
    </cfRule>
    <cfRule type="cellIs" dxfId="1407" priority="7218" stopIfTrue="1" operator="greaterThan">
      <formula>0</formula>
    </cfRule>
  </conditionalFormatting>
  <conditionalFormatting sqref="AE27:AE28">
    <cfRule type="cellIs" dxfId="1406" priority="7213" stopIfTrue="1" operator="greaterThan">
      <formula>0</formula>
    </cfRule>
    <cfRule type="cellIs" dxfId="1405" priority="7214" stopIfTrue="1" operator="greaterThan">
      <formula>0</formula>
    </cfRule>
    <cfRule type="cellIs" dxfId="1404" priority="7215" stopIfTrue="1" operator="greaterThan">
      <formula>0</formula>
    </cfRule>
  </conditionalFormatting>
  <conditionalFormatting sqref="AE29">
    <cfRule type="cellIs" dxfId="1403" priority="7210" stopIfTrue="1" operator="greaterThan">
      <formula>0</formula>
    </cfRule>
    <cfRule type="cellIs" dxfId="1402" priority="7211" stopIfTrue="1" operator="greaterThan">
      <formula>0</formula>
    </cfRule>
    <cfRule type="cellIs" dxfId="1401" priority="7212" stopIfTrue="1" operator="greaterThan">
      <formula>0</formula>
    </cfRule>
  </conditionalFormatting>
  <conditionalFormatting sqref="AE24:AE25">
    <cfRule type="cellIs" dxfId="1400" priority="7207" stopIfTrue="1" operator="greaterThan">
      <formula>0</formula>
    </cfRule>
    <cfRule type="cellIs" dxfId="1399" priority="7208" stopIfTrue="1" operator="greaterThan">
      <formula>0</formula>
    </cfRule>
    <cfRule type="cellIs" dxfId="1398" priority="7209" stopIfTrue="1" operator="greaterThan">
      <formula>0</formula>
    </cfRule>
  </conditionalFormatting>
  <conditionalFormatting sqref="AE26">
    <cfRule type="cellIs" dxfId="1397" priority="7204" stopIfTrue="1" operator="greaterThan">
      <formula>0</formula>
    </cfRule>
    <cfRule type="cellIs" dxfId="1396" priority="7205" stopIfTrue="1" operator="greaterThan">
      <formula>0</formula>
    </cfRule>
    <cfRule type="cellIs" dxfId="1395" priority="7206" stopIfTrue="1" operator="greaterThan">
      <formula>0</formula>
    </cfRule>
  </conditionalFormatting>
  <conditionalFormatting sqref="AE21:AE22">
    <cfRule type="cellIs" dxfId="1394" priority="7201" stopIfTrue="1" operator="greaterThan">
      <formula>0</formula>
    </cfRule>
    <cfRule type="cellIs" dxfId="1393" priority="7202" stopIfTrue="1" operator="greaterThan">
      <formula>0</formula>
    </cfRule>
    <cfRule type="cellIs" dxfId="1392" priority="7203" stopIfTrue="1" operator="greaterThan">
      <formula>0</formula>
    </cfRule>
  </conditionalFormatting>
  <conditionalFormatting sqref="AE23">
    <cfRule type="cellIs" dxfId="1391" priority="7198" stopIfTrue="1" operator="greaterThan">
      <formula>0</formula>
    </cfRule>
    <cfRule type="cellIs" dxfId="1390" priority="7199" stopIfTrue="1" operator="greaterThan">
      <formula>0</formula>
    </cfRule>
    <cfRule type="cellIs" dxfId="1389" priority="7200" stopIfTrue="1" operator="greaterThan">
      <formula>0</formula>
    </cfRule>
  </conditionalFormatting>
  <conditionalFormatting sqref="AE18:AE19">
    <cfRule type="cellIs" dxfId="1388" priority="7195" stopIfTrue="1" operator="greaterThan">
      <formula>0</formula>
    </cfRule>
    <cfRule type="cellIs" dxfId="1387" priority="7196" stopIfTrue="1" operator="greaterThan">
      <formula>0</formula>
    </cfRule>
    <cfRule type="cellIs" dxfId="1386" priority="7197" stopIfTrue="1" operator="greaterThan">
      <formula>0</formula>
    </cfRule>
  </conditionalFormatting>
  <conditionalFormatting sqref="AE20">
    <cfRule type="cellIs" dxfId="1385" priority="7192" stopIfTrue="1" operator="greaterThan">
      <formula>0</formula>
    </cfRule>
    <cfRule type="cellIs" dxfId="1384" priority="7193" stopIfTrue="1" operator="greaterThan">
      <formula>0</formula>
    </cfRule>
    <cfRule type="cellIs" dxfId="1383" priority="7194" stopIfTrue="1" operator="greaterThan">
      <formula>0</formula>
    </cfRule>
  </conditionalFormatting>
  <conditionalFormatting sqref="AE15:AE16">
    <cfRule type="cellIs" dxfId="1382" priority="7189" stopIfTrue="1" operator="greaterThan">
      <formula>0</formula>
    </cfRule>
    <cfRule type="cellIs" dxfId="1381" priority="7190" stopIfTrue="1" operator="greaterThan">
      <formula>0</formula>
    </cfRule>
    <cfRule type="cellIs" dxfId="1380" priority="7191" stopIfTrue="1" operator="greaterThan">
      <formula>0</formula>
    </cfRule>
  </conditionalFormatting>
  <conditionalFormatting sqref="AE17">
    <cfRule type="cellIs" dxfId="1379" priority="7186" stopIfTrue="1" operator="greaterThan">
      <formula>0</formula>
    </cfRule>
    <cfRule type="cellIs" dxfId="1378" priority="7187" stopIfTrue="1" operator="greaterThan">
      <formula>0</formula>
    </cfRule>
    <cfRule type="cellIs" dxfId="1377" priority="7188" stopIfTrue="1" operator="greaterThan">
      <formula>0</formula>
    </cfRule>
  </conditionalFormatting>
  <conditionalFormatting sqref="AE12:AE13">
    <cfRule type="cellIs" dxfId="1376" priority="7183" stopIfTrue="1" operator="greaterThan">
      <formula>0</formula>
    </cfRule>
    <cfRule type="cellIs" dxfId="1375" priority="7184" stopIfTrue="1" operator="greaterThan">
      <formula>0</formula>
    </cfRule>
    <cfRule type="cellIs" dxfId="1374" priority="7185" stopIfTrue="1" operator="greaterThan">
      <formula>0</formula>
    </cfRule>
  </conditionalFormatting>
  <conditionalFormatting sqref="AE14">
    <cfRule type="cellIs" dxfId="1373" priority="7180" stopIfTrue="1" operator="greaterThan">
      <formula>0</formula>
    </cfRule>
    <cfRule type="cellIs" dxfId="1372" priority="7181" stopIfTrue="1" operator="greaterThan">
      <formula>0</formula>
    </cfRule>
    <cfRule type="cellIs" dxfId="1371" priority="7182" stopIfTrue="1" operator="greaterThan">
      <formula>0</formula>
    </cfRule>
  </conditionalFormatting>
  <conditionalFormatting sqref="AE9:AE10">
    <cfRule type="cellIs" dxfId="1370" priority="7177" stopIfTrue="1" operator="greaterThan">
      <formula>0</formula>
    </cfRule>
    <cfRule type="cellIs" dxfId="1369" priority="7178" stopIfTrue="1" operator="greaterThan">
      <formula>0</formula>
    </cfRule>
    <cfRule type="cellIs" dxfId="1368" priority="7179" stopIfTrue="1" operator="greaterThan">
      <formula>0</formula>
    </cfRule>
  </conditionalFormatting>
  <conditionalFormatting sqref="AE11">
    <cfRule type="cellIs" dxfId="1367" priority="7174" stopIfTrue="1" operator="greaterThan">
      <formula>0</formula>
    </cfRule>
    <cfRule type="cellIs" dxfId="1366" priority="7175" stopIfTrue="1" operator="greaterThan">
      <formula>0</formula>
    </cfRule>
    <cfRule type="cellIs" dxfId="1365" priority="7176" stopIfTrue="1" operator="greaterThan">
      <formula>0</formula>
    </cfRule>
  </conditionalFormatting>
  <conditionalFormatting sqref="AE6:AE7">
    <cfRule type="cellIs" dxfId="1364" priority="7171" stopIfTrue="1" operator="greaterThan">
      <formula>0</formula>
    </cfRule>
    <cfRule type="cellIs" dxfId="1363" priority="7172" stopIfTrue="1" operator="greaterThan">
      <formula>0</formula>
    </cfRule>
    <cfRule type="cellIs" dxfId="1362" priority="7173" stopIfTrue="1" operator="greaterThan">
      <formula>0</formula>
    </cfRule>
  </conditionalFormatting>
  <conditionalFormatting sqref="AE8">
    <cfRule type="cellIs" dxfId="1361" priority="7168" stopIfTrue="1" operator="greaterThan">
      <formula>0</formula>
    </cfRule>
    <cfRule type="cellIs" dxfId="1360" priority="7169" stopIfTrue="1" operator="greaterThan">
      <formula>0</formula>
    </cfRule>
    <cfRule type="cellIs" dxfId="1359" priority="7170" stopIfTrue="1" operator="greaterThan">
      <formula>0</formula>
    </cfRule>
  </conditionalFormatting>
  <conditionalFormatting sqref="AE5">
    <cfRule type="cellIs" dxfId="1358" priority="7162" stopIfTrue="1" operator="greaterThan">
      <formula>0</formula>
    </cfRule>
    <cfRule type="cellIs" dxfId="1357" priority="7163" stopIfTrue="1" operator="greaterThan">
      <formula>0</formula>
    </cfRule>
    <cfRule type="cellIs" dxfId="1356" priority="7164" stopIfTrue="1" operator="greaterThan">
      <formula>0</formula>
    </cfRule>
  </conditionalFormatting>
  <conditionalFormatting sqref="AH42:AH43">
    <cfRule type="cellIs" dxfId="1355" priority="7051" stopIfTrue="1" operator="greaterThan">
      <formula>0</formula>
    </cfRule>
    <cfRule type="cellIs" dxfId="1354" priority="7052" stopIfTrue="1" operator="greaterThan">
      <formula>0</formula>
    </cfRule>
    <cfRule type="cellIs" dxfId="1353" priority="7053" stopIfTrue="1" operator="greaterThan">
      <formula>0</formula>
    </cfRule>
  </conditionalFormatting>
  <conditionalFormatting sqref="AH44">
    <cfRule type="cellIs" dxfId="1352" priority="7048" stopIfTrue="1" operator="greaterThan">
      <formula>0</formula>
    </cfRule>
    <cfRule type="cellIs" dxfId="1351" priority="7049" stopIfTrue="1" operator="greaterThan">
      <formula>0</formula>
    </cfRule>
    <cfRule type="cellIs" dxfId="1350" priority="7050" stopIfTrue="1" operator="greaterThan">
      <formula>0</formula>
    </cfRule>
  </conditionalFormatting>
  <conditionalFormatting sqref="AH39:AH40">
    <cfRule type="cellIs" dxfId="1349" priority="7045" stopIfTrue="1" operator="greaterThan">
      <formula>0</formula>
    </cfRule>
    <cfRule type="cellIs" dxfId="1348" priority="7046" stopIfTrue="1" operator="greaterThan">
      <formula>0</formula>
    </cfRule>
    <cfRule type="cellIs" dxfId="1347" priority="7047" stopIfTrue="1" operator="greaterThan">
      <formula>0</formula>
    </cfRule>
  </conditionalFormatting>
  <conditionalFormatting sqref="AH41">
    <cfRule type="cellIs" dxfId="1346" priority="7042" stopIfTrue="1" operator="greaterThan">
      <formula>0</formula>
    </cfRule>
    <cfRule type="cellIs" dxfId="1345" priority="7043" stopIfTrue="1" operator="greaterThan">
      <formula>0</formula>
    </cfRule>
    <cfRule type="cellIs" dxfId="1344" priority="7044" stopIfTrue="1" operator="greaterThan">
      <formula>0</formula>
    </cfRule>
  </conditionalFormatting>
  <conditionalFormatting sqref="AH36:AH37">
    <cfRule type="cellIs" dxfId="1343" priority="7039" stopIfTrue="1" operator="greaterThan">
      <formula>0</formula>
    </cfRule>
    <cfRule type="cellIs" dxfId="1342" priority="7040" stopIfTrue="1" operator="greaterThan">
      <formula>0</formula>
    </cfRule>
    <cfRule type="cellIs" dxfId="1341" priority="7041" stopIfTrue="1" operator="greaterThan">
      <formula>0</formula>
    </cfRule>
  </conditionalFormatting>
  <conditionalFormatting sqref="AH38">
    <cfRule type="cellIs" dxfId="1340" priority="7036" stopIfTrue="1" operator="greaterThan">
      <formula>0</formula>
    </cfRule>
    <cfRule type="cellIs" dxfId="1339" priority="7037" stopIfTrue="1" operator="greaterThan">
      <formula>0</formula>
    </cfRule>
    <cfRule type="cellIs" dxfId="1338" priority="7038" stopIfTrue="1" operator="greaterThan">
      <formula>0</formula>
    </cfRule>
  </conditionalFormatting>
  <conditionalFormatting sqref="AH33:AH34">
    <cfRule type="cellIs" dxfId="1337" priority="7033" stopIfTrue="1" operator="greaterThan">
      <formula>0</formula>
    </cfRule>
    <cfRule type="cellIs" dxfId="1336" priority="7034" stopIfTrue="1" operator="greaterThan">
      <formula>0</formula>
    </cfRule>
    <cfRule type="cellIs" dxfId="1335" priority="7035" stopIfTrue="1" operator="greaterThan">
      <formula>0</formula>
    </cfRule>
  </conditionalFormatting>
  <conditionalFormatting sqref="AH35">
    <cfRule type="cellIs" dxfId="1334" priority="7030" stopIfTrue="1" operator="greaterThan">
      <formula>0</formula>
    </cfRule>
    <cfRule type="cellIs" dxfId="1333" priority="7031" stopIfTrue="1" operator="greaterThan">
      <formula>0</formula>
    </cfRule>
    <cfRule type="cellIs" dxfId="1332" priority="7032" stopIfTrue="1" operator="greaterThan">
      <formula>0</formula>
    </cfRule>
  </conditionalFormatting>
  <conditionalFormatting sqref="AH30:AH31">
    <cfRule type="cellIs" dxfId="1331" priority="7027" stopIfTrue="1" operator="greaterThan">
      <formula>0</formula>
    </cfRule>
    <cfRule type="cellIs" dxfId="1330" priority="7028" stopIfTrue="1" operator="greaterThan">
      <formula>0</formula>
    </cfRule>
    <cfRule type="cellIs" dxfId="1329" priority="7029" stopIfTrue="1" operator="greaterThan">
      <formula>0</formula>
    </cfRule>
  </conditionalFormatting>
  <conditionalFormatting sqref="AH32">
    <cfRule type="cellIs" dxfId="1328" priority="7024" stopIfTrue="1" operator="greaterThan">
      <formula>0</formula>
    </cfRule>
    <cfRule type="cellIs" dxfId="1327" priority="7025" stopIfTrue="1" operator="greaterThan">
      <formula>0</formula>
    </cfRule>
    <cfRule type="cellIs" dxfId="1326" priority="7026" stopIfTrue="1" operator="greaterThan">
      <formula>0</formula>
    </cfRule>
  </conditionalFormatting>
  <conditionalFormatting sqref="AH27:AH28">
    <cfRule type="cellIs" dxfId="1325" priority="7021" stopIfTrue="1" operator="greaterThan">
      <formula>0</formula>
    </cfRule>
    <cfRule type="cellIs" dxfId="1324" priority="7022" stopIfTrue="1" operator="greaterThan">
      <formula>0</formula>
    </cfRule>
    <cfRule type="cellIs" dxfId="1323" priority="7023" stopIfTrue="1" operator="greaterThan">
      <formula>0</formula>
    </cfRule>
  </conditionalFormatting>
  <conditionalFormatting sqref="AH29">
    <cfRule type="cellIs" dxfId="1322" priority="7018" stopIfTrue="1" operator="greaterThan">
      <formula>0</formula>
    </cfRule>
    <cfRule type="cellIs" dxfId="1321" priority="7019" stopIfTrue="1" operator="greaterThan">
      <formula>0</formula>
    </cfRule>
    <cfRule type="cellIs" dxfId="1320" priority="7020" stopIfTrue="1" operator="greaterThan">
      <formula>0</formula>
    </cfRule>
  </conditionalFormatting>
  <conditionalFormatting sqref="AH24:AH25">
    <cfRule type="cellIs" dxfId="1319" priority="7015" stopIfTrue="1" operator="greaterThan">
      <formula>0</formula>
    </cfRule>
    <cfRule type="cellIs" dxfId="1318" priority="7016" stopIfTrue="1" operator="greaterThan">
      <formula>0</formula>
    </cfRule>
    <cfRule type="cellIs" dxfId="1317" priority="7017" stopIfTrue="1" operator="greaterThan">
      <formula>0</formula>
    </cfRule>
  </conditionalFormatting>
  <conditionalFormatting sqref="AH26">
    <cfRule type="cellIs" dxfId="1316" priority="7012" stopIfTrue="1" operator="greaterThan">
      <formula>0</formula>
    </cfRule>
    <cfRule type="cellIs" dxfId="1315" priority="7013" stopIfTrue="1" operator="greaterThan">
      <formula>0</formula>
    </cfRule>
    <cfRule type="cellIs" dxfId="1314" priority="7014" stopIfTrue="1" operator="greaterThan">
      <formula>0</formula>
    </cfRule>
  </conditionalFormatting>
  <conditionalFormatting sqref="AH21:AH22">
    <cfRule type="cellIs" dxfId="1313" priority="7009" stopIfTrue="1" operator="greaterThan">
      <formula>0</formula>
    </cfRule>
    <cfRule type="cellIs" dxfId="1312" priority="7010" stopIfTrue="1" operator="greaterThan">
      <formula>0</formula>
    </cfRule>
    <cfRule type="cellIs" dxfId="1311" priority="7011" stopIfTrue="1" operator="greaterThan">
      <formula>0</formula>
    </cfRule>
  </conditionalFormatting>
  <conditionalFormatting sqref="AH23">
    <cfRule type="cellIs" dxfId="1310" priority="7006" stopIfTrue="1" operator="greaterThan">
      <formula>0</formula>
    </cfRule>
    <cfRule type="cellIs" dxfId="1309" priority="7007" stopIfTrue="1" operator="greaterThan">
      <formula>0</formula>
    </cfRule>
    <cfRule type="cellIs" dxfId="1308" priority="7008" stopIfTrue="1" operator="greaterThan">
      <formula>0</formula>
    </cfRule>
  </conditionalFormatting>
  <conditionalFormatting sqref="AH18:AH19">
    <cfRule type="cellIs" dxfId="1307" priority="7003" stopIfTrue="1" operator="greaterThan">
      <formula>0</formula>
    </cfRule>
    <cfRule type="cellIs" dxfId="1306" priority="7004" stopIfTrue="1" operator="greaterThan">
      <formula>0</formula>
    </cfRule>
    <cfRule type="cellIs" dxfId="1305" priority="7005" stopIfTrue="1" operator="greaterThan">
      <formula>0</formula>
    </cfRule>
  </conditionalFormatting>
  <conditionalFormatting sqref="AH20">
    <cfRule type="cellIs" dxfId="1304" priority="7000" stopIfTrue="1" operator="greaterThan">
      <formula>0</formula>
    </cfRule>
    <cfRule type="cellIs" dxfId="1303" priority="7001" stopIfTrue="1" operator="greaterThan">
      <formula>0</formula>
    </cfRule>
    <cfRule type="cellIs" dxfId="1302" priority="7002" stopIfTrue="1" operator="greaterThan">
      <formula>0</formula>
    </cfRule>
  </conditionalFormatting>
  <conditionalFormatting sqref="AH15:AH16">
    <cfRule type="cellIs" dxfId="1301" priority="6997" stopIfTrue="1" operator="greaterThan">
      <formula>0</formula>
    </cfRule>
    <cfRule type="cellIs" dxfId="1300" priority="6998" stopIfTrue="1" operator="greaterThan">
      <formula>0</formula>
    </cfRule>
    <cfRule type="cellIs" dxfId="1299" priority="6999" stopIfTrue="1" operator="greaterThan">
      <formula>0</formula>
    </cfRule>
  </conditionalFormatting>
  <conditionalFormatting sqref="AH17">
    <cfRule type="cellIs" dxfId="1298" priority="6994" stopIfTrue="1" operator="greaterThan">
      <formula>0</formula>
    </cfRule>
    <cfRule type="cellIs" dxfId="1297" priority="6995" stopIfTrue="1" operator="greaterThan">
      <formula>0</formula>
    </cfRule>
    <cfRule type="cellIs" dxfId="1296" priority="6996" stopIfTrue="1" operator="greaterThan">
      <formula>0</formula>
    </cfRule>
  </conditionalFormatting>
  <conditionalFormatting sqref="AH12:AH13">
    <cfRule type="cellIs" dxfId="1295" priority="6991" stopIfTrue="1" operator="greaterThan">
      <formula>0</formula>
    </cfRule>
    <cfRule type="cellIs" dxfId="1294" priority="6992" stopIfTrue="1" operator="greaterThan">
      <formula>0</formula>
    </cfRule>
    <cfRule type="cellIs" dxfId="1293" priority="6993" stopIfTrue="1" operator="greaterThan">
      <formula>0</formula>
    </cfRule>
  </conditionalFormatting>
  <conditionalFormatting sqref="AH14">
    <cfRule type="cellIs" dxfId="1292" priority="6988" stopIfTrue="1" operator="greaterThan">
      <formula>0</formula>
    </cfRule>
    <cfRule type="cellIs" dxfId="1291" priority="6989" stopIfTrue="1" operator="greaterThan">
      <formula>0</formula>
    </cfRule>
    <cfRule type="cellIs" dxfId="1290" priority="6990" stopIfTrue="1" operator="greaterThan">
      <formula>0</formula>
    </cfRule>
  </conditionalFormatting>
  <conditionalFormatting sqref="AH9:AH10">
    <cfRule type="cellIs" dxfId="1289" priority="6985" stopIfTrue="1" operator="greaterThan">
      <formula>0</formula>
    </cfRule>
    <cfRule type="cellIs" dxfId="1288" priority="6986" stopIfTrue="1" operator="greaterThan">
      <formula>0</formula>
    </cfRule>
    <cfRule type="cellIs" dxfId="1287" priority="6987" stopIfTrue="1" operator="greaterThan">
      <formula>0</formula>
    </cfRule>
  </conditionalFormatting>
  <conditionalFormatting sqref="AH11">
    <cfRule type="cellIs" dxfId="1286" priority="6982" stopIfTrue="1" operator="greaterThan">
      <formula>0</formula>
    </cfRule>
    <cfRule type="cellIs" dxfId="1285" priority="6983" stopIfTrue="1" operator="greaterThan">
      <formula>0</formula>
    </cfRule>
    <cfRule type="cellIs" dxfId="1284" priority="6984" stopIfTrue="1" operator="greaterThan">
      <formula>0</formula>
    </cfRule>
  </conditionalFormatting>
  <conditionalFormatting sqref="AH6:AH7">
    <cfRule type="cellIs" dxfId="1283" priority="6979" stopIfTrue="1" operator="greaterThan">
      <formula>0</formula>
    </cfRule>
    <cfRule type="cellIs" dxfId="1282" priority="6980" stopIfTrue="1" operator="greaterThan">
      <formula>0</formula>
    </cfRule>
    <cfRule type="cellIs" dxfId="1281" priority="6981" stopIfTrue="1" operator="greaterThan">
      <formula>0</formula>
    </cfRule>
  </conditionalFormatting>
  <conditionalFormatting sqref="AH8">
    <cfRule type="cellIs" dxfId="1280" priority="6976" stopIfTrue="1" operator="greaterThan">
      <formula>0</formula>
    </cfRule>
    <cfRule type="cellIs" dxfId="1279" priority="6977" stopIfTrue="1" operator="greaterThan">
      <formula>0</formula>
    </cfRule>
    <cfRule type="cellIs" dxfId="1278" priority="6978" stopIfTrue="1" operator="greaterThan">
      <formula>0</formula>
    </cfRule>
  </conditionalFormatting>
  <conditionalFormatting sqref="AH5">
    <cfRule type="cellIs" dxfId="1277" priority="6970" stopIfTrue="1" operator="greaterThan">
      <formula>0</formula>
    </cfRule>
    <cfRule type="cellIs" dxfId="1276" priority="6971" stopIfTrue="1" operator="greaterThan">
      <formula>0</formula>
    </cfRule>
    <cfRule type="cellIs" dxfId="1275" priority="6972" stopIfTrue="1" operator="greaterThan">
      <formula>0</formula>
    </cfRule>
  </conditionalFormatting>
  <conditionalFormatting sqref="S24:S25">
    <cfRule type="cellIs" dxfId="1274" priority="6904" stopIfTrue="1" operator="greaterThan">
      <formula>0</formula>
    </cfRule>
    <cfRule type="cellIs" dxfId="1273" priority="6905" stopIfTrue="1" operator="greaterThan">
      <formula>0</formula>
    </cfRule>
    <cfRule type="cellIs" dxfId="1272" priority="6906" stopIfTrue="1" operator="greaterThan">
      <formula>0</formula>
    </cfRule>
  </conditionalFormatting>
  <conditionalFormatting sqref="S21:S22">
    <cfRule type="cellIs" dxfId="1271" priority="6901" stopIfTrue="1" operator="greaterThan">
      <formula>0</formula>
    </cfRule>
    <cfRule type="cellIs" dxfId="1270" priority="6902" stopIfTrue="1" operator="greaterThan">
      <formula>0</formula>
    </cfRule>
    <cfRule type="cellIs" dxfId="1269" priority="6903" stopIfTrue="1" operator="greaterThan">
      <formula>0</formula>
    </cfRule>
  </conditionalFormatting>
  <conditionalFormatting sqref="S23">
    <cfRule type="cellIs" dxfId="1268" priority="6898" stopIfTrue="1" operator="greaterThan">
      <formula>0</formula>
    </cfRule>
    <cfRule type="cellIs" dxfId="1267" priority="6899" stopIfTrue="1" operator="greaterThan">
      <formula>0</formula>
    </cfRule>
    <cfRule type="cellIs" dxfId="1266" priority="6900" stopIfTrue="1" operator="greaterThan">
      <formula>0</formula>
    </cfRule>
  </conditionalFormatting>
  <conditionalFormatting sqref="S20">
    <cfRule type="cellIs" dxfId="1265" priority="6895" stopIfTrue="1" operator="greaterThan">
      <formula>0</formula>
    </cfRule>
    <cfRule type="cellIs" dxfId="1264" priority="6896" stopIfTrue="1" operator="greaterThan">
      <formula>0</formula>
    </cfRule>
    <cfRule type="cellIs" dxfId="1263" priority="6897" stopIfTrue="1" operator="greaterThan">
      <formula>0</formula>
    </cfRule>
  </conditionalFormatting>
  <conditionalFormatting sqref="V17:V18">
    <cfRule type="cellIs" dxfId="1262" priority="6889" stopIfTrue="1" operator="greaterThan">
      <formula>0</formula>
    </cfRule>
    <cfRule type="cellIs" dxfId="1261" priority="6890" stopIfTrue="1" operator="greaterThan">
      <formula>0</formula>
    </cfRule>
    <cfRule type="cellIs" dxfId="1260" priority="6891" stopIfTrue="1" operator="greaterThan">
      <formula>0</formula>
    </cfRule>
  </conditionalFormatting>
  <conditionalFormatting sqref="Q28:R32 R27">
    <cfRule type="cellIs" dxfId="1259" priority="6886" stopIfTrue="1" operator="greaterThan">
      <formula>0</formula>
    </cfRule>
    <cfRule type="cellIs" dxfId="1258" priority="6887" stopIfTrue="1" operator="greaterThan">
      <formula>0</formula>
    </cfRule>
    <cfRule type="cellIs" dxfId="1257" priority="6888" stopIfTrue="1" operator="greaterThan">
      <formula>0</formula>
    </cfRule>
  </conditionalFormatting>
  <conditionalFormatting sqref="Q42:R43">
    <cfRule type="cellIs" dxfId="1256" priority="6868" stopIfTrue="1" operator="greaterThan">
      <formula>0</formula>
    </cfRule>
    <cfRule type="cellIs" dxfId="1255" priority="6869" stopIfTrue="1" operator="greaterThan">
      <formula>0</formula>
    </cfRule>
    <cfRule type="cellIs" dxfId="1254" priority="6870" stopIfTrue="1" operator="greaterThan">
      <formula>0</formula>
    </cfRule>
  </conditionalFormatting>
  <conditionalFormatting sqref="Q44:R44">
    <cfRule type="cellIs" dxfId="1253" priority="6865" stopIfTrue="1" operator="greaterThan">
      <formula>0</formula>
    </cfRule>
    <cfRule type="cellIs" dxfId="1252" priority="6866" stopIfTrue="1" operator="greaterThan">
      <formula>0</formula>
    </cfRule>
    <cfRule type="cellIs" dxfId="1251" priority="6867" stopIfTrue="1" operator="greaterThan">
      <formula>0</formula>
    </cfRule>
  </conditionalFormatting>
  <conditionalFormatting sqref="Q39:R40">
    <cfRule type="cellIs" dxfId="1250" priority="6862" stopIfTrue="1" operator="greaterThan">
      <formula>0</formula>
    </cfRule>
    <cfRule type="cellIs" dxfId="1249" priority="6863" stopIfTrue="1" operator="greaterThan">
      <formula>0</formula>
    </cfRule>
    <cfRule type="cellIs" dxfId="1248" priority="6864" stopIfTrue="1" operator="greaterThan">
      <formula>0</formula>
    </cfRule>
  </conditionalFormatting>
  <conditionalFormatting sqref="Q41:R41">
    <cfRule type="cellIs" dxfId="1247" priority="6859" stopIfTrue="1" operator="greaterThan">
      <formula>0</formula>
    </cfRule>
    <cfRule type="cellIs" dxfId="1246" priority="6860" stopIfTrue="1" operator="greaterThan">
      <formula>0</formula>
    </cfRule>
    <cfRule type="cellIs" dxfId="1245" priority="6861" stopIfTrue="1" operator="greaterThan">
      <formula>0</formula>
    </cfRule>
  </conditionalFormatting>
  <conditionalFormatting sqref="Q36:R37">
    <cfRule type="cellIs" dxfId="1244" priority="6856" stopIfTrue="1" operator="greaterThan">
      <formula>0</formula>
    </cfRule>
    <cfRule type="cellIs" dxfId="1243" priority="6857" stopIfTrue="1" operator="greaterThan">
      <formula>0</formula>
    </cfRule>
    <cfRule type="cellIs" dxfId="1242" priority="6858" stopIfTrue="1" operator="greaterThan">
      <formula>0</formula>
    </cfRule>
  </conditionalFormatting>
  <conditionalFormatting sqref="Q38:R38">
    <cfRule type="cellIs" dxfId="1241" priority="6853" stopIfTrue="1" operator="greaterThan">
      <formula>0</formula>
    </cfRule>
    <cfRule type="cellIs" dxfId="1240" priority="6854" stopIfTrue="1" operator="greaterThan">
      <formula>0</formula>
    </cfRule>
    <cfRule type="cellIs" dxfId="1239" priority="6855" stopIfTrue="1" operator="greaterThan">
      <formula>0</formula>
    </cfRule>
  </conditionalFormatting>
  <conditionalFormatting sqref="Q34:R34 R33">
    <cfRule type="cellIs" dxfId="1238" priority="6850" stopIfTrue="1" operator="greaterThan">
      <formula>0</formula>
    </cfRule>
    <cfRule type="cellIs" dxfId="1237" priority="6851" stopIfTrue="1" operator="greaterThan">
      <formula>0</formula>
    </cfRule>
    <cfRule type="cellIs" dxfId="1236" priority="6852" stopIfTrue="1" operator="greaterThan">
      <formula>0</formula>
    </cfRule>
  </conditionalFormatting>
  <conditionalFormatting sqref="R35">
    <cfRule type="cellIs" dxfId="1235" priority="6847" stopIfTrue="1" operator="greaterThan">
      <formula>0</formula>
    </cfRule>
    <cfRule type="cellIs" dxfId="1234" priority="6848" stopIfTrue="1" operator="greaterThan">
      <formula>0</formula>
    </cfRule>
    <cfRule type="cellIs" dxfId="1233" priority="6849" stopIfTrue="1" operator="greaterThan">
      <formula>0</formula>
    </cfRule>
  </conditionalFormatting>
  <conditionalFormatting sqref="Q24:R25">
    <cfRule type="cellIs" dxfId="1232" priority="6844" stopIfTrue="1" operator="greaterThan">
      <formula>0</formula>
    </cfRule>
    <cfRule type="cellIs" dxfId="1231" priority="6845" stopIfTrue="1" operator="greaterThan">
      <formula>0</formula>
    </cfRule>
    <cfRule type="cellIs" dxfId="1230" priority="6846" stopIfTrue="1" operator="greaterThan">
      <formula>0</formula>
    </cfRule>
  </conditionalFormatting>
  <conditionalFormatting sqref="Q26:R26">
    <cfRule type="cellIs" dxfId="1229" priority="6841" stopIfTrue="1" operator="greaterThan">
      <formula>0</formula>
    </cfRule>
    <cfRule type="cellIs" dxfId="1228" priority="6842" stopIfTrue="1" operator="greaterThan">
      <formula>0</formula>
    </cfRule>
    <cfRule type="cellIs" dxfId="1227" priority="6843" stopIfTrue="1" operator="greaterThan">
      <formula>0</formula>
    </cfRule>
  </conditionalFormatting>
  <conditionalFormatting sqref="Q22:R22 R21">
    <cfRule type="cellIs" dxfId="1226" priority="6838" stopIfTrue="1" operator="greaterThan">
      <formula>0</formula>
    </cfRule>
    <cfRule type="cellIs" dxfId="1225" priority="6839" stopIfTrue="1" operator="greaterThan">
      <formula>0</formula>
    </cfRule>
    <cfRule type="cellIs" dxfId="1224" priority="6840" stopIfTrue="1" operator="greaterThan">
      <formula>0</formula>
    </cfRule>
  </conditionalFormatting>
  <conditionalFormatting sqref="Q23:R23">
    <cfRule type="cellIs" dxfId="1223" priority="6835" stopIfTrue="1" operator="greaterThan">
      <formula>0</formula>
    </cfRule>
    <cfRule type="cellIs" dxfId="1222" priority="6836" stopIfTrue="1" operator="greaterThan">
      <formula>0</formula>
    </cfRule>
    <cfRule type="cellIs" dxfId="1221" priority="6837" stopIfTrue="1" operator="greaterThan">
      <formula>0</formula>
    </cfRule>
  </conditionalFormatting>
  <conditionalFormatting sqref="Q18:R19">
    <cfRule type="cellIs" dxfId="1220" priority="6832" stopIfTrue="1" operator="greaterThan">
      <formula>0</formula>
    </cfRule>
    <cfRule type="cellIs" dxfId="1219" priority="6833" stopIfTrue="1" operator="greaterThan">
      <formula>0</formula>
    </cfRule>
    <cfRule type="cellIs" dxfId="1218" priority="6834" stopIfTrue="1" operator="greaterThan">
      <formula>0</formula>
    </cfRule>
  </conditionalFormatting>
  <conditionalFormatting sqref="Q20:R20">
    <cfRule type="cellIs" dxfId="1217" priority="6829" stopIfTrue="1" operator="greaterThan">
      <formula>0</formula>
    </cfRule>
    <cfRule type="cellIs" dxfId="1216" priority="6830" stopIfTrue="1" operator="greaterThan">
      <formula>0</formula>
    </cfRule>
    <cfRule type="cellIs" dxfId="1215" priority="6831" stopIfTrue="1" operator="greaterThan">
      <formula>0</formula>
    </cfRule>
  </conditionalFormatting>
  <conditionalFormatting sqref="Q15:R16">
    <cfRule type="cellIs" dxfId="1214" priority="6826" stopIfTrue="1" operator="greaterThan">
      <formula>0</formula>
    </cfRule>
    <cfRule type="cellIs" dxfId="1213" priority="6827" stopIfTrue="1" operator="greaterThan">
      <formula>0</formula>
    </cfRule>
    <cfRule type="cellIs" dxfId="1212" priority="6828" stopIfTrue="1" operator="greaterThan">
      <formula>0</formula>
    </cfRule>
  </conditionalFormatting>
  <conditionalFormatting sqref="Q17:R17">
    <cfRule type="cellIs" dxfId="1211" priority="6823" stopIfTrue="1" operator="greaterThan">
      <formula>0</formula>
    </cfRule>
    <cfRule type="cellIs" dxfId="1210" priority="6824" stopIfTrue="1" operator="greaterThan">
      <formula>0</formula>
    </cfRule>
    <cfRule type="cellIs" dxfId="1209" priority="6825" stopIfTrue="1" operator="greaterThan">
      <formula>0</formula>
    </cfRule>
  </conditionalFormatting>
  <conditionalFormatting sqref="Q12:R13">
    <cfRule type="cellIs" dxfId="1208" priority="6820" stopIfTrue="1" operator="greaterThan">
      <formula>0</formula>
    </cfRule>
    <cfRule type="cellIs" dxfId="1207" priority="6821" stopIfTrue="1" operator="greaterThan">
      <formula>0</formula>
    </cfRule>
    <cfRule type="cellIs" dxfId="1206" priority="6822" stopIfTrue="1" operator="greaterThan">
      <formula>0</formula>
    </cfRule>
  </conditionalFormatting>
  <conditionalFormatting sqref="Q14:R14">
    <cfRule type="cellIs" dxfId="1205" priority="6817" stopIfTrue="1" operator="greaterThan">
      <formula>0</formula>
    </cfRule>
    <cfRule type="cellIs" dxfId="1204" priority="6818" stopIfTrue="1" operator="greaterThan">
      <formula>0</formula>
    </cfRule>
    <cfRule type="cellIs" dxfId="1203" priority="6819" stopIfTrue="1" operator="greaterThan">
      <formula>0</formula>
    </cfRule>
  </conditionalFormatting>
  <conditionalFormatting sqref="Q10:R10 R9">
    <cfRule type="cellIs" dxfId="1202" priority="6814" stopIfTrue="1" operator="greaterThan">
      <formula>0</formula>
    </cfRule>
    <cfRule type="cellIs" dxfId="1201" priority="6815" stopIfTrue="1" operator="greaterThan">
      <formula>0</formula>
    </cfRule>
    <cfRule type="cellIs" dxfId="1200" priority="6816" stopIfTrue="1" operator="greaterThan">
      <formula>0</formula>
    </cfRule>
  </conditionalFormatting>
  <conditionalFormatting sqref="Q11:R11">
    <cfRule type="cellIs" dxfId="1199" priority="6811" stopIfTrue="1" operator="greaterThan">
      <formula>0</formula>
    </cfRule>
    <cfRule type="cellIs" dxfId="1198" priority="6812" stopIfTrue="1" operator="greaterThan">
      <formula>0</formula>
    </cfRule>
    <cfRule type="cellIs" dxfId="1197" priority="6813" stopIfTrue="1" operator="greaterThan">
      <formula>0</formula>
    </cfRule>
  </conditionalFormatting>
  <conditionalFormatting sqref="Q6:R7">
    <cfRule type="cellIs" dxfId="1196" priority="6754" stopIfTrue="1" operator="greaterThan">
      <formula>0</formula>
    </cfRule>
    <cfRule type="cellIs" dxfId="1195" priority="6755" stopIfTrue="1" operator="greaterThan">
      <formula>0</formula>
    </cfRule>
    <cfRule type="cellIs" dxfId="1194" priority="6756" stopIfTrue="1" operator="greaterThan">
      <formula>0</formula>
    </cfRule>
  </conditionalFormatting>
  <conditionalFormatting sqref="R8">
    <cfRule type="cellIs" dxfId="1193" priority="6751" stopIfTrue="1" operator="greaterThan">
      <formula>0</formula>
    </cfRule>
    <cfRule type="cellIs" dxfId="1192" priority="6752" stopIfTrue="1" operator="greaterThan">
      <formula>0</formula>
    </cfRule>
    <cfRule type="cellIs" dxfId="1191" priority="6753" stopIfTrue="1" operator="greaterThan">
      <formula>0</formula>
    </cfRule>
  </conditionalFormatting>
  <conditionalFormatting sqref="Q5:R5">
    <cfRule type="cellIs" dxfId="1190" priority="6745" stopIfTrue="1" operator="greaterThan">
      <formula>0</formula>
    </cfRule>
    <cfRule type="cellIs" dxfId="1189" priority="6746" stopIfTrue="1" operator="greaterThan">
      <formula>0</formula>
    </cfRule>
    <cfRule type="cellIs" dxfId="1188" priority="6747" stopIfTrue="1" operator="greaterThan">
      <formula>0</formula>
    </cfRule>
  </conditionalFormatting>
  <conditionalFormatting sqref="P4:P8">
    <cfRule type="cellIs" dxfId="1187" priority="79" stopIfTrue="1" operator="greaterThan">
      <formula>0</formula>
    </cfRule>
    <cfRule type="cellIs" dxfId="1186" priority="80" stopIfTrue="1" operator="greaterThan">
      <formula>0</formula>
    </cfRule>
    <cfRule type="cellIs" dxfId="1185" priority="81" stopIfTrue="1" operator="greaterThan">
      <formula>0</formula>
    </cfRule>
  </conditionalFormatting>
  <conditionalFormatting sqref="P42:P43">
    <cfRule type="cellIs" dxfId="1184" priority="76" stopIfTrue="1" operator="greaterThan">
      <formula>0</formula>
    </cfRule>
    <cfRule type="cellIs" dxfId="1183" priority="77" stopIfTrue="1" operator="greaterThan">
      <formula>0</formula>
    </cfRule>
    <cfRule type="cellIs" dxfId="1182" priority="78" stopIfTrue="1" operator="greaterThan">
      <formula>0</formula>
    </cfRule>
  </conditionalFormatting>
  <conditionalFormatting sqref="P44">
    <cfRule type="cellIs" dxfId="1181" priority="73" stopIfTrue="1" operator="greaterThan">
      <formula>0</formula>
    </cfRule>
    <cfRule type="cellIs" dxfId="1180" priority="74" stopIfTrue="1" operator="greaterThan">
      <formula>0</formula>
    </cfRule>
    <cfRule type="cellIs" dxfId="1179" priority="75" stopIfTrue="1" operator="greaterThan">
      <formula>0</formula>
    </cfRule>
  </conditionalFormatting>
  <conditionalFormatting sqref="P39:P40">
    <cfRule type="cellIs" dxfId="1178" priority="70" stopIfTrue="1" operator="greaterThan">
      <formula>0</formula>
    </cfRule>
    <cfRule type="cellIs" dxfId="1177" priority="71" stopIfTrue="1" operator="greaterThan">
      <formula>0</formula>
    </cfRule>
    <cfRule type="cellIs" dxfId="1176" priority="72" stopIfTrue="1" operator="greaterThan">
      <formula>0</formula>
    </cfRule>
  </conditionalFormatting>
  <conditionalFormatting sqref="P41">
    <cfRule type="cellIs" dxfId="1175" priority="67" stopIfTrue="1" operator="greaterThan">
      <formula>0</formula>
    </cfRule>
    <cfRule type="cellIs" dxfId="1174" priority="68" stopIfTrue="1" operator="greaterThan">
      <formula>0</formula>
    </cfRule>
    <cfRule type="cellIs" dxfId="1173" priority="69" stopIfTrue="1" operator="greaterThan">
      <formula>0</formula>
    </cfRule>
  </conditionalFormatting>
  <conditionalFormatting sqref="P36:P37">
    <cfRule type="cellIs" dxfId="1172" priority="64" stopIfTrue="1" operator="greaterThan">
      <formula>0</formula>
    </cfRule>
    <cfRule type="cellIs" dxfId="1171" priority="65" stopIfTrue="1" operator="greaterThan">
      <formula>0</formula>
    </cfRule>
    <cfRule type="cellIs" dxfId="1170" priority="66" stopIfTrue="1" operator="greaterThan">
      <formula>0</formula>
    </cfRule>
  </conditionalFormatting>
  <conditionalFormatting sqref="P38">
    <cfRule type="cellIs" dxfId="1169" priority="61" stopIfTrue="1" operator="greaterThan">
      <formula>0</formula>
    </cfRule>
    <cfRule type="cellIs" dxfId="1168" priority="62" stopIfTrue="1" operator="greaterThan">
      <formula>0</formula>
    </cfRule>
    <cfRule type="cellIs" dxfId="1167" priority="63" stopIfTrue="1" operator="greaterThan">
      <formula>0</formula>
    </cfRule>
  </conditionalFormatting>
  <conditionalFormatting sqref="P33:P34">
    <cfRule type="cellIs" dxfId="1166" priority="58" stopIfTrue="1" operator="greaterThan">
      <formula>0</formula>
    </cfRule>
    <cfRule type="cellIs" dxfId="1165" priority="59" stopIfTrue="1" operator="greaterThan">
      <formula>0</formula>
    </cfRule>
    <cfRule type="cellIs" dxfId="1164" priority="60" stopIfTrue="1" operator="greaterThan">
      <formula>0</formula>
    </cfRule>
  </conditionalFormatting>
  <conditionalFormatting sqref="P35">
    <cfRule type="cellIs" dxfId="1163" priority="55" stopIfTrue="1" operator="greaterThan">
      <formula>0</formula>
    </cfRule>
    <cfRule type="cellIs" dxfId="1162" priority="56" stopIfTrue="1" operator="greaterThan">
      <formula>0</formula>
    </cfRule>
    <cfRule type="cellIs" dxfId="1161" priority="57" stopIfTrue="1" operator="greaterThan">
      <formula>0</formula>
    </cfRule>
  </conditionalFormatting>
  <conditionalFormatting sqref="P24:P25">
    <cfRule type="cellIs" dxfId="1160" priority="52" stopIfTrue="1" operator="greaterThan">
      <formula>0</formula>
    </cfRule>
    <cfRule type="cellIs" dxfId="1159" priority="53" stopIfTrue="1" operator="greaterThan">
      <formula>0</formula>
    </cfRule>
    <cfRule type="cellIs" dxfId="1158" priority="54" stopIfTrue="1" operator="greaterThan">
      <formula>0</formula>
    </cfRule>
  </conditionalFormatting>
  <conditionalFormatting sqref="P26:P32">
    <cfRule type="cellIs" dxfId="1157" priority="49" stopIfTrue="1" operator="greaterThan">
      <formula>0</formula>
    </cfRule>
    <cfRule type="cellIs" dxfId="1156" priority="50" stopIfTrue="1" operator="greaterThan">
      <formula>0</formula>
    </cfRule>
    <cfRule type="cellIs" dxfId="1155" priority="51" stopIfTrue="1" operator="greaterThan">
      <formula>0</formula>
    </cfRule>
  </conditionalFormatting>
  <conditionalFormatting sqref="P21:P22">
    <cfRule type="cellIs" dxfId="1154" priority="46" stopIfTrue="1" operator="greaterThan">
      <formula>0</formula>
    </cfRule>
    <cfRule type="cellIs" dxfId="1153" priority="47" stopIfTrue="1" operator="greaterThan">
      <formula>0</formula>
    </cfRule>
    <cfRule type="cellIs" dxfId="1152" priority="48" stopIfTrue="1" operator="greaterThan">
      <formula>0</formula>
    </cfRule>
  </conditionalFormatting>
  <conditionalFormatting sqref="P23">
    <cfRule type="cellIs" dxfId="1151" priority="43" stopIfTrue="1" operator="greaterThan">
      <formula>0</formula>
    </cfRule>
    <cfRule type="cellIs" dxfId="1150" priority="44" stopIfTrue="1" operator="greaterThan">
      <formula>0</formula>
    </cfRule>
    <cfRule type="cellIs" dxfId="1149" priority="45" stopIfTrue="1" operator="greaterThan">
      <formula>0</formula>
    </cfRule>
  </conditionalFormatting>
  <conditionalFormatting sqref="P18:P19">
    <cfRule type="cellIs" dxfId="1148" priority="40" stopIfTrue="1" operator="greaterThan">
      <formula>0</formula>
    </cfRule>
    <cfRule type="cellIs" dxfId="1147" priority="41" stopIfTrue="1" operator="greaterThan">
      <formula>0</formula>
    </cfRule>
    <cfRule type="cellIs" dxfId="1146" priority="42" stopIfTrue="1" operator="greaterThan">
      <formula>0</formula>
    </cfRule>
  </conditionalFormatting>
  <conditionalFormatting sqref="P20">
    <cfRule type="cellIs" dxfId="1145" priority="37" stopIfTrue="1" operator="greaterThan">
      <formula>0</formula>
    </cfRule>
    <cfRule type="cellIs" dxfId="1144" priority="38" stopIfTrue="1" operator="greaterThan">
      <formula>0</formula>
    </cfRule>
    <cfRule type="cellIs" dxfId="1143" priority="39" stopIfTrue="1" operator="greaterThan">
      <formula>0</formula>
    </cfRule>
  </conditionalFormatting>
  <conditionalFormatting sqref="P15:P16">
    <cfRule type="cellIs" dxfId="1142" priority="34" stopIfTrue="1" operator="greaterThan">
      <formula>0</formula>
    </cfRule>
    <cfRule type="cellIs" dxfId="1141" priority="35" stopIfTrue="1" operator="greaterThan">
      <formula>0</formula>
    </cfRule>
    <cfRule type="cellIs" dxfId="1140" priority="36" stopIfTrue="1" operator="greaterThan">
      <formula>0</formula>
    </cfRule>
  </conditionalFormatting>
  <conditionalFormatting sqref="P17">
    <cfRule type="cellIs" dxfId="1139" priority="31" stopIfTrue="1" operator="greaterThan">
      <formula>0</formula>
    </cfRule>
    <cfRule type="cellIs" dxfId="1138" priority="32" stopIfTrue="1" operator="greaterThan">
      <formula>0</formula>
    </cfRule>
    <cfRule type="cellIs" dxfId="1137" priority="33" stopIfTrue="1" operator="greaterThan">
      <formula>0</formula>
    </cfRule>
  </conditionalFormatting>
  <conditionalFormatting sqref="P12:P13">
    <cfRule type="cellIs" dxfId="1136" priority="28" stopIfTrue="1" operator="greaterThan">
      <formula>0</formula>
    </cfRule>
    <cfRule type="cellIs" dxfId="1135" priority="29" stopIfTrue="1" operator="greaterThan">
      <formula>0</formula>
    </cfRule>
    <cfRule type="cellIs" dxfId="1134" priority="30" stopIfTrue="1" operator="greaterThan">
      <formula>0</formula>
    </cfRule>
  </conditionalFormatting>
  <conditionalFormatting sqref="P14">
    <cfRule type="cellIs" dxfId="1133" priority="25" stopIfTrue="1" operator="greaterThan">
      <formula>0</formula>
    </cfRule>
    <cfRule type="cellIs" dxfId="1132" priority="26" stopIfTrue="1" operator="greaterThan">
      <formula>0</formula>
    </cfRule>
    <cfRule type="cellIs" dxfId="1131" priority="27" stopIfTrue="1" operator="greaterThan">
      <formula>0</formula>
    </cfRule>
  </conditionalFormatting>
  <conditionalFormatting sqref="P9:P10">
    <cfRule type="cellIs" dxfId="1130" priority="22" stopIfTrue="1" operator="greaterThan">
      <formula>0</formula>
    </cfRule>
    <cfRule type="cellIs" dxfId="1129" priority="23" stopIfTrue="1" operator="greaterThan">
      <formula>0</formula>
    </cfRule>
    <cfRule type="cellIs" dxfId="1128" priority="24" stopIfTrue="1" operator="greaterThan">
      <formula>0</formula>
    </cfRule>
  </conditionalFormatting>
  <conditionalFormatting sqref="P11">
    <cfRule type="cellIs" dxfId="1127" priority="19" stopIfTrue="1" operator="greaterThan">
      <formula>0</formula>
    </cfRule>
    <cfRule type="cellIs" dxfId="1126" priority="20" stopIfTrue="1" operator="greaterThan">
      <formula>0</formula>
    </cfRule>
    <cfRule type="cellIs" dxfId="1125" priority="21" stopIfTrue="1" operator="greaterThan">
      <formula>0</formula>
    </cfRule>
  </conditionalFormatting>
  <conditionalFormatting sqref="Q9">
    <cfRule type="cellIs" dxfId="1124" priority="16" stopIfTrue="1" operator="greaterThan">
      <formula>0</formula>
    </cfRule>
    <cfRule type="cellIs" dxfId="1123" priority="17" stopIfTrue="1" operator="greaterThan">
      <formula>0</formula>
    </cfRule>
    <cfRule type="cellIs" dxfId="1122" priority="18" stopIfTrue="1" operator="greaterThan">
      <formula>0</formula>
    </cfRule>
  </conditionalFormatting>
  <conditionalFormatting sqref="Q8">
    <cfRule type="cellIs" dxfId="1121" priority="13" stopIfTrue="1" operator="greaterThan">
      <formula>0</formula>
    </cfRule>
    <cfRule type="cellIs" dxfId="1120" priority="14" stopIfTrue="1" operator="greaterThan">
      <formula>0</formula>
    </cfRule>
    <cfRule type="cellIs" dxfId="1119" priority="15" stopIfTrue="1" operator="greaterThan">
      <formula>0</formula>
    </cfRule>
  </conditionalFormatting>
  <conditionalFormatting sqref="Q21">
    <cfRule type="cellIs" dxfId="1118" priority="10" stopIfTrue="1" operator="greaterThan">
      <formula>0</formula>
    </cfRule>
    <cfRule type="cellIs" dxfId="1117" priority="11" stopIfTrue="1" operator="greaterThan">
      <formula>0</formula>
    </cfRule>
    <cfRule type="cellIs" dxfId="1116" priority="12" stopIfTrue="1" operator="greaterThan">
      <formula>0</formula>
    </cfRule>
  </conditionalFormatting>
  <conditionalFormatting sqref="Q27">
    <cfRule type="cellIs" dxfId="1115" priority="7" stopIfTrue="1" operator="greaterThan">
      <formula>0</formula>
    </cfRule>
    <cfRule type="cellIs" dxfId="1114" priority="8" stopIfTrue="1" operator="greaterThan">
      <formula>0</formula>
    </cfRule>
    <cfRule type="cellIs" dxfId="1113" priority="9" stopIfTrue="1" operator="greaterThan">
      <formula>0</formula>
    </cfRule>
  </conditionalFormatting>
  <conditionalFormatting sqref="Q33">
    <cfRule type="cellIs" dxfId="1112" priority="4" stopIfTrue="1" operator="greaterThan">
      <formula>0</formula>
    </cfRule>
    <cfRule type="cellIs" dxfId="1111" priority="5" stopIfTrue="1" operator="greaterThan">
      <formula>0</formula>
    </cfRule>
    <cfRule type="cellIs" dxfId="1110" priority="6" stopIfTrue="1" operator="greaterThan">
      <formula>0</formula>
    </cfRule>
  </conditionalFormatting>
  <conditionalFormatting sqref="Q35">
    <cfRule type="cellIs" dxfId="1109" priority="1" stopIfTrue="1" operator="greaterThan">
      <formula>0</formula>
    </cfRule>
    <cfRule type="cellIs" dxfId="1108" priority="2" stopIfTrue="1" operator="greaterThan">
      <formula>0</formula>
    </cfRule>
    <cfRule type="cellIs" dxfId="1107" priority="3" stopIfTrue="1" operator="greaterThan">
      <formula>0</formula>
    </cfRule>
  </conditionalFormatting>
  <pageMargins left="0.74803149606299213" right="0.74803149606299213" top="0.98425196850393704" bottom="0.98425196850393704" header="0.51181102362204722" footer="0.51181102362204722"/>
  <pageSetup paperSize="9" scale="70" firstPageNumber="0" fitToHeight="0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50"/>
  </sheetPr>
  <dimension ref="A1:AH64"/>
  <sheetViews>
    <sheetView showGridLines="0" zoomScale="85" zoomScaleNormal="85" workbookViewId="0">
      <pane xSplit="4" ySplit="3" topLeftCell="E55" activePane="bottomRight" state="frozen"/>
      <selection activeCell="F166" sqref="F166"/>
      <selection pane="topRight" activeCell="F166" sqref="F166"/>
      <selection pane="bottomLeft" activeCell="F166" sqref="F166"/>
      <selection pane="bottomRight" activeCell="Q5" sqref="Q5"/>
    </sheetView>
  </sheetViews>
  <sheetFormatPr defaultColWidth="9.7109375" defaultRowHeight="15" x14ac:dyDescent="0.25"/>
  <cols>
    <col min="1" max="1" width="17.7109375" style="3" customWidth="1"/>
    <col min="2" max="2" width="6.28515625" style="4" customWidth="1"/>
    <col min="3" max="3" width="6.42578125" style="6" customWidth="1"/>
    <col min="4" max="4" width="63.28515625" style="7" customWidth="1"/>
    <col min="5" max="6" width="14" style="7" customWidth="1"/>
    <col min="7" max="7" width="12.28515625" style="6" customWidth="1"/>
    <col min="8" max="8" width="17.7109375" style="7" customWidth="1"/>
    <col min="9" max="9" width="13.5703125" style="7" customWidth="1"/>
    <col min="10" max="10" width="10.28515625" style="10" customWidth="1"/>
    <col min="11" max="11" width="8.42578125" style="10" customWidth="1"/>
    <col min="12" max="12" width="14.85546875" style="11" customWidth="1"/>
    <col min="13" max="13" width="10.85546875" style="5" customWidth="1"/>
    <col min="14" max="14" width="14" style="8" customWidth="1"/>
    <col min="15" max="15" width="12.5703125" style="9" customWidth="1"/>
    <col min="16" max="18" width="13.7109375" style="1" customWidth="1"/>
    <col min="19" max="19" width="12.7109375" style="1" customWidth="1"/>
    <col min="20" max="20" width="13.42578125" style="1" customWidth="1"/>
    <col min="21" max="21" width="13.7109375" style="1" customWidth="1"/>
    <col min="22" max="22" width="15.85546875" style="1" customWidth="1"/>
    <col min="23" max="24" width="14.28515625" style="1" customWidth="1"/>
    <col min="25" max="25" width="14" style="1" customWidth="1"/>
    <col min="26" max="26" width="14.28515625" style="1" customWidth="1"/>
    <col min="27" max="27" width="15.28515625" style="1" customWidth="1"/>
    <col min="28" max="34" width="15" style="1" customWidth="1"/>
    <col min="35" max="16384" width="9.7109375" style="1"/>
  </cols>
  <sheetData>
    <row r="1" spans="1:34" ht="30" customHeight="1" x14ac:dyDescent="0.25">
      <c r="A1" s="13" t="s">
        <v>318</v>
      </c>
      <c r="B1" s="167" t="s">
        <v>289</v>
      </c>
      <c r="C1" s="168"/>
      <c r="D1" s="167" t="s">
        <v>15</v>
      </c>
      <c r="E1" s="184"/>
      <c r="F1" s="184"/>
      <c r="G1" s="184"/>
      <c r="H1" s="184"/>
      <c r="I1" s="184"/>
      <c r="J1" s="184"/>
      <c r="K1" s="184"/>
      <c r="L1" s="168"/>
      <c r="M1" s="185" t="s">
        <v>282</v>
      </c>
      <c r="N1" s="186"/>
      <c r="O1" s="187"/>
      <c r="P1" s="177" t="s">
        <v>314</v>
      </c>
      <c r="Q1" s="177" t="s">
        <v>27</v>
      </c>
      <c r="R1" s="177" t="s">
        <v>27</v>
      </c>
      <c r="S1" s="177" t="s">
        <v>27</v>
      </c>
      <c r="T1" s="177" t="s">
        <v>27</v>
      </c>
      <c r="U1" s="177" t="s">
        <v>27</v>
      </c>
      <c r="V1" s="177" t="s">
        <v>27</v>
      </c>
      <c r="W1" s="177" t="s">
        <v>27</v>
      </c>
      <c r="X1" s="177" t="s">
        <v>27</v>
      </c>
      <c r="Y1" s="177" t="s">
        <v>27</v>
      </c>
      <c r="Z1" s="177" t="s">
        <v>27</v>
      </c>
      <c r="AA1" s="177" t="s">
        <v>27</v>
      </c>
      <c r="AB1" s="177" t="s">
        <v>27</v>
      </c>
      <c r="AC1" s="177" t="s">
        <v>27</v>
      </c>
      <c r="AD1" s="177" t="s">
        <v>27</v>
      </c>
      <c r="AE1" s="177" t="s">
        <v>27</v>
      </c>
      <c r="AF1" s="177" t="s">
        <v>27</v>
      </c>
      <c r="AG1" s="177" t="s">
        <v>27</v>
      </c>
      <c r="AH1" s="179" t="s">
        <v>27</v>
      </c>
    </row>
    <row r="2" spans="1:34" ht="15.75" thickBot="1" x14ac:dyDescent="0.3">
      <c r="A2" s="181" t="s">
        <v>14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3"/>
      <c r="M2" s="188"/>
      <c r="N2" s="189"/>
      <c r="O2" s="190"/>
      <c r="P2" s="178"/>
      <c r="Q2" s="178"/>
      <c r="R2" s="178"/>
      <c r="S2" s="178"/>
      <c r="T2" s="178"/>
      <c r="U2" s="178"/>
      <c r="V2" s="178"/>
      <c r="W2" s="178"/>
      <c r="X2" s="178"/>
      <c r="Y2" s="178"/>
      <c r="Z2" s="178"/>
      <c r="AA2" s="178"/>
      <c r="AB2" s="178"/>
      <c r="AC2" s="178"/>
      <c r="AD2" s="178"/>
      <c r="AE2" s="178"/>
      <c r="AF2" s="178"/>
      <c r="AG2" s="178"/>
      <c r="AH2" s="180"/>
    </row>
    <row r="3" spans="1:34" s="2" customFormat="1" ht="30.75" thickBot="1" x14ac:dyDescent="0.25">
      <c r="A3" s="27" t="s">
        <v>3</v>
      </c>
      <c r="B3" s="28" t="s">
        <v>1</v>
      </c>
      <c r="C3" s="17" t="s">
        <v>5</v>
      </c>
      <c r="D3" s="17" t="s">
        <v>7</v>
      </c>
      <c r="E3" s="45" t="s">
        <v>291</v>
      </c>
      <c r="F3" s="45" t="s">
        <v>292</v>
      </c>
      <c r="G3" s="17" t="s">
        <v>8</v>
      </c>
      <c r="H3" s="17" t="s">
        <v>10</v>
      </c>
      <c r="I3" s="17" t="s">
        <v>12</v>
      </c>
      <c r="J3" s="29" t="s">
        <v>4</v>
      </c>
      <c r="K3" s="30" t="s">
        <v>13</v>
      </c>
      <c r="L3" s="12" t="s">
        <v>6</v>
      </c>
      <c r="M3" s="30" t="s">
        <v>11</v>
      </c>
      <c r="N3" s="31" t="s">
        <v>0</v>
      </c>
      <c r="O3" s="29" t="s">
        <v>9</v>
      </c>
      <c r="P3" s="130">
        <v>45712</v>
      </c>
      <c r="Q3" s="29" t="s">
        <v>2</v>
      </c>
      <c r="R3" s="29" t="s">
        <v>2</v>
      </c>
      <c r="S3" s="29" t="s">
        <v>2</v>
      </c>
      <c r="T3" s="29" t="s">
        <v>2</v>
      </c>
      <c r="U3" s="29" t="s">
        <v>2</v>
      </c>
      <c r="V3" s="29" t="s">
        <v>2</v>
      </c>
      <c r="W3" s="29" t="s">
        <v>2</v>
      </c>
      <c r="X3" s="29" t="s">
        <v>2</v>
      </c>
      <c r="Y3" s="29" t="s">
        <v>2</v>
      </c>
      <c r="Z3" s="29" t="s">
        <v>2</v>
      </c>
      <c r="AA3" s="29" t="s">
        <v>2</v>
      </c>
      <c r="AB3" s="29" t="s">
        <v>2</v>
      </c>
      <c r="AC3" s="29" t="s">
        <v>2</v>
      </c>
      <c r="AD3" s="29" t="s">
        <v>2</v>
      </c>
      <c r="AE3" s="29" t="s">
        <v>2</v>
      </c>
      <c r="AF3" s="29" t="s">
        <v>2</v>
      </c>
      <c r="AG3" s="29" t="s">
        <v>2</v>
      </c>
      <c r="AH3" s="32" t="s">
        <v>2</v>
      </c>
    </row>
    <row r="4" spans="1:34" ht="26.25" customHeight="1" x14ac:dyDescent="0.25">
      <c r="A4" s="147" t="s">
        <v>239</v>
      </c>
      <c r="B4" s="147">
        <v>5</v>
      </c>
      <c r="C4" s="33">
        <v>382</v>
      </c>
      <c r="D4" s="114" t="s">
        <v>28</v>
      </c>
      <c r="E4" s="64">
        <v>5705</v>
      </c>
      <c r="F4" s="64">
        <v>122505011</v>
      </c>
      <c r="G4" s="103" t="s">
        <v>268</v>
      </c>
      <c r="H4" s="66" t="s">
        <v>240</v>
      </c>
      <c r="I4" s="67" t="s">
        <v>24</v>
      </c>
      <c r="J4" s="67">
        <v>30</v>
      </c>
      <c r="K4" s="67">
        <v>30</v>
      </c>
      <c r="L4" s="68">
        <v>51.45</v>
      </c>
      <c r="M4" s="127"/>
      <c r="N4" s="15">
        <f t="shared" ref="N4:N25" si="0">M4-(SUM(P4:AH4))</f>
        <v>0</v>
      </c>
      <c r="O4" s="19" t="str">
        <f t="shared" ref="O4:O25" si="1">IF(N4&lt;0,"ATENÇÃO","OK")</f>
        <v>OK</v>
      </c>
      <c r="P4" s="22">
        <v>0</v>
      </c>
      <c r="Q4" s="22">
        <v>0</v>
      </c>
      <c r="R4" s="22">
        <v>0</v>
      </c>
      <c r="S4" s="22">
        <v>0</v>
      </c>
      <c r="T4" s="22">
        <v>0</v>
      </c>
      <c r="U4" s="22">
        <v>0</v>
      </c>
      <c r="V4" s="22">
        <v>0</v>
      </c>
      <c r="W4" s="22">
        <v>0</v>
      </c>
      <c r="X4" s="22">
        <v>0</v>
      </c>
      <c r="Y4" s="22">
        <v>0</v>
      </c>
      <c r="Z4" s="22">
        <v>0</v>
      </c>
      <c r="AA4" s="22">
        <v>0</v>
      </c>
      <c r="AB4" s="22">
        <v>0</v>
      </c>
      <c r="AC4" s="22">
        <v>0</v>
      </c>
      <c r="AD4" s="22">
        <v>0</v>
      </c>
      <c r="AE4" s="22">
        <v>0</v>
      </c>
      <c r="AF4" s="22">
        <v>0</v>
      </c>
      <c r="AG4" s="22">
        <v>0</v>
      </c>
      <c r="AH4" s="24">
        <v>0</v>
      </c>
    </row>
    <row r="5" spans="1:34" ht="25.5" x14ac:dyDescent="0.25">
      <c r="A5" s="148"/>
      <c r="B5" s="148"/>
      <c r="C5" s="34">
        <v>383</v>
      </c>
      <c r="D5" s="115" t="s">
        <v>32</v>
      </c>
      <c r="E5" s="70">
        <v>2806</v>
      </c>
      <c r="F5" s="70">
        <v>26298094</v>
      </c>
      <c r="G5" s="106" t="s">
        <v>268</v>
      </c>
      <c r="H5" s="72" t="s">
        <v>241</v>
      </c>
      <c r="I5" s="77" t="s">
        <v>24</v>
      </c>
      <c r="J5" s="77">
        <v>30</v>
      </c>
      <c r="K5" s="77">
        <v>30</v>
      </c>
      <c r="L5" s="74">
        <v>99.14</v>
      </c>
      <c r="M5" s="128"/>
      <c r="N5" s="14">
        <f t="shared" si="0"/>
        <v>0</v>
      </c>
      <c r="O5" s="18" t="str">
        <f t="shared" si="1"/>
        <v>OK</v>
      </c>
      <c r="P5" s="21">
        <v>0</v>
      </c>
      <c r="Q5" s="21">
        <v>0</v>
      </c>
      <c r="R5" s="21">
        <v>0</v>
      </c>
      <c r="S5" s="21">
        <v>0</v>
      </c>
      <c r="T5" s="21">
        <v>0</v>
      </c>
      <c r="U5" s="21">
        <v>0</v>
      </c>
      <c r="V5" s="21">
        <v>0</v>
      </c>
      <c r="W5" s="21">
        <v>0</v>
      </c>
      <c r="X5" s="21">
        <v>0</v>
      </c>
      <c r="Y5" s="21">
        <v>0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21">
        <v>0</v>
      </c>
      <c r="AF5" s="21">
        <v>0</v>
      </c>
      <c r="AG5" s="21">
        <v>0</v>
      </c>
      <c r="AH5" s="25">
        <v>0</v>
      </c>
    </row>
    <row r="6" spans="1:34" ht="25.5" x14ac:dyDescent="0.25">
      <c r="A6" s="148"/>
      <c r="B6" s="148"/>
      <c r="C6" s="34">
        <v>384</v>
      </c>
      <c r="D6" s="105" t="s">
        <v>33</v>
      </c>
      <c r="E6" s="70">
        <v>2806</v>
      </c>
      <c r="F6" s="70">
        <v>26298094</v>
      </c>
      <c r="G6" s="106" t="s">
        <v>268</v>
      </c>
      <c r="H6" s="72" t="s">
        <v>241</v>
      </c>
      <c r="I6" s="73" t="s">
        <v>24</v>
      </c>
      <c r="J6" s="73">
        <v>30</v>
      </c>
      <c r="K6" s="73">
        <v>30</v>
      </c>
      <c r="L6" s="74">
        <v>97.92</v>
      </c>
      <c r="M6" s="128"/>
      <c r="N6" s="14">
        <f t="shared" si="0"/>
        <v>0</v>
      </c>
      <c r="O6" s="18" t="str">
        <f t="shared" si="1"/>
        <v>OK</v>
      </c>
      <c r="P6" s="21">
        <v>0</v>
      </c>
      <c r="Q6" s="21">
        <v>0</v>
      </c>
      <c r="R6" s="21">
        <v>0</v>
      </c>
      <c r="S6" s="21">
        <v>0</v>
      </c>
      <c r="T6" s="21">
        <v>0</v>
      </c>
      <c r="U6" s="21">
        <v>0</v>
      </c>
      <c r="V6" s="21">
        <v>0</v>
      </c>
      <c r="W6" s="21">
        <v>0</v>
      </c>
      <c r="X6" s="21">
        <v>0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1">
        <v>0</v>
      </c>
      <c r="AE6" s="21">
        <v>0</v>
      </c>
      <c r="AF6" s="21">
        <v>0</v>
      </c>
      <c r="AG6" s="21">
        <v>0</v>
      </c>
      <c r="AH6" s="25">
        <v>0</v>
      </c>
    </row>
    <row r="7" spans="1:34" x14ac:dyDescent="0.25">
      <c r="A7" s="148"/>
      <c r="B7" s="148"/>
      <c r="C7" s="34">
        <v>385</v>
      </c>
      <c r="D7" s="115" t="s">
        <v>34</v>
      </c>
      <c r="E7" s="70">
        <v>5705</v>
      </c>
      <c r="F7" s="70">
        <v>504220739</v>
      </c>
      <c r="G7" s="106" t="s">
        <v>268</v>
      </c>
      <c r="H7" s="72" t="s">
        <v>240</v>
      </c>
      <c r="I7" s="77" t="s">
        <v>24</v>
      </c>
      <c r="J7" s="77">
        <v>30</v>
      </c>
      <c r="K7" s="77">
        <v>30</v>
      </c>
      <c r="L7" s="74">
        <v>65.459999999999994</v>
      </c>
      <c r="M7" s="128">
        <v>4</v>
      </c>
      <c r="N7" s="14">
        <f t="shared" si="0"/>
        <v>4</v>
      </c>
      <c r="O7" s="18" t="str">
        <f t="shared" si="1"/>
        <v>OK</v>
      </c>
      <c r="P7" s="21">
        <v>0</v>
      </c>
      <c r="Q7" s="21">
        <v>0</v>
      </c>
      <c r="R7" s="21">
        <v>0</v>
      </c>
      <c r="S7" s="21">
        <v>0</v>
      </c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  <c r="AE7" s="21">
        <v>0</v>
      </c>
      <c r="AF7" s="21">
        <v>0</v>
      </c>
      <c r="AG7" s="21">
        <v>0</v>
      </c>
      <c r="AH7" s="25">
        <v>0</v>
      </c>
    </row>
    <row r="8" spans="1:34" ht="25.5" x14ac:dyDescent="0.25">
      <c r="A8" s="148"/>
      <c r="B8" s="148"/>
      <c r="C8" s="34">
        <v>386</v>
      </c>
      <c r="D8" s="105" t="s">
        <v>35</v>
      </c>
      <c r="E8" s="70">
        <v>5705</v>
      </c>
      <c r="F8" s="70">
        <v>31836007</v>
      </c>
      <c r="G8" s="106" t="s">
        <v>268</v>
      </c>
      <c r="H8" s="72" t="s">
        <v>240</v>
      </c>
      <c r="I8" s="73" t="s">
        <v>24</v>
      </c>
      <c r="J8" s="73">
        <v>30</v>
      </c>
      <c r="K8" s="73">
        <v>30</v>
      </c>
      <c r="L8" s="74">
        <v>595.6</v>
      </c>
      <c r="M8" s="128">
        <v>1</v>
      </c>
      <c r="N8" s="14">
        <f t="shared" si="0"/>
        <v>1</v>
      </c>
      <c r="O8" s="18" t="str">
        <f t="shared" si="1"/>
        <v>OK</v>
      </c>
      <c r="P8" s="21">
        <v>0</v>
      </c>
      <c r="Q8" s="21">
        <v>0</v>
      </c>
      <c r="R8" s="21">
        <v>0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1">
        <v>0</v>
      </c>
      <c r="AE8" s="21">
        <v>0</v>
      </c>
      <c r="AF8" s="21">
        <v>0</v>
      </c>
      <c r="AG8" s="21">
        <v>0</v>
      </c>
      <c r="AH8" s="25">
        <v>0</v>
      </c>
    </row>
    <row r="9" spans="1:34" ht="25.5" x14ac:dyDescent="0.25">
      <c r="A9" s="148"/>
      <c r="B9" s="148"/>
      <c r="C9" s="34">
        <v>387</v>
      </c>
      <c r="D9" s="105" t="s">
        <v>36</v>
      </c>
      <c r="E9" s="70">
        <v>5705</v>
      </c>
      <c r="F9" s="70">
        <v>31836007</v>
      </c>
      <c r="G9" s="106" t="s">
        <v>268</v>
      </c>
      <c r="H9" s="72" t="s">
        <v>240</v>
      </c>
      <c r="I9" s="73" t="s">
        <v>24</v>
      </c>
      <c r="J9" s="73">
        <v>30</v>
      </c>
      <c r="K9" s="73">
        <v>30</v>
      </c>
      <c r="L9" s="74">
        <v>816.59</v>
      </c>
      <c r="M9" s="128">
        <v>1</v>
      </c>
      <c r="N9" s="14">
        <f t="shared" si="0"/>
        <v>1</v>
      </c>
      <c r="O9" s="18" t="str">
        <f t="shared" si="1"/>
        <v>OK</v>
      </c>
      <c r="P9" s="21">
        <v>0</v>
      </c>
      <c r="Q9" s="21">
        <v>0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  <c r="AE9" s="21">
        <v>0</v>
      </c>
      <c r="AF9" s="21">
        <v>0</v>
      </c>
      <c r="AG9" s="21">
        <v>0</v>
      </c>
      <c r="AH9" s="25">
        <v>0</v>
      </c>
    </row>
    <row r="10" spans="1:34" ht="25.5" x14ac:dyDescent="0.25">
      <c r="A10" s="148"/>
      <c r="B10" s="148"/>
      <c r="C10" s="34">
        <v>388</v>
      </c>
      <c r="D10" s="105" t="s">
        <v>38</v>
      </c>
      <c r="E10" s="70">
        <v>5705</v>
      </c>
      <c r="F10" s="70">
        <v>31836009</v>
      </c>
      <c r="G10" s="106" t="s">
        <v>268</v>
      </c>
      <c r="H10" s="72" t="s">
        <v>240</v>
      </c>
      <c r="I10" s="73" t="s">
        <v>24</v>
      </c>
      <c r="J10" s="73">
        <v>30</v>
      </c>
      <c r="K10" s="73">
        <v>30</v>
      </c>
      <c r="L10" s="74">
        <v>2169.59</v>
      </c>
      <c r="M10" s="128">
        <v>4</v>
      </c>
      <c r="N10" s="14">
        <f t="shared" si="0"/>
        <v>4</v>
      </c>
      <c r="O10" s="18" t="str">
        <f t="shared" si="1"/>
        <v>OK</v>
      </c>
      <c r="P10" s="21">
        <v>0</v>
      </c>
      <c r="Q10" s="21">
        <v>0</v>
      </c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21">
        <v>0</v>
      </c>
      <c r="AG10" s="21">
        <v>0</v>
      </c>
      <c r="AH10" s="25">
        <v>0</v>
      </c>
    </row>
    <row r="11" spans="1:34" x14ac:dyDescent="0.25">
      <c r="A11" s="148"/>
      <c r="B11" s="148"/>
      <c r="C11" s="34">
        <v>389</v>
      </c>
      <c r="D11" s="105" t="s">
        <v>41</v>
      </c>
      <c r="E11" s="70">
        <v>5705</v>
      </c>
      <c r="F11" s="70">
        <v>504220664</v>
      </c>
      <c r="G11" s="106" t="s">
        <v>268</v>
      </c>
      <c r="H11" s="72" t="s">
        <v>240</v>
      </c>
      <c r="I11" s="73" t="s">
        <v>24</v>
      </c>
      <c r="J11" s="73">
        <v>30</v>
      </c>
      <c r="K11" s="73">
        <v>30</v>
      </c>
      <c r="L11" s="74">
        <v>74.7</v>
      </c>
      <c r="M11" s="128"/>
      <c r="N11" s="14">
        <f t="shared" si="0"/>
        <v>0</v>
      </c>
      <c r="O11" s="18" t="str">
        <f t="shared" si="1"/>
        <v>OK</v>
      </c>
      <c r="P11" s="21">
        <v>0</v>
      </c>
      <c r="Q11" s="21">
        <v>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21">
        <v>0</v>
      </c>
      <c r="AF11" s="21">
        <v>0</v>
      </c>
      <c r="AG11" s="21">
        <v>0</v>
      </c>
      <c r="AH11" s="25">
        <v>0</v>
      </c>
    </row>
    <row r="12" spans="1:34" x14ac:dyDescent="0.25">
      <c r="A12" s="148"/>
      <c r="B12" s="148"/>
      <c r="C12" s="34">
        <v>390</v>
      </c>
      <c r="D12" s="105" t="s">
        <v>42</v>
      </c>
      <c r="E12" s="70">
        <v>5705</v>
      </c>
      <c r="F12" s="70">
        <v>504220665</v>
      </c>
      <c r="G12" s="106" t="s">
        <v>268</v>
      </c>
      <c r="H12" s="72" t="s">
        <v>240</v>
      </c>
      <c r="I12" s="73" t="s">
        <v>24</v>
      </c>
      <c r="J12" s="73">
        <v>30</v>
      </c>
      <c r="K12" s="73">
        <v>30</v>
      </c>
      <c r="L12" s="74">
        <v>192.28</v>
      </c>
      <c r="M12" s="128"/>
      <c r="N12" s="14">
        <f t="shared" si="0"/>
        <v>0</v>
      </c>
      <c r="O12" s="18" t="str">
        <f t="shared" si="1"/>
        <v>OK</v>
      </c>
      <c r="P12" s="21">
        <v>0</v>
      </c>
      <c r="Q12" s="21">
        <v>0</v>
      </c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  <c r="AE12" s="21">
        <v>0</v>
      </c>
      <c r="AF12" s="21">
        <v>0</v>
      </c>
      <c r="AG12" s="21">
        <v>0</v>
      </c>
      <c r="AH12" s="25">
        <v>0</v>
      </c>
    </row>
    <row r="13" spans="1:34" ht="25.5" x14ac:dyDescent="0.25">
      <c r="A13" s="148"/>
      <c r="B13" s="148"/>
      <c r="C13" s="34">
        <v>391</v>
      </c>
      <c r="D13" s="105" t="s">
        <v>44</v>
      </c>
      <c r="E13" s="70">
        <v>5805</v>
      </c>
      <c r="F13" s="70">
        <v>122513014</v>
      </c>
      <c r="G13" s="106" t="s">
        <v>268</v>
      </c>
      <c r="H13" s="72" t="s">
        <v>240</v>
      </c>
      <c r="I13" s="73" t="s">
        <v>24</v>
      </c>
      <c r="J13" s="73">
        <v>30</v>
      </c>
      <c r="K13" s="73">
        <v>30</v>
      </c>
      <c r="L13" s="74">
        <v>2375.9899999999998</v>
      </c>
      <c r="M13" s="128">
        <v>4</v>
      </c>
      <c r="N13" s="14">
        <f t="shared" si="0"/>
        <v>4</v>
      </c>
      <c r="O13" s="18" t="str">
        <f t="shared" si="1"/>
        <v>OK</v>
      </c>
      <c r="P13" s="21">
        <v>0</v>
      </c>
      <c r="Q13" s="21">
        <v>0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  <c r="AE13" s="21">
        <v>0</v>
      </c>
      <c r="AF13" s="21">
        <v>0</v>
      </c>
      <c r="AG13" s="21">
        <v>0</v>
      </c>
      <c r="AH13" s="25">
        <v>0</v>
      </c>
    </row>
    <row r="14" spans="1:34" x14ac:dyDescent="0.25">
      <c r="A14" s="148"/>
      <c r="B14" s="148"/>
      <c r="C14" s="34">
        <v>392</v>
      </c>
      <c r="D14" s="115" t="s">
        <v>57</v>
      </c>
      <c r="E14" s="70">
        <v>5806</v>
      </c>
      <c r="F14" s="70">
        <v>28800013</v>
      </c>
      <c r="G14" s="106" t="s">
        <v>268</v>
      </c>
      <c r="H14" s="72" t="s">
        <v>242</v>
      </c>
      <c r="I14" s="73" t="s">
        <v>23</v>
      </c>
      <c r="J14" s="77">
        <v>30</v>
      </c>
      <c r="K14" s="77">
        <v>30</v>
      </c>
      <c r="L14" s="74">
        <v>49</v>
      </c>
      <c r="M14" s="128">
        <v>30</v>
      </c>
      <c r="N14" s="14">
        <f t="shared" si="0"/>
        <v>15</v>
      </c>
      <c r="O14" s="18" t="str">
        <f t="shared" si="1"/>
        <v>OK</v>
      </c>
      <c r="P14" s="134">
        <v>15</v>
      </c>
      <c r="Q14" s="21">
        <v>0</v>
      </c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  <c r="AE14" s="21">
        <v>0</v>
      </c>
      <c r="AF14" s="21">
        <v>0</v>
      </c>
      <c r="AG14" s="21">
        <v>0</v>
      </c>
      <c r="AH14" s="25">
        <v>0</v>
      </c>
    </row>
    <row r="15" spans="1:34" x14ac:dyDescent="0.25">
      <c r="A15" s="148"/>
      <c r="B15" s="148"/>
      <c r="C15" s="34">
        <v>393</v>
      </c>
      <c r="D15" s="115" t="s">
        <v>58</v>
      </c>
      <c r="E15" s="70">
        <v>5806</v>
      </c>
      <c r="F15" s="70">
        <v>28800018</v>
      </c>
      <c r="G15" s="106" t="s">
        <v>268</v>
      </c>
      <c r="H15" s="72" t="s">
        <v>242</v>
      </c>
      <c r="I15" s="73" t="s">
        <v>23</v>
      </c>
      <c r="J15" s="77">
        <v>30</v>
      </c>
      <c r="K15" s="77">
        <v>30</v>
      </c>
      <c r="L15" s="74">
        <v>94.66</v>
      </c>
      <c r="M15" s="128">
        <v>20</v>
      </c>
      <c r="N15" s="14">
        <f t="shared" si="0"/>
        <v>15</v>
      </c>
      <c r="O15" s="18" t="str">
        <f t="shared" si="1"/>
        <v>OK</v>
      </c>
      <c r="P15" s="134">
        <v>5</v>
      </c>
      <c r="Q15" s="21">
        <v>0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  <c r="AE15" s="21">
        <v>0</v>
      </c>
      <c r="AF15" s="21">
        <v>0</v>
      </c>
      <c r="AG15" s="21">
        <v>0</v>
      </c>
      <c r="AH15" s="25">
        <v>0</v>
      </c>
    </row>
    <row r="16" spans="1:34" x14ac:dyDescent="0.25">
      <c r="A16" s="148"/>
      <c r="B16" s="148"/>
      <c r="C16" s="34">
        <v>394</v>
      </c>
      <c r="D16" s="115" t="s">
        <v>59</v>
      </c>
      <c r="E16" s="70">
        <v>5806</v>
      </c>
      <c r="F16" s="70">
        <v>28800019</v>
      </c>
      <c r="G16" s="106" t="s">
        <v>268</v>
      </c>
      <c r="H16" s="72" t="s">
        <v>242</v>
      </c>
      <c r="I16" s="77" t="s">
        <v>23</v>
      </c>
      <c r="J16" s="77">
        <v>30</v>
      </c>
      <c r="K16" s="77">
        <v>30</v>
      </c>
      <c r="L16" s="74">
        <v>34.19</v>
      </c>
      <c r="M16" s="128">
        <v>8</v>
      </c>
      <c r="N16" s="14">
        <f t="shared" si="0"/>
        <v>7</v>
      </c>
      <c r="O16" s="18" t="str">
        <f t="shared" si="1"/>
        <v>OK</v>
      </c>
      <c r="P16" s="134">
        <v>1</v>
      </c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5">
        <v>0</v>
      </c>
    </row>
    <row r="17" spans="1:34" x14ac:dyDescent="0.25">
      <c r="A17" s="148"/>
      <c r="B17" s="148"/>
      <c r="C17" s="34">
        <v>395</v>
      </c>
      <c r="D17" s="115" t="s">
        <v>60</v>
      </c>
      <c r="E17" s="70">
        <v>5806</v>
      </c>
      <c r="F17" s="70">
        <v>28800011</v>
      </c>
      <c r="G17" s="106" t="s">
        <v>268</v>
      </c>
      <c r="H17" s="72" t="s">
        <v>242</v>
      </c>
      <c r="I17" s="77" t="s">
        <v>23</v>
      </c>
      <c r="J17" s="77">
        <v>30</v>
      </c>
      <c r="K17" s="77">
        <v>30</v>
      </c>
      <c r="L17" s="74">
        <v>33.119999999999997</v>
      </c>
      <c r="M17" s="128"/>
      <c r="N17" s="14">
        <f t="shared" si="0"/>
        <v>0</v>
      </c>
      <c r="O17" s="18" t="str">
        <f t="shared" si="1"/>
        <v>OK</v>
      </c>
      <c r="P17" s="21">
        <v>0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5">
        <v>0</v>
      </c>
    </row>
    <row r="18" spans="1:34" x14ac:dyDescent="0.25">
      <c r="A18" s="148"/>
      <c r="B18" s="148"/>
      <c r="C18" s="34">
        <v>396</v>
      </c>
      <c r="D18" s="105" t="s">
        <v>61</v>
      </c>
      <c r="E18" s="70">
        <v>5806</v>
      </c>
      <c r="F18" s="70">
        <v>28800011</v>
      </c>
      <c r="G18" s="106" t="s">
        <v>268</v>
      </c>
      <c r="H18" s="72" t="s">
        <v>242</v>
      </c>
      <c r="I18" s="73" t="s">
        <v>23</v>
      </c>
      <c r="J18" s="73">
        <v>30</v>
      </c>
      <c r="K18" s="73">
        <v>30</v>
      </c>
      <c r="L18" s="74">
        <v>50</v>
      </c>
      <c r="M18" s="128">
        <v>360</v>
      </c>
      <c r="N18" s="14">
        <f t="shared" si="0"/>
        <v>220</v>
      </c>
      <c r="O18" s="18" t="str">
        <f t="shared" si="1"/>
        <v>OK</v>
      </c>
      <c r="P18" s="134">
        <v>140</v>
      </c>
      <c r="Q18" s="21">
        <v>0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0</v>
      </c>
      <c r="AH18" s="25">
        <v>0</v>
      </c>
    </row>
    <row r="19" spans="1:34" x14ac:dyDescent="0.25">
      <c r="A19" s="148"/>
      <c r="B19" s="148"/>
      <c r="C19" s="34">
        <v>397</v>
      </c>
      <c r="D19" s="115" t="s">
        <v>66</v>
      </c>
      <c r="E19" s="70">
        <v>5806</v>
      </c>
      <c r="F19" s="70">
        <v>28800047</v>
      </c>
      <c r="G19" s="106" t="s">
        <v>268</v>
      </c>
      <c r="H19" s="72" t="s">
        <v>244</v>
      </c>
      <c r="I19" s="77" t="s">
        <v>24</v>
      </c>
      <c r="J19" s="77">
        <v>30</v>
      </c>
      <c r="K19" s="77">
        <v>30</v>
      </c>
      <c r="L19" s="74">
        <v>11</v>
      </c>
      <c r="M19" s="128"/>
      <c r="N19" s="14">
        <f t="shared" si="0"/>
        <v>0</v>
      </c>
      <c r="O19" s="18" t="str">
        <f t="shared" si="1"/>
        <v>OK</v>
      </c>
      <c r="P19" s="21">
        <v>0</v>
      </c>
      <c r="Q19" s="21">
        <v>0</v>
      </c>
      <c r="R19" s="21">
        <v>0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  <c r="AE19" s="21">
        <v>0</v>
      </c>
      <c r="AF19" s="21">
        <v>0</v>
      </c>
      <c r="AG19" s="21">
        <v>0</v>
      </c>
      <c r="AH19" s="25">
        <v>0</v>
      </c>
    </row>
    <row r="20" spans="1:34" x14ac:dyDescent="0.25">
      <c r="A20" s="148"/>
      <c r="B20" s="148"/>
      <c r="C20" s="34">
        <v>398</v>
      </c>
      <c r="D20" s="115" t="s">
        <v>69</v>
      </c>
      <c r="E20" s="70">
        <v>5801</v>
      </c>
      <c r="F20" s="70">
        <v>122190005</v>
      </c>
      <c r="G20" s="106" t="s">
        <v>268</v>
      </c>
      <c r="H20" s="72" t="s">
        <v>273</v>
      </c>
      <c r="I20" s="77" t="s">
        <v>24</v>
      </c>
      <c r="J20" s="77">
        <v>30</v>
      </c>
      <c r="K20" s="77">
        <v>30</v>
      </c>
      <c r="L20" s="74">
        <v>577.1</v>
      </c>
      <c r="M20" s="128"/>
      <c r="N20" s="14">
        <f t="shared" si="0"/>
        <v>0</v>
      </c>
      <c r="O20" s="18" t="str">
        <f t="shared" si="1"/>
        <v>OK</v>
      </c>
      <c r="P20" s="21">
        <v>0</v>
      </c>
      <c r="Q20" s="21">
        <v>0</v>
      </c>
      <c r="R20" s="21">
        <v>0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21">
        <v>0</v>
      </c>
      <c r="AF20" s="21">
        <v>0</v>
      </c>
      <c r="AG20" s="21">
        <v>0</v>
      </c>
      <c r="AH20" s="25">
        <v>0</v>
      </c>
    </row>
    <row r="21" spans="1:34" x14ac:dyDescent="0.25">
      <c r="A21" s="148"/>
      <c r="B21" s="148"/>
      <c r="C21" s="34">
        <v>399</v>
      </c>
      <c r="D21" s="115" t="s">
        <v>73</v>
      </c>
      <c r="E21" s="70">
        <v>5801</v>
      </c>
      <c r="F21" s="70">
        <v>122190005</v>
      </c>
      <c r="G21" s="106" t="s">
        <v>268</v>
      </c>
      <c r="H21" s="72" t="s">
        <v>274</v>
      </c>
      <c r="I21" s="73" t="s">
        <v>24</v>
      </c>
      <c r="J21" s="77">
        <v>30</v>
      </c>
      <c r="K21" s="77">
        <v>30</v>
      </c>
      <c r="L21" s="74">
        <v>186.37</v>
      </c>
      <c r="M21" s="128"/>
      <c r="N21" s="14">
        <f t="shared" si="0"/>
        <v>0</v>
      </c>
      <c r="O21" s="18" t="str">
        <f t="shared" si="1"/>
        <v>OK</v>
      </c>
      <c r="P21" s="21">
        <v>0</v>
      </c>
      <c r="Q21" s="21">
        <v>0</v>
      </c>
      <c r="R21" s="21"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5">
        <v>0</v>
      </c>
    </row>
    <row r="22" spans="1:34" x14ac:dyDescent="0.25">
      <c r="A22" s="148"/>
      <c r="B22" s="148"/>
      <c r="C22" s="34">
        <v>400</v>
      </c>
      <c r="D22" s="115" t="s">
        <v>74</v>
      </c>
      <c r="E22" s="70">
        <v>5801</v>
      </c>
      <c r="F22" s="70">
        <v>122190005</v>
      </c>
      <c r="G22" s="106" t="s">
        <v>268</v>
      </c>
      <c r="H22" s="72" t="s">
        <v>274</v>
      </c>
      <c r="I22" s="77" t="s">
        <v>24</v>
      </c>
      <c r="J22" s="77">
        <v>30</v>
      </c>
      <c r="K22" s="77">
        <v>30</v>
      </c>
      <c r="L22" s="74">
        <v>140.86000000000001</v>
      </c>
      <c r="M22" s="128"/>
      <c r="N22" s="14">
        <f t="shared" si="0"/>
        <v>0</v>
      </c>
      <c r="O22" s="18" t="str">
        <f t="shared" si="1"/>
        <v>OK</v>
      </c>
      <c r="P22" s="21">
        <v>0</v>
      </c>
      <c r="Q22" s="21">
        <v>0</v>
      </c>
      <c r="R22" s="21">
        <v>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5">
        <v>0</v>
      </c>
    </row>
    <row r="23" spans="1:34" x14ac:dyDescent="0.25">
      <c r="A23" s="148"/>
      <c r="B23" s="148"/>
      <c r="C23" s="34">
        <v>401</v>
      </c>
      <c r="D23" s="115" t="s">
        <v>79</v>
      </c>
      <c r="E23" s="70">
        <v>4905</v>
      </c>
      <c r="F23" s="70">
        <v>3565026</v>
      </c>
      <c r="G23" s="106" t="s">
        <v>268</v>
      </c>
      <c r="H23" s="72" t="s">
        <v>244</v>
      </c>
      <c r="I23" s="77" t="s">
        <v>24</v>
      </c>
      <c r="J23" s="77">
        <v>30</v>
      </c>
      <c r="K23" s="77">
        <v>30</v>
      </c>
      <c r="L23" s="74">
        <v>65.16</v>
      </c>
      <c r="M23" s="128">
        <v>20</v>
      </c>
      <c r="N23" s="14">
        <f t="shared" si="0"/>
        <v>15</v>
      </c>
      <c r="O23" s="18" t="str">
        <f t="shared" si="1"/>
        <v>OK</v>
      </c>
      <c r="P23" s="21">
        <v>5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5">
        <v>0</v>
      </c>
    </row>
    <row r="24" spans="1:34" x14ac:dyDescent="0.25">
      <c r="A24" s="148"/>
      <c r="B24" s="148"/>
      <c r="C24" s="34">
        <v>402</v>
      </c>
      <c r="D24" s="115" t="s">
        <v>80</v>
      </c>
      <c r="E24" s="70">
        <v>5801</v>
      </c>
      <c r="F24" s="70">
        <v>81469013</v>
      </c>
      <c r="G24" s="106" t="s">
        <v>268</v>
      </c>
      <c r="H24" s="72" t="s">
        <v>244</v>
      </c>
      <c r="I24" s="77" t="s">
        <v>24</v>
      </c>
      <c r="J24" s="77">
        <v>30</v>
      </c>
      <c r="K24" s="77">
        <v>30</v>
      </c>
      <c r="L24" s="74">
        <v>15</v>
      </c>
      <c r="M24" s="128">
        <v>20</v>
      </c>
      <c r="N24" s="14">
        <f t="shared" si="0"/>
        <v>20</v>
      </c>
      <c r="O24" s="18" t="str">
        <f t="shared" si="1"/>
        <v>OK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5">
        <v>0</v>
      </c>
    </row>
    <row r="25" spans="1:34" x14ac:dyDescent="0.25">
      <c r="A25" s="148"/>
      <c r="B25" s="148"/>
      <c r="C25" s="34">
        <v>403</v>
      </c>
      <c r="D25" s="115" t="s">
        <v>81</v>
      </c>
      <c r="E25" s="70">
        <v>6111</v>
      </c>
      <c r="F25" s="70">
        <v>39110014</v>
      </c>
      <c r="G25" s="106" t="s">
        <v>268</v>
      </c>
      <c r="H25" s="72" t="s">
        <v>247</v>
      </c>
      <c r="I25" s="77" t="s">
        <v>24</v>
      </c>
      <c r="J25" s="77">
        <v>30</v>
      </c>
      <c r="K25" s="77">
        <v>30</v>
      </c>
      <c r="L25" s="74">
        <v>6.49</v>
      </c>
      <c r="M25" s="128">
        <v>10</v>
      </c>
      <c r="N25" s="14">
        <f t="shared" si="0"/>
        <v>10</v>
      </c>
      <c r="O25" s="18" t="str">
        <f t="shared" si="1"/>
        <v>OK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5">
        <v>0</v>
      </c>
    </row>
    <row r="26" spans="1:34" x14ac:dyDescent="0.25">
      <c r="A26" s="148"/>
      <c r="B26" s="148"/>
      <c r="C26" s="34">
        <v>404</v>
      </c>
      <c r="D26" s="115" t="s">
        <v>82</v>
      </c>
      <c r="E26" s="70">
        <v>410</v>
      </c>
      <c r="F26" s="70">
        <v>502680005</v>
      </c>
      <c r="G26" s="106" t="s">
        <v>257</v>
      </c>
      <c r="H26" s="72" t="s">
        <v>242</v>
      </c>
      <c r="I26" s="77" t="s">
        <v>17</v>
      </c>
      <c r="J26" s="77">
        <v>30</v>
      </c>
      <c r="K26" s="77">
        <v>30</v>
      </c>
      <c r="L26" s="74">
        <v>48</v>
      </c>
      <c r="M26" s="128">
        <v>20</v>
      </c>
      <c r="N26" s="14">
        <f t="shared" ref="N26:N64" si="2">M26-(SUM(P26:AH26))</f>
        <v>20</v>
      </c>
      <c r="O26" s="18" t="str">
        <f t="shared" ref="O26:O64" si="3">IF(N26&lt;0,"ATENÇÃO","OK")</f>
        <v>OK</v>
      </c>
      <c r="P26" s="21">
        <v>0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5">
        <v>0</v>
      </c>
    </row>
    <row r="27" spans="1:34" x14ac:dyDescent="0.25">
      <c r="A27" s="148"/>
      <c r="B27" s="148"/>
      <c r="C27" s="34">
        <v>405</v>
      </c>
      <c r="D27" s="115" t="s">
        <v>84</v>
      </c>
      <c r="E27" s="70">
        <v>410</v>
      </c>
      <c r="F27" s="70">
        <v>502680005</v>
      </c>
      <c r="G27" s="106" t="s">
        <v>272</v>
      </c>
      <c r="H27" s="72" t="s">
        <v>242</v>
      </c>
      <c r="I27" s="77" t="s">
        <v>17</v>
      </c>
      <c r="J27" s="77">
        <v>30</v>
      </c>
      <c r="K27" s="77">
        <v>30</v>
      </c>
      <c r="L27" s="74">
        <v>1</v>
      </c>
      <c r="M27" s="128">
        <v>8</v>
      </c>
      <c r="N27" s="14">
        <f t="shared" si="2"/>
        <v>8</v>
      </c>
      <c r="O27" s="18" t="str">
        <f t="shared" si="3"/>
        <v>OK</v>
      </c>
      <c r="P27" s="21">
        <v>0</v>
      </c>
      <c r="Q27" s="21">
        <v>0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5">
        <v>0</v>
      </c>
    </row>
    <row r="28" spans="1:34" x14ac:dyDescent="0.25">
      <c r="A28" s="148"/>
      <c r="B28" s="148"/>
      <c r="C28" s="34">
        <v>406</v>
      </c>
      <c r="D28" s="115" t="s">
        <v>86</v>
      </c>
      <c r="E28" s="70">
        <v>410</v>
      </c>
      <c r="F28" s="70">
        <v>502680005</v>
      </c>
      <c r="G28" s="106" t="s">
        <v>272</v>
      </c>
      <c r="H28" s="72" t="s">
        <v>239</v>
      </c>
      <c r="I28" s="77" t="s">
        <v>17</v>
      </c>
      <c r="J28" s="77">
        <v>30</v>
      </c>
      <c r="K28" s="77">
        <v>30</v>
      </c>
      <c r="L28" s="74">
        <v>1</v>
      </c>
      <c r="M28" s="128"/>
      <c r="N28" s="14">
        <f t="shared" si="2"/>
        <v>0</v>
      </c>
      <c r="O28" s="18" t="str">
        <f t="shared" si="3"/>
        <v>OK</v>
      </c>
      <c r="P28" s="21">
        <v>0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5">
        <v>0</v>
      </c>
    </row>
    <row r="29" spans="1:34" x14ac:dyDescent="0.25">
      <c r="A29" s="148"/>
      <c r="B29" s="148"/>
      <c r="C29" s="34">
        <v>407</v>
      </c>
      <c r="D29" s="115" t="s">
        <v>87</v>
      </c>
      <c r="E29" s="70">
        <v>410</v>
      </c>
      <c r="F29" s="70">
        <v>502680005</v>
      </c>
      <c r="G29" s="106" t="s">
        <v>272</v>
      </c>
      <c r="H29" s="72" t="s">
        <v>239</v>
      </c>
      <c r="I29" s="77" t="s">
        <v>17</v>
      </c>
      <c r="J29" s="77">
        <v>30</v>
      </c>
      <c r="K29" s="77">
        <v>30</v>
      </c>
      <c r="L29" s="74">
        <v>1</v>
      </c>
      <c r="M29" s="128">
        <v>120</v>
      </c>
      <c r="N29" s="14">
        <f t="shared" si="2"/>
        <v>120</v>
      </c>
      <c r="O29" s="18" t="str">
        <f t="shared" si="3"/>
        <v>OK</v>
      </c>
      <c r="P29" s="21">
        <v>0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21">
        <v>0</v>
      </c>
      <c r="AE29" s="21">
        <v>0</v>
      </c>
      <c r="AF29" s="21">
        <v>0</v>
      </c>
      <c r="AG29" s="21">
        <v>0</v>
      </c>
      <c r="AH29" s="25">
        <v>0</v>
      </c>
    </row>
    <row r="30" spans="1:34" x14ac:dyDescent="0.25">
      <c r="A30" s="148"/>
      <c r="B30" s="148"/>
      <c r="C30" s="34">
        <v>408</v>
      </c>
      <c r="D30" s="115" t="s">
        <v>88</v>
      </c>
      <c r="E30" s="70">
        <v>410</v>
      </c>
      <c r="F30" s="70">
        <v>502680005</v>
      </c>
      <c r="G30" s="106" t="s">
        <v>272</v>
      </c>
      <c r="H30" s="72" t="s">
        <v>239</v>
      </c>
      <c r="I30" s="77" t="s">
        <v>17</v>
      </c>
      <c r="J30" s="77">
        <v>30</v>
      </c>
      <c r="K30" s="77">
        <v>30</v>
      </c>
      <c r="L30" s="74">
        <v>1</v>
      </c>
      <c r="M30" s="128">
        <v>20</v>
      </c>
      <c r="N30" s="14">
        <f t="shared" si="2"/>
        <v>20</v>
      </c>
      <c r="O30" s="18" t="str">
        <f t="shared" si="3"/>
        <v>OK</v>
      </c>
      <c r="P30" s="21">
        <v>0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  <c r="AD30" s="21">
        <v>0</v>
      </c>
      <c r="AE30" s="21">
        <v>0</v>
      </c>
      <c r="AF30" s="21">
        <v>0</v>
      </c>
      <c r="AG30" s="21">
        <v>0</v>
      </c>
      <c r="AH30" s="25">
        <v>0</v>
      </c>
    </row>
    <row r="31" spans="1:34" x14ac:dyDescent="0.25">
      <c r="A31" s="148"/>
      <c r="B31" s="148"/>
      <c r="C31" s="34">
        <v>409</v>
      </c>
      <c r="D31" s="115" t="s">
        <v>93</v>
      </c>
      <c r="E31" s="70">
        <v>4703</v>
      </c>
      <c r="F31" s="70">
        <v>54380005</v>
      </c>
      <c r="G31" s="106" t="s">
        <v>256</v>
      </c>
      <c r="H31" s="72" t="s">
        <v>239</v>
      </c>
      <c r="I31" s="77" t="s">
        <v>24</v>
      </c>
      <c r="J31" s="77">
        <v>30</v>
      </c>
      <c r="K31" s="77">
        <v>30</v>
      </c>
      <c r="L31" s="74">
        <v>2</v>
      </c>
      <c r="M31" s="128">
        <v>30</v>
      </c>
      <c r="N31" s="14">
        <f t="shared" si="2"/>
        <v>30</v>
      </c>
      <c r="O31" s="18" t="str">
        <f t="shared" si="3"/>
        <v>OK</v>
      </c>
      <c r="P31" s="21">
        <v>0</v>
      </c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  <c r="AE31" s="21">
        <v>0</v>
      </c>
      <c r="AF31" s="21">
        <v>0</v>
      </c>
      <c r="AG31" s="21">
        <v>0</v>
      </c>
      <c r="AH31" s="25">
        <v>0</v>
      </c>
    </row>
    <row r="32" spans="1:34" x14ac:dyDescent="0.25">
      <c r="A32" s="148"/>
      <c r="B32" s="148"/>
      <c r="C32" s="34">
        <v>410</v>
      </c>
      <c r="D32" s="115" t="s">
        <v>94</v>
      </c>
      <c r="E32" s="70">
        <v>5801</v>
      </c>
      <c r="F32" s="70">
        <v>118966002</v>
      </c>
      <c r="G32" s="106" t="s">
        <v>256</v>
      </c>
      <c r="H32" s="72" t="s">
        <v>247</v>
      </c>
      <c r="I32" s="77" t="s">
        <v>24</v>
      </c>
      <c r="J32" s="77">
        <v>30</v>
      </c>
      <c r="K32" s="77">
        <v>30</v>
      </c>
      <c r="L32" s="74">
        <v>99.8</v>
      </c>
      <c r="M32" s="128">
        <v>15</v>
      </c>
      <c r="N32" s="14">
        <f t="shared" si="2"/>
        <v>15</v>
      </c>
      <c r="O32" s="18" t="str">
        <f t="shared" si="3"/>
        <v>OK</v>
      </c>
      <c r="P32" s="21">
        <v>0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1">
        <v>0</v>
      </c>
      <c r="AF32" s="21">
        <v>0</v>
      </c>
      <c r="AG32" s="21">
        <v>0</v>
      </c>
      <c r="AH32" s="25">
        <v>0</v>
      </c>
    </row>
    <row r="33" spans="1:34" x14ac:dyDescent="0.25">
      <c r="A33" s="148"/>
      <c r="B33" s="148"/>
      <c r="C33" s="34">
        <v>411</v>
      </c>
      <c r="D33" s="115" t="s">
        <v>95</v>
      </c>
      <c r="E33" s="70">
        <v>5806</v>
      </c>
      <c r="F33" s="70">
        <v>28800081</v>
      </c>
      <c r="G33" s="106" t="s">
        <v>256</v>
      </c>
      <c r="H33" s="72" t="s">
        <v>247</v>
      </c>
      <c r="I33" s="77" t="s">
        <v>24</v>
      </c>
      <c r="J33" s="77">
        <v>30</v>
      </c>
      <c r="K33" s="77">
        <v>30</v>
      </c>
      <c r="L33" s="74">
        <v>42</v>
      </c>
      <c r="M33" s="128">
        <v>10</v>
      </c>
      <c r="N33" s="14">
        <f t="shared" si="2"/>
        <v>10</v>
      </c>
      <c r="O33" s="18" t="str">
        <f t="shared" si="3"/>
        <v>OK</v>
      </c>
      <c r="P33" s="21">
        <v>0</v>
      </c>
      <c r="Q33" s="21">
        <v>0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1">
        <v>0</v>
      </c>
      <c r="AF33" s="21">
        <v>0</v>
      </c>
      <c r="AG33" s="21">
        <v>0</v>
      </c>
      <c r="AH33" s="25">
        <v>0</v>
      </c>
    </row>
    <row r="34" spans="1:34" ht="25.5" x14ac:dyDescent="0.25">
      <c r="A34" s="148"/>
      <c r="B34" s="148"/>
      <c r="C34" s="34">
        <v>412</v>
      </c>
      <c r="D34" s="115" t="s">
        <v>101</v>
      </c>
      <c r="E34" s="70">
        <v>2701</v>
      </c>
      <c r="F34" s="70">
        <v>25410027</v>
      </c>
      <c r="G34" s="106" t="s">
        <v>256</v>
      </c>
      <c r="H34" s="72" t="s">
        <v>248</v>
      </c>
      <c r="I34" s="77" t="s">
        <v>26</v>
      </c>
      <c r="J34" s="77">
        <v>30</v>
      </c>
      <c r="K34" s="77">
        <v>30</v>
      </c>
      <c r="L34" s="74">
        <v>233.41</v>
      </c>
      <c r="M34" s="128">
        <v>10</v>
      </c>
      <c r="N34" s="14">
        <f t="shared" si="2"/>
        <v>5</v>
      </c>
      <c r="O34" s="18" t="str">
        <f t="shared" si="3"/>
        <v>OK</v>
      </c>
      <c r="P34" s="21">
        <v>5</v>
      </c>
      <c r="Q34" s="21">
        <v>0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  <c r="AE34" s="21">
        <v>0</v>
      </c>
      <c r="AF34" s="21">
        <v>0</v>
      </c>
      <c r="AG34" s="21">
        <v>0</v>
      </c>
      <c r="AH34" s="25">
        <v>0</v>
      </c>
    </row>
    <row r="35" spans="1:34" ht="25.5" x14ac:dyDescent="0.25">
      <c r="A35" s="148"/>
      <c r="B35" s="148"/>
      <c r="C35" s="34">
        <v>413</v>
      </c>
      <c r="D35" s="115" t="s">
        <v>103</v>
      </c>
      <c r="E35" s="70">
        <v>2704</v>
      </c>
      <c r="F35" s="70">
        <v>504220741</v>
      </c>
      <c r="G35" s="106" t="s">
        <v>256</v>
      </c>
      <c r="H35" s="72" t="s">
        <v>248</v>
      </c>
      <c r="I35" s="77" t="s">
        <v>26</v>
      </c>
      <c r="J35" s="77">
        <v>30</v>
      </c>
      <c r="K35" s="77">
        <v>30</v>
      </c>
      <c r="L35" s="74">
        <v>862.5</v>
      </c>
      <c r="M35" s="128"/>
      <c r="N35" s="14">
        <f t="shared" si="2"/>
        <v>0</v>
      </c>
      <c r="O35" s="18" t="str">
        <f t="shared" si="3"/>
        <v>OK</v>
      </c>
      <c r="P35" s="21"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5">
        <v>0</v>
      </c>
    </row>
    <row r="36" spans="1:34" ht="25.5" x14ac:dyDescent="0.25">
      <c r="A36" s="148"/>
      <c r="B36" s="148"/>
      <c r="C36" s="34">
        <v>414</v>
      </c>
      <c r="D36" s="115" t="s">
        <v>104</v>
      </c>
      <c r="E36" s="70">
        <v>2701</v>
      </c>
      <c r="F36" s="70">
        <v>25410014</v>
      </c>
      <c r="G36" s="106" t="s">
        <v>256</v>
      </c>
      <c r="H36" s="72" t="s">
        <v>249</v>
      </c>
      <c r="I36" s="77" t="s">
        <v>26</v>
      </c>
      <c r="J36" s="77">
        <v>30</v>
      </c>
      <c r="K36" s="77">
        <v>30</v>
      </c>
      <c r="L36" s="74">
        <v>15.73</v>
      </c>
      <c r="M36" s="128">
        <v>25</v>
      </c>
      <c r="N36" s="14">
        <f t="shared" si="2"/>
        <v>25</v>
      </c>
      <c r="O36" s="18" t="str">
        <f t="shared" si="3"/>
        <v>OK</v>
      </c>
      <c r="P36" s="21">
        <v>0</v>
      </c>
      <c r="Q36" s="21">
        <v>0</v>
      </c>
      <c r="R36" s="21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21">
        <v>0</v>
      </c>
      <c r="AF36" s="21">
        <v>0</v>
      </c>
      <c r="AG36" s="21">
        <v>0</v>
      </c>
      <c r="AH36" s="25">
        <v>0</v>
      </c>
    </row>
    <row r="37" spans="1:34" ht="25.5" x14ac:dyDescent="0.25">
      <c r="A37" s="148"/>
      <c r="B37" s="148"/>
      <c r="C37" s="34">
        <v>415</v>
      </c>
      <c r="D37" s="115" t="s">
        <v>105</v>
      </c>
      <c r="E37" s="70">
        <v>2701</v>
      </c>
      <c r="F37" s="70">
        <v>84352053</v>
      </c>
      <c r="G37" s="106" t="s">
        <v>256</v>
      </c>
      <c r="H37" s="72" t="s">
        <v>249</v>
      </c>
      <c r="I37" s="77" t="s">
        <v>26</v>
      </c>
      <c r="J37" s="77">
        <v>30</v>
      </c>
      <c r="K37" s="77">
        <v>30</v>
      </c>
      <c r="L37" s="74">
        <v>67.260000000000005</v>
      </c>
      <c r="M37" s="128"/>
      <c r="N37" s="14">
        <f t="shared" si="2"/>
        <v>0</v>
      </c>
      <c r="O37" s="18" t="str">
        <f t="shared" si="3"/>
        <v>OK</v>
      </c>
      <c r="P37" s="21">
        <v>0</v>
      </c>
      <c r="Q37" s="21">
        <v>0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21">
        <v>0</v>
      </c>
      <c r="AF37" s="21">
        <v>0</v>
      </c>
      <c r="AG37" s="21">
        <v>0</v>
      </c>
      <c r="AH37" s="25">
        <v>0</v>
      </c>
    </row>
    <row r="38" spans="1:34" ht="25.5" x14ac:dyDescent="0.25">
      <c r="A38" s="148"/>
      <c r="B38" s="148"/>
      <c r="C38" s="34">
        <v>416</v>
      </c>
      <c r="D38" s="115" t="s">
        <v>108</v>
      </c>
      <c r="E38" s="70">
        <v>2701</v>
      </c>
      <c r="F38" s="70">
        <v>84352053</v>
      </c>
      <c r="G38" s="106" t="s">
        <v>256</v>
      </c>
      <c r="H38" s="72" t="s">
        <v>249</v>
      </c>
      <c r="I38" s="77" t="s">
        <v>26</v>
      </c>
      <c r="J38" s="77">
        <v>30</v>
      </c>
      <c r="K38" s="77">
        <v>30</v>
      </c>
      <c r="L38" s="74">
        <v>84.14</v>
      </c>
      <c r="M38" s="128"/>
      <c r="N38" s="14">
        <f t="shared" si="2"/>
        <v>0</v>
      </c>
      <c r="O38" s="18" t="str">
        <f t="shared" si="3"/>
        <v>OK</v>
      </c>
      <c r="P38" s="21">
        <v>0</v>
      </c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  <c r="AE38" s="21">
        <v>0</v>
      </c>
      <c r="AF38" s="21">
        <v>0</v>
      </c>
      <c r="AG38" s="21">
        <v>0</v>
      </c>
      <c r="AH38" s="25">
        <v>0</v>
      </c>
    </row>
    <row r="39" spans="1:34" ht="25.5" x14ac:dyDescent="0.25">
      <c r="A39" s="148"/>
      <c r="B39" s="148"/>
      <c r="C39" s="34">
        <v>417</v>
      </c>
      <c r="D39" s="115" t="s">
        <v>110</v>
      </c>
      <c r="E39" s="70">
        <v>5704</v>
      </c>
      <c r="F39" s="70">
        <v>122629008</v>
      </c>
      <c r="G39" s="106" t="s">
        <v>256</v>
      </c>
      <c r="H39" s="72" t="s">
        <v>249</v>
      </c>
      <c r="I39" s="77" t="s">
        <v>25</v>
      </c>
      <c r="J39" s="77">
        <v>30</v>
      </c>
      <c r="K39" s="77">
        <v>30</v>
      </c>
      <c r="L39" s="74">
        <v>66.069999999999993</v>
      </c>
      <c r="M39" s="128"/>
      <c r="N39" s="14">
        <f t="shared" si="2"/>
        <v>0</v>
      </c>
      <c r="O39" s="18" t="str">
        <f t="shared" si="3"/>
        <v>OK</v>
      </c>
      <c r="P39" s="21">
        <v>0</v>
      </c>
      <c r="Q39" s="21">
        <v>0</v>
      </c>
      <c r="R39" s="21">
        <v>0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  <c r="AE39" s="21">
        <v>0</v>
      </c>
      <c r="AF39" s="21">
        <v>0</v>
      </c>
      <c r="AG39" s="21">
        <v>0</v>
      </c>
      <c r="AH39" s="25">
        <v>0</v>
      </c>
    </row>
    <row r="40" spans="1:34" ht="25.5" x14ac:dyDescent="0.25">
      <c r="A40" s="148"/>
      <c r="B40" s="148"/>
      <c r="C40" s="34">
        <v>418</v>
      </c>
      <c r="D40" s="115" t="s">
        <v>112</v>
      </c>
      <c r="E40" s="70">
        <v>5704</v>
      </c>
      <c r="F40" s="70">
        <v>122629008</v>
      </c>
      <c r="G40" s="106" t="s">
        <v>256</v>
      </c>
      <c r="H40" s="72" t="s">
        <v>249</v>
      </c>
      <c r="I40" s="77" t="s">
        <v>25</v>
      </c>
      <c r="J40" s="77">
        <v>30</v>
      </c>
      <c r="K40" s="77">
        <v>30</v>
      </c>
      <c r="L40" s="74">
        <v>136.9</v>
      </c>
      <c r="M40" s="128">
        <v>120</v>
      </c>
      <c r="N40" s="14">
        <f t="shared" si="2"/>
        <v>90</v>
      </c>
      <c r="O40" s="18" t="str">
        <f t="shared" si="3"/>
        <v>OK</v>
      </c>
      <c r="P40" s="21">
        <v>30</v>
      </c>
      <c r="Q40" s="21">
        <v>0</v>
      </c>
      <c r="R40" s="21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  <c r="AE40" s="21">
        <v>0</v>
      </c>
      <c r="AF40" s="21">
        <v>0</v>
      </c>
      <c r="AG40" s="21">
        <v>0</v>
      </c>
      <c r="AH40" s="25">
        <v>0</v>
      </c>
    </row>
    <row r="41" spans="1:34" ht="25.5" x14ac:dyDescent="0.25">
      <c r="A41" s="148"/>
      <c r="B41" s="148"/>
      <c r="C41" s="34">
        <v>419</v>
      </c>
      <c r="D41" s="115" t="s">
        <v>113</v>
      </c>
      <c r="E41" s="70">
        <v>5704</v>
      </c>
      <c r="F41" s="70">
        <v>122629008</v>
      </c>
      <c r="G41" s="106" t="s">
        <v>256</v>
      </c>
      <c r="H41" s="72" t="s">
        <v>249</v>
      </c>
      <c r="I41" s="77" t="s">
        <v>25</v>
      </c>
      <c r="J41" s="77">
        <v>30</v>
      </c>
      <c r="K41" s="77">
        <v>30</v>
      </c>
      <c r="L41" s="74">
        <v>253.75</v>
      </c>
      <c r="M41" s="128">
        <v>20</v>
      </c>
      <c r="N41" s="14">
        <f t="shared" si="2"/>
        <v>20</v>
      </c>
      <c r="O41" s="18" t="str">
        <f t="shared" si="3"/>
        <v>OK</v>
      </c>
      <c r="P41" s="21">
        <v>0</v>
      </c>
      <c r="Q41" s="21">
        <v>0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21">
        <v>0</v>
      </c>
      <c r="AF41" s="21">
        <v>0</v>
      </c>
      <c r="AG41" s="21">
        <v>0</v>
      </c>
      <c r="AH41" s="25">
        <v>0</v>
      </c>
    </row>
    <row r="42" spans="1:34" ht="25.5" x14ac:dyDescent="0.25">
      <c r="A42" s="148"/>
      <c r="B42" s="148"/>
      <c r="C42" s="34">
        <v>420</v>
      </c>
      <c r="D42" s="115" t="s">
        <v>114</v>
      </c>
      <c r="E42" s="70">
        <v>5704</v>
      </c>
      <c r="F42" s="70">
        <v>122629008</v>
      </c>
      <c r="G42" s="106" t="s">
        <v>256</v>
      </c>
      <c r="H42" s="72" t="s">
        <v>249</v>
      </c>
      <c r="I42" s="77" t="s">
        <v>25</v>
      </c>
      <c r="J42" s="77">
        <v>30</v>
      </c>
      <c r="K42" s="77">
        <v>30</v>
      </c>
      <c r="L42" s="74">
        <v>233.5</v>
      </c>
      <c r="M42" s="128"/>
      <c r="N42" s="14">
        <f t="shared" si="2"/>
        <v>0</v>
      </c>
      <c r="O42" s="18" t="str">
        <f t="shared" si="3"/>
        <v>OK</v>
      </c>
      <c r="P42" s="21">
        <v>0</v>
      </c>
      <c r="Q42" s="21">
        <v>0</v>
      </c>
      <c r="R42" s="21">
        <v>0</v>
      </c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0</v>
      </c>
      <c r="AC42" s="21">
        <v>0</v>
      </c>
      <c r="AD42" s="21">
        <v>0</v>
      </c>
      <c r="AE42" s="21">
        <v>0</v>
      </c>
      <c r="AF42" s="21">
        <v>0</v>
      </c>
      <c r="AG42" s="21">
        <v>0</v>
      </c>
      <c r="AH42" s="25">
        <v>0</v>
      </c>
    </row>
    <row r="43" spans="1:34" ht="25.5" x14ac:dyDescent="0.25">
      <c r="A43" s="148"/>
      <c r="B43" s="148"/>
      <c r="C43" s="34">
        <v>421</v>
      </c>
      <c r="D43" s="115" t="s">
        <v>117</v>
      </c>
      <c r="E43" s="70">
        <v>5704</v>
      </c>
      <c r="F43" s="70">
        <v>122629007</v>
      </c>
      <c r="G43" s="106" t="s">
        <v>256</v>
      </c>
      <c r="H43" s="72" t="s">
        <v>255</v>
      </c>
      <c r="I43" s="77" t="s">
        <v>25</v>
      </c>
      <c r="J43" s="77">
        <v>30</v>
      </c>
      <c r="K43" s="77">
        <v>30</v>
      </c>
      <c r="L43" s="74">
        <v>11.39</v>
      </c>
      <c r="M43" s="128">
        <v>5</v>
      </c>
      <c r="N43" s="14">
        <f t="shared" si="2"/>
        <v>5</v>
      </c>
      <c r="O43" s="18" t="str">
        <f t="shared" si="3"/>
        <v>OK</v>
      </c>
      <c r="P43" s="21">
        <v>0</v>
      </c>
      <c r="Q43" s="21">
        <v>0</v>
      </c>
      <c r="R43" s="21">
        <v>0</v>
      </c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1">
        <v>0</v>
      </c>
      <c r="AC43" s="21">
        <v>0</v>
      </c>
      <c r="AD43" s="21">
        <v>0</v>
      </c>
      <c r="AE43" s="21">
        <v>0</v>
      </c>
      <c r="AF43" s="21">
        <v>0</v>
      </c>
      <c r="AG43" s="21">
        <v>0</v>
      </c>
      <c r="AH43" s="25">
        <v>0</v>
      </c>
    </row>
    <row r="44" spans="1:34" x14ac:dyDescent="0.25">
      <c r="A44" s="148"/>
      <c r="B44" s="148"/>
      <c r="C44" s="34">
        <v>422</v>
      </c>
      <c r="D44" s="115" t="s">
        <v>118</v>
      </c>
      <c r="E44" s="70">
        <v>5704</v>
      </c>
      <c r="F44" s="70">
        <v>122629007</v>
      </c>
      <c r="G44" s="106" t="s">
        <v>256</v>
      </c>
      <c r="H44" s="72" t="s">
        <v>255</v>
      </c>
      <c r="I44" s="77" t="s">
        <v>25</v>
      </c>
      <c r="J44" s="77">
        <v>30</v>
      </c>
      <c r="K44" s="77">
        <v>30</v>
      </c>
      <c r="L44" s="74">
        <v>3.3</v>
      </c>
      <c r="M44" s="128">
        <v>100</v>
      </c>
      <c r="N44" s="14">
        <f t="shared" si="2"/>
        <v>50</v>
      </c>
      <c r="O44" s="18" t="str">
        <f t="shared" si="3"/>
        <v>OK</v>
      </c>
      <c r="P44" s="21">
        <v>50</v>
      </c>
      <c r="Q44" s="21">
        <v>0</v>
      </c>
      <c r="R44" s="21">
        <v>0</v>
      </c>
      <c r="S44" s="21">
        <v>0</v>
      </c>
      <c r="T44" s="21">
        <v>0</v>
      </c>
      <c r="U44" s="21">
        <v>0</v>
      </c>
      <c r="V44" s="21"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1">
        <v>0</v>
      </c>
      <c r="AC44" s="21">
        <v>0</v>
      </c>
      <c r="AD44" s="21">
        <v>0</v>
      </c>
      <c r="AE44" s="21">
        <v>0</v>
      </c>
      <c r="AF44" s="21">
        <v>0</v>
      </c>
      <c r="AG44" s="21">
        <v>0</v>
      </c>
      <c r="AH44" s="25">
        <v>0</v>
      </c>
    </row>
    <row r="45" spans="1:34" ht="25.5" x14ac:dyDescent="0.25">
      <c r="A45" s="148"/>
      <c r="B45" s="148"/>
      <c r="C45" s="34">
        <v>423</v>
      </c>
      <c r="D45" s="115" t="s">
        <v>119</v>
      </c>
      <c r="E45" s="70">
        <v>5704</v>
      </c>
      <c r="F45" s="70">
        <v>122629016</v>
      </c>
      <c r="G45" s="106" t="s">
        <v>256</v>
      </c>
      <c r="H45" s="72" t="s">
        <v>255</v>
      </c>
      <c r="I45" s="77" t="s">
        <v>25</v>
      </c>
      <c r="J45" s="77">
        <v>30</v>
      </c>
      <c r="K45" s="77">
        <v>30</v>
      </c>
      <c r="L45" s="74">
        <v>11.25</v>
      </c>
      <c r="M45" s="128"/>
      <c r="N45" s="14">
        <f t="shared" si="2"/>
        <v>0</v>
      </c>
      <c r="O45" s="18" t="str">
        <f t="shared" si="3"/>
        <v>OK</v>
      </c>
      <c r="P45" s="21">
        <v>0</v>
      </c>
      <c r="Q45" s="21">
        <v>0</v>
      </c>
      <c r="R45" s="21">
        <v>0</v>
      </c>
      <c r="S45" s="21">
        <v>0</v>
      </c>
      <c r="T45" s="21">
        <v>0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1">
        <v>0</v>
      </c>
      <c r="AE45" s="21">
        <v>0</v>
      </c>
      <c r="AF45" s="21">
        <v>0</v>
      </c>
      <c r="AG45" s="21">
        <v>0</v>
      </c>
      <c r="AH45" s="25">
        <v>0</v>
      </c>
    </row>
    <row r="46" spans="1:34" ht="25.5" x14ac:dyDescent="0.25">
      <c r="A46" s="148"/>
      <c r="B46" s="148"/>
      <c r="C46" s="34">
        <v>424</v>
      </c>
      <c r="D46" s="115" t="s">
        <v>120</v>
      </c>
      <c r="E46" s="70">
        <v>5704</v>
      </c>
      <c r="F46" s="70">
        <v>122629016</v>
      </c>
      <c r="G46" s="106" t="s">
        <v>256</v>
      </c>
      <c r="H46" s="72" t="s">
        <v>255</v>
      </c>
      <c r="I46" s="77" t="s">
        <v>25</v>
      </c>
      <c r="J46" s="77">
        <v>30</v>
      </c>
      <c r="K46" s="77">
        <v>30</v>
      </c>
      <c r="L46" s="74">
        <v>15.51</v>
      </c>
      <c r="M46" s="128"/>
      <c r="N46" s="14">
        <f t="shared" si="2"/>
        <v>0</v>
      </c>
      <c r="O46" s="18" t="str">
        <f t="shared" si="3"/>
        <v>OK</v>
      </c>
      <c r="P46" s="21">
        <v>0</v>
      </c>
      <c r="Q46" s="21">
        <v>0</v>
      </c>
      <c r="R46" s="21">
        <v>0</v>
      </c>
      <c r="S46" s="21">
        <v>0</v>
      </c>
      <c r="T46" s="21">
        <v>0</v>
      </c>
      <c r="U46" s="21">
        <v>0</v>
      </c>
      <c r="V46" s="21">
        <v>0</v>
      </c>
      <c r="W46" s="21">
        <v>0</v>
      </c>
      <c r="X46" s="21">
        <v>0</v>
      </c>
      <c r="Y46" s="21">
        <v>0</v>
      </c>
      <c r="Z46" s="21">
        <v>0</v>
      </c>
      <c r="AA46" s="21">
        <v>0</v>
      </c>
      <c r="AB46" s="21">
        <v>0</v>
      </c>
      <c r="AC46" s="21">
        <v>0</v>
      </c>
      <c r="AD46" s="21">
        <v>0</v>
      </c>
      <c r="AE46" s="21">
        <v>0</v>
      </c>
      <c r="AF46" s="21">
        <v>0</v>
      </c>
      <c r="AG46" s="21">
        <v>0</v>
      </c>
      <c r="AH46" s="25">
        <v>0</v>
      </c>
    </row>
    <row r="47" spans="1:34" ht="25.5" x14ac:dyDescent="0.25">
      <c r="A47" s="148"/>
      <c r="B47" s="148"/>
      <c r="C47" s="34">
        <v>425</v>
      </c>
      <c r="D47" s="115" t="s">
        <v>123</v>
      </c>
      <c r="E47" s="70">
        <v>5704</v>
      </c>
      <c r="F47" s="70">
        <v>122629016</v>
      </c>
      <c r="G47" s="106" t="s">
        <v>256</v>
      </c>
      <c r="H47" s="72" t="s">
        <v>255</v>
      </c>
      <c r="I47" s="77" t="s">
        <v>25</v>
      </c>
      <c r="J47" s="77">
        <v>30</v>
      </c>
      <c r="K47" s="77">
        <v>30</v>
      </c>
      <c r="L47" s="74">
        <v>42.67</v>
      </c>
      <c r="M47" s="128">
        <v>20</v>
      </c>
      <c r="N47" s="14">
        <f t="shared" si="2"/>
        <v>20</v>
      </c>
      <c r="O47" s="18" t="str">
        <f t="shared" si="3"/>
        <v>OK</v>
      </c>
      <c r="P47" s="21">
        <v>0</v>
      </c>
      <c r="Q47" s="21">
        <v>0</v>
      </c>
      <c r="R47" s="21">
        <v>0</v>
      </c>
      <c r="S47" s="21">
        <v>0</v>
      </c>
      <c r="T47" s="21">
        <v>0</v>
      </c>
      <c r="U47" s="21">
        <v>0</v>
      </c>
      <c r="V47" s="21">
        <v>0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1">
        <v>0</v>
      </c>
      <c r="AC47" s="21">
        <v>0</v>
      </c>
      <c r="AD47" s="21">
        <v>0</v>
      </c>
      <c r="AE47" s="21">
        <v>0</v>
      </c>
      <c r="AF47" s="21">
        <v>0</v>
      </c>
      <c r="AG47" s="21">
        <v>0</v>
      </c>
      <c r="AH47" s="25">
        <v>0</v>
      </c>
    </row>
    <row r="48" spans="1:34" ht="25.5" x14ac:dyDescent="0.25">
      <c r="A48" s="148"/>
      <c r="B48" s="148"/>
      <c r="C48" s="34">
        <v>426</v>
      </c>
      <c r="D48" s="115" t="s">
        <v>189</v>
      </c>
      <c r="E48" s="70">
        <v>5704</v>
      </c>
      <c r="F48" s="70">
        <v>122629016</v>
      </c>
      <c r="G48" s="106" t="s">
        <v>256</v>
      </c>
      <c r="H48" s="72" t="s">
        <v>255</v>
      </c>
      <c r="I48" s="77" t="s">
        <v>25</v>
      </c>
      <c r="J48" s="77">
        <v>30</v>
      </c>
      <c r="K48" s="77">
        <v>30</v>
      </c>
      <c r="L48" s="74">
        <v>39.9</v>
      </c>
      <c r="M48" s="128"/>
      <c r="N48" s="14">
        <f t="shared" si="2"/>
        <v>0</v>
      </c>
      <c r="O48" s="18" t="str">
        <f t="shared" si="3"/>
        <v>OK</v>
      </c>
      <c r="P48" s="21">
        <v>0</v>
      </c>
      <c r="Q48" s="21">
        <v>0</v>
      </c>
      <c r="R48" s="21">
        <v>0</v>
      </c>
      <c r="S48" s="21">
        <v>0</v>
      </c>
      <c r="T48" s="21">
        <v>0</v>
      </c>
      <c r="U48" s="21">
        <v>0</v>
      </c>
      <c r="V48" s="21">
        <v>0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1">
        <v>0</v>
      </c>
      <c r="AC48" s="21">
        <v>0</v>
      </c>
      <c r="AD48" s="21">
        <v>0</v>
      </c>
      <c r="AE48" s="21">
        <v>0</v>
      </c>
      <c r="AF48" s="21">
        <v>0</v>
      </c>
      <c r="AG48" s="21">
        <v>0</v>
      </c>
      <c r="AH48" s="25">
        <v>0</v>
      </c>
    </row>
    <row r="49" spans="1:34" ht="25.5" x14ac:dyDescent="0.25">
      <c r="A49" s="148"/>
      <c r="B49" s="148"/>
      <c r="C49" s="34">
        <v>427</v>
      </c>
      <c r="D49" s="115" t="s">
        <v>125</v>
      </c>
      <c r="E49" s="70">
        <v>5704</v>
      </c>
      <c r="F49" s="70">
        <v>122629016</v>
      </c>
      <c r="G49" s="106" t="s">
        <v>256</v>
      </c>
      <c r="H49" s="72" t="s">
        <v>255</v>
      </c>
      <c r="I49" s="77" t="s">
        <v>25</v>
      </c>
      <c r="J49" s="77">
        <v>30</v>
      </c>
      <c r="K49" s="77">
        <v>30</v>
      </c>
      <c r="L49" s="74">
        <v>10.66</v>
      </c>
      <c r="M49" s="128"/>
      <c r="N49" s="14">
        <f t="shared" si="2"/>
        <v>0</v>
      </c>
      <c r="O49" s="18" t="str">
        <f t="shared" si="3"/>
        <v>OK</v>
      </c>
      <c r="P49" s="21">
        <v>0</v>
      </c>
      <c r="Q49" s="21">
        <v>0</v>
      </c>
      <c r="R49" s="21">
        <v>0</v>
      </c>
      <c r="S49" s="21">
        <v>0</v>
      </c>
      <c r="T49" s="21">
        <v>0</v>
      </c>
      <c r="U49" s="21">
        <v>0</v>
      </c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0</v>
      </c>
      <c r="AC49" s="21">
        <v>0</v>
      </c>
      <c r="AD49" s="21">
        <v>0</v>
      </c>
      <c r="AE49" s="21">
        <v>0</v>
      </c>
      <c r="AF49" s="21">
        <v>0</v>
      </c>
      <c r="AG49" s="21">
        <v>0</v>
      </c>
      <c r="AH49" s="25">
        <v>0</v>
      </c>
    </row>
    <row r="50" spans="1:34" ht="25.5" x14ac:dyDescent="0.25">
      <c r="A50" s="148"/>
      <c r="B50" s="148"/>
      <c r="C50" s="34">
        <v>428</v>
      </c>
      <c r="D50" s="115" t="s">
        <v>126</v>
      </c>
      <c r="E50" s="70">
        <v>5704</v>
      </c>
      <c r="F50" s="70">
        <v>122629016</v>
      </c>
      <c r="G50" s="106" t="s">
        <v>256</v>
      </c>
      <c r="H50" s="72" t="s">
        <v>255</v>
      </c>
      <c r="I50" s="77" t="s">
        <v>25</v>
      </c>
      <c r="J50" s="77">
        <v>30</v>
      </c>
      <c r="K50" s="77">
        <v>30</v>
      </c>
      <c r="L50" s="74">
        <v>35.9</v>
      </c>
      <c r="M50" s="128">
        <v>50</v>
      </c>
      <c r="N50" s="14">
        <f t="shared" si="2"/>
        <v>50</v>
      </c>
      <c r="O50" s="18" t="str">
        <f t="shared" si="3"/>
        <v>OK</v>
      </c>
      <c r="P50" s="21"/>
      <c r="Q50" s="21">
        <v>0</v>
      </c>
      <c r="R50" s="21">
        <v>0</v>
      </c>
      <c r="S50" s="21">
        <v>0</v>
      </c>
      <c r="T50" s="21">
        <v>0</v>
      </c>
      <c r="U50" s="21">
        <v>0</v>
      </c>
      <c r="V50" s="21">
        <v>0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1">
        <v>0</v>
      </c>
      <c r="AC50" s="21">
        <v>0</v>
      </c>
      <c r="AD50" s="21">
        <v>0</v>
      </c>
      <c r="AE50" s="21">
        <v>0</v>
      </c>
      <c r="AF50" s="21">
        <v>0</v>
      </c>
      <c r="AG50" s="21">
        <v>0</v>
      </c>
      <c r="AH50" s="25">
        <v>0</v>
      </c>
    </row>
    <row r="51" spans="1:34" ht="25.5" x14ac:dyDescent="0.25">
      <c r="A51" s="148"/>
      <c r="B51" s="148"/>
      <c r="C51" s="34">
        <v>429</v>
      </c>
      <c r="D51" s="115" t="s">
        <v>190</v>
      </c>
      <c r="E51" s="70">
        <v>5704</v>
      </c>
      <c r="F51" s="70">
        <v>122629016</v>
      </c>
      <c r="G51" s="106" t="s">
        <v>256</v>
      </c>
      <c r="H51" s="72" t="s">
        <v>255</v>
      </c>
      <c r="I51" s="77" t="s">
        <v>25</v>
      </c>
      <c r="J51" s="77">
        <v>30</v>
      </c>
      <c r="K51" s="77">
        <v>30</v>
      </c>
      <c r="L51" s="74">
        <v>6.67</v>
      </c>
      <c r="M51" s="128"/>
      <c r="N51" s="14">
        <f t="shared" si="2"/>
        <v>0</v>
      </c>
      <c r="O51" s="18" t="str">
        <f t="shared" si="3"/>
        <v>OK</v>
      </c>
      <c r="P51" s="21">
        <v>0</v>
      </c>
      <c r="Q51" s="21">
        <v>0</v>
      </c>
      <c r="R51" s="21">
        <v>0</v>
      </c>
      <c r="S51" s="21">
        <v>0</v>
      </c>
      <c r="T51" s="21">
        <v>0</v>
      </c>
      <c r="U51" s="21">
        <v>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  <c r="AD51" s="21">
        <v>0</v>
      </c>
      <c r="AE51" s="21">
        <v>0</v>
      </c>
      <c r="AF51" s="21">
        <v>0</v>
      </c>
      <c r="AG51" s="21">
        <v>0</v>
      </c>
      <c r="AH51" s="25">
        <v>0</v>
      </c>
    </row>
    <row r="52" spans="1:34" ht="25.5" x14ac:dyDescent="0.25">
      <c r="A52" s="148"/>
      <c r="B52" s="148"/>
      <c r="C52" s="34">
        <v>430</v>
      </c>
      <c r="D52" s="115" t="s">
        <v>193</v>
      </c>
      <c r="E52" s="70">
        <v>5704</v>
      </c>
      <c r="F52" s="70">
        <v>122629016</v>
      </c>
      <c r="G52" s="106" t="s">
        <v>256</v>
      </c>
      <c r="H52" s="72" t="s">
        <v>255</v>
      </c>
      <c r="I52" s="77" t="s">
        <v>25</v>
      </c>
      <c r="J52" s="77">
        <v>30</v>
      </c>
      <c r="K52" s="77">
        <v>30</v>
      </c>
      <c r="L52" s="74">
        <v>7.58</v>
      </c>
      <c r="M52" s="128">
        <v>10</v>
      </c>
      <c r="N52" s="14">
        <f t="shared" si="2"/>
        <v>10</v>
      </c>
      <c r="O52" s="18" t="str">
        <f t="shared" si="3"/>
        <v>OK</v>
      </c>
      <c r="P52" s="21">
        <v>0</v>
      </c>
      <c r="Q52" s="21">
        <v>0</v>
      </c>
      <c r="R52" s="21">
        <v>0</v>
      </c>
      <c r="S52" s="21">
        <v>0</v>
      </c>
      <c r="T52" s="21">
        <v>0</v>
      </c>
      <c r="U52" s="21">
        <v>0</v>
      </c>
      <c r="V52" s="21"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1">
        <v>0</v>
      </c>
      <c r="AC52" s="21">
        <v>0</v>
      </c>
      <c r="AD52" s="21">
        <v>0</v>
      </c>
      <c r="AE52" s="21">
        <v>0</v>
      </c>
      <c r="AF52" s="21">
        <v>0</v>
      </c>
      <c r="AG52" s="21">
        <v>0</v>
      </c>
      <c r="AH52" s="25">
        <v>0</v>
      </c>
    </row>
    <row r="53" spans="1:34" ht="25.5" x14ac:dyDescent="0.25">
      <c r="A53" s="148"/>
      <c r="B53" s="148"/>
      <c r="C53" s="34">
        <v>431</v>
      </c>
      <c r="D53" s="115" t="s">
        <v>144</v>
      </c>
      <c r="E53" s="70">
        <v>5704</v>
      </c>
      <c r="F53" s="70">
        <v>122629007</v>
      </c>
      <c r="G53" s="106" t="s">
        <v>256</v>
      </c>
      <c r="H53" s="72" t="s">
        <v>255</v>
      </c>
      <c r="I53" s="77" t="s">
        <v>25</v>
      </c>
      <c r="J53" s="77">
        <v>30</v>
      </c>
      <c r="K53" s="77">
        <v>30</v>
      </c>
      <c r="L53" s="74">
        <v>104.95</v>
      </c>
      <c r="M53" s="128">
        <v>10</v>
      </c>
      <c r="N53" s="14">
        <f t="shared" si="2"/>
        <v>5</v>
      </c>
      <c r="O53" s="18" t="str">
        <f t="shared" si="3"/>
        <v>OK</v>
      </c>
      <c r="P53" s="21">
        <v>5</v>
      </c>
      <c r="Q53" s="21">
        <v>0</v>
      </c>
      <c r="R53" s="21">
        <v>0</v>
      </c>
      <c r="S53" s="21">
        <v>0</v>
      </c>
      <c r="T53" s="21">
        <v>0</v>
      </c>
      <c r="U53" s="21">
        <v>0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  <c r="AD53" s="21">
        <v>0</v>
      </c>
      <c r="AE53" s="21">
        <v>0</v>
      </c>
      <c r="AF53" s="21">
        <v>0</v>
      </c>
      <c r="AG53" s="21">
        <v>0</v>
      </c>
      <c r="AH53" s="25">
        <v>0</v>
      </c>
    </row>
    <row r="54" spans="1:34" ht="25.5" x14ac:dyDescent="0.25">
      <c r="A54" s="148"/>
      <c r="B54" s="148"/>
      <c r="C54" s="34">
        <v>432</v>
      </c>
      <c r="D54" s="115" t="s">
        <v>145</v>
      </c>
      <c r="E54" s="70">
        <v>5704</v>
      </c>
      <c r="F54" s="70">
        <v>122629007</v>
      </c>
      <c r="G54" s="106" t="s">
        <v>256</v>
      </c>
      <c r="H54" s="72" t="s">
        <v>255</v>
      </c>
      <c r="I54" s="77" t="s">
        <v>25</v>
      </c>
      <c r="J54" s="77">
        <v>30</v>
      </c>
      <c r="K54" s="77">
        <v>30</v>
      </c>
      <c r="L54" s="74">
        <v>5.07</v>
      </c>
      <c r="M54" s="128">
        <v>100</v>
      </c>
      <c r="N54" s="14">
        <f t="shared" si="2"/>
        <v>90</v>
      </c>
      <c r="O54" s="18" t="str">
        <f t="shared" si="3"/>
        <v>OK</v>
      </c>
      <c r="P54" s="21">
        <v>10</v>
      </c>
      <c r="Q54" s="21">
        <v>0</v>
      </c>
      <c r="R54" s="21">
        <v>0</v>
      </c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21">
        <v>0</v>
      </c>
      <c r="AE54" s="21">
        <v>0</v>
      </c>
      <c r="AF54" s="21">
        <v>0</v>
      </c>
      <c r="AG54" s="21">
        <v>0</v>
      </c>
      <c r="AH54" s="25">
        <v>0</v>
      </c>
    </row>
    <row r="55" spans="1:34" x14ac:dyDescent="0.25">
      <c r="A55" s="148"/>
      <c r="B55" s="148"/>
      <c r="C55" s="34">
        <v>433</v>
      </c>
      <c r="D55" s="115" t="s">
        <v>152</v>
      </c>
      <c r="E55" s="70">
        <v>5806</v>
      </c>
      <c r="F55" s="70">
        <v>28800081</v>
      </c>
      <c r="G55" s="106" t="s">
        <v>256</v>
      </c>
      <c r="H55" s="72" t="s">
        <v>250</v>
      </c>
      <c r="I55" s="77" t="s">
        <v>24</v>
      </c>
      <c r="J55" s="77">
        <v>30</v>
      </c>
      <c r="K55" s="77">
        <v>30</v>
      </c>
      <c r="L55" s="74">
        <v>31.56</v>
      </c>
      <c r="M55" s="128">
        <v>10</v>
      </c>
      <c r="N55" s="14">
        <f t="shared" si="2"/>
        <v>10</v>
      </c>
      <c r="O55" s="18" t="str">
        <f t="shared" si="3"/>
        <v>OK</v>
      </c>
      <c r="P55" s="21">
        <v>0</v>
      </c>
      <c r="Q55" s="21">
        <v>0</v>
      </c>
      <c r="R55" s="21">
        <v>0</v>
      </c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  <c r="AC55" s="21">
        <v>0</v>
      </c>
      <c r="AD55" s="21">
        <v>0</v>
      </c>
      <c r="AE55" s="21">
        <v>0</v>
      </c>
      <c r="AF55" s="21">
        <v>0</v>
      </c>
      <c r="AG55" s="21">
        <v>0</v>
      </c>
      <c r="AH55" s="25">
        <v>0</v>
      </c>
    </row>
    <row r="56" spans="1:34" ht="25.5" x14ac:dyDescent="0.25">
      <c r="A56" s="148"/>
      <c r="B56" s="148"/>
      <c r="C56" s="34">
        <v>434</v>
      </c>
      <c r="D56" s="115" t="s">
        <v>159</v>
      </c>
      <c r="E56" s="70">
        <v>2801</v>
      </c>
      <c r="F56" s="70">
        <v>504220662</v>
      </c>
      <c r="G56" s="106" t="s">
        <v>256</v>
      </c>
      <c r="H56" s="72" t="s">
        <v>251</v>
      </c>
      <c r="I56" s="77" t="s">
        <v>24</v>
      </c>
      <c r="J56" s="77">
        <v>30</v>
      </c>
      <c r="K56" s="77">
        <v>30</v>
      </c>
      <c r="L56" s="74">
        <v>90.4</v>
      </c>
      <c r="M56" s="128">
        <v>10</v>
      </c>
      <c r="N56" s="14">
        <f t="shared" si="2"/>
        <v>4</v>
      </c>
      <c r="O56" s="18" t="str">
        <f t="shared" si="3"/>
        <v>OK</v>
      </c>
      <c r="P56" s="21">
        <v>6</v>
      </c>
      <c r="Q56" s="21">
        <v>0</v>
      </c>
      <c r="R56" s="21">
        <v>0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  <c r="AD56" s="21">
        <v>0</v>
      </c>
      <c r="AE56" s="21">
        <v>0</v>
      </c>
      <c r="AF56" s="21">
        <v>0</v>
      </c>
      <c r="AG56" s="21">
        <v>0</v>
      </c>
      <c r="AH56" s="25">
        <v>0</v>
      </c>
    </row>
    <row r="57" spans="1:34" ht="25.5" x14ac:dyDescent="0.25">
      <c r="A57" s="148"/>
      <c r="B57" s="148"/>
      <c r="C57" s="34">
        <v>435</v>
      </c>
      <c r="D57" s="115" t="s">
        <v>162</v>
      </c>
      <c r="E57" s="70">
        <v>5801</v>
      </c>
      <c r="F57" s="70">
        <v>81469003</v>
      </c>
      <c r="G57" s="106" t="s">
        <v>267</v>
      </c>
      <c r="H57" s="72" t="s">
        <v>249</v>
      </c>
      <c r="I57" s="77" t="s">
        <v>24</v>
      </c>
      <c r="J57" s="77">
        <v>30</v>
      </c>
      <c r="K57" s="77">
        <v>30</v>
      </c>
      <c r="L57" s="74">
        <v>510.39</v>
      </c>
      <c r="M57" s="128">
        <v>5</v>
      </c>
      <c r="N57" s="14">
        <f t="shared" si="2"/>
        <v>3</v>
      </c>
      <c r="O57" s="18" t="str">
        <f t="shared" si="3"/>
        <v>OK</v>
      </c>
      <c r="P57" s="21">
        <v>2</v>
      </c>
      <c r="Q57" s="21">
        <v>0</v>
      </c>
      <c r="R57" s="21">
        <v>0</v>
      </c>
      <c r="S57" s="21">
        <v>0</v>
      </c>
      <c r="T57" s="21">
        <v>0</v>
      </c>
      <c r="U57" s="21">
        <v>0</v>
      </c>
      <c r="V57" s="21"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1">
        <v>0</v>
      </c>
      <c r="AC57" s="21">
        <v>0</v>
      </c>
      <c r="AD57" s="21">
        <v>0</v>
      </c>
      <c r="AE57" s="21">
        <v>0</v>
      </c>
      <c r="AF57" s="21">
        <v>0</v>
      </c>
      <c r="AG57" s="21">
        <v>0</v>
      </c>
      <c r="AH57" s="25">
        <v>0</v>
      </c>
    </row>
    <row r="58" spans="1:34" ht="38.25" x14ac:dyDescent="0.25">
      <c r="A58" s="148"/>
      <c r="B58" s="148"/>
      <c r="C58" s="34">
        <v>436</v>
      </c>
      <c r="D58" s="115" t="s">
        <v>174</v>
      </c>
      <c r="E58" s="70">
        <v>436</v>
      </c>
      <c r="F58" s="70">
        <v>502400001</v>
      </c>
      <c r="G58" s="106" t="s">
        <v>266</v>
      </c>
      <c r="H58" s="72" t="s">
        <v>242</v>
      </c>
      <c r="I58" s="77" t="s">
        <v>17</v>
      </c>
      <c r="J58" s="77">
        <v>30</v>
      </c>
      <c r="K58" s="77">
        <v>30</v>
      </c>
      <c r="L58" s="74">
        <v>2325</v>
      </c>
      <c r="M58" s="128">
        <v>4</v>
      </c>
      <c r="N58" s="14">
        <f t="shared" si="2"/>
        <v>4</v>
      </c>
      <c r="O58" s="18" t="str">
        <f t="shared" si="3"/>
        <v>OK</v>
      </c>
      <c r="P58" s="21">
        <v>0</v>
      </c>
      <c r="Q58" s="21">
        <v>0</v>
      </c>
      <c r="R58" s="21">
        <v>0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  <c r="AD58" s="21">
        <v>0</v>
      </c>
      <c r="AE58" s="21">
        <v>0</v>
      </c>
      <c r="AF58" s="21">
        <v>0</v>
      </c>
      <c r="AG58" s="21">
        <v>0</v>
      </c>
      <c r="AH58" s="25">
        <v>0</v>
      </c>
    </row>
    <row r="59" spans="1:34" ht="25.5" x14ac:dyDescent="0.25">
      <c r="A59" s="148"/>
      <c r="B59" s="148"/>
      <c r="C59" s="34">
        <v>437</v>
      </c>
      <c r="D59" s="115" t="s">
        <v>175</v>
      </c>
      <c r="E59" s="70">
        <v>436</v>
      </c>
      <c r="F59" s="70">
        <v>502400001</v>
      </c>
      <c r="G59" s="106" t="s">
        <v>266</v>
      </c>
      <c r="H59" s="72" t="s">
        <v>242</v>
      </c>
      <c r="I59" s="77" t="s">
        <v>17</v>
      </c>
      <c r="J59" s="77">
        <v>30</v>
      </c>
      <c r="K59" s="77">
        <v>30</v>
      </c>
      <c r="L59" s="74">
        <v>1675</v>
      </c>
      <c r="M59" s="128">
        <v>7</v>
      </c>
      <c r="N59" s="14">
        <f t="shared" si="2"/>
        <v>6</v>
      </c>
      <c r="O59" s="18" t="str">
        <f t="shared" si="3"/>
        <v>OK</v>
      </c>
      <c r="P59" s="21">
        <v>1</v>
      </c>
      <c r="Q59" s="21">
        <v>0</v>
      </c>
      <c r="R59" s="21">
        <v>0</v>
      </c>
      <c r="S59" s="21">
        <v>0</v>
      </c>
      <c r="T59" s="21">
        <v>0</v>
      </c>
      <c r="U59" s="21">
        <v>0</v>
      </c>
      <c r="V59" s="21"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1">
        <v>0</v>
      </c>
      <c r="AC59" s="21">
        <v>0</v>
      </c>
      <c r="AD59" s="21">
        <v>0</v>
      </c>
      <c r="AE59" s="21">
        <v>0</v>
      </c>
      <c r="AF59" s="21">
        <v>0</v>
      </c>
      <c r="AG59" s="21">
        <v>0</v>
      </c>
      <c r="AH59" s="25">
        <v>0</v>
      </c>
    </row>
    <row r="60" spans="1:34" ht="25.5" x14ac:dyDescent="0.25">
      <c r="A60" s="148"/>
      <c r="B60" s="148"/>
      <c r="C60" s="34">
        <v>438</v>
      </c>
      <c r="D60" s="115" t="s">
        <v>176</v>
      </c>
      <c r="E60" s="70">
        <v>436</v>
      </c>
      <c r="F60" s="70">
        <v>502400001</v>
      </c>
      <c r="G60" s="106" t="s">
        <v>266</v>
      </c>
      <c r="H60" s="72" t="s">
        <v>242</v>
      </c>
      <c r="I60" s="77" t="s">
        <v>17</v>
      </c>
      <c r="J60" s="77">
        <v>30</v>
      </c>
      <c r="K60" s="77">
        <v>30</v>
      </c>
      <c r="L60" s="74">
        <v>1575</v>
      </c>
      <c r="M60" s="128">
        <v>8</v>
      </c>
      <c r="N60" s="14">
        <f t="shared" si="2"/>
        <v>8</v>
      </c>
      <c r="O60" s="18" t="str">
        <f t="shared" si="3"/>
        <v>OK</v>
      </c>
      <c r="P60" s="21">
        <v>0</v>
      </c>
      <c r="Q60" s="21">
        <v>0</v>
      </c>
      <c r="R60" s="21">
        <v>0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  <c r="AD60" s="21">
        <v>0</v>
      </c>
      <c r="AE60" s="21">
        <v>0</v>
      </c>
      <c r="AF60" s="21">
        <v>0</v>
      </c>
      <c r="AG60" s="21">
        <v>0</v>
      </c>
      <c r="AH60" s="25">
        <v>0</v>
      </c>
    </row>
    <row r="61" spans="1:34" ht="38.25" x14ac:dyDescent="0.25">
      <c r="A61" s="148"/>
      <c r="B61" s="148"/>
      <c r="C61" s="34">
        <v>439</v>
      </c>
      <c r="D61" s="115" t="s">
        <v>177</v>
      </c>
      <c r="E61" s="70">
        <v>435</v>
      </c>
      <c r="F61" s="70">
        <v>501840008</v>
      </c>
      <c r="G61" s="106" t="s">
        <v>266</v>
      </c>
      <c r="H61" s="72" t="s">
        <v>242</v>
      </c>
      <c r="I61" s="77" t="s">
        <v>17</v>
      </c>
      <c r="J61" s="77">
        <v>30</v>
      </c>
      <c r="K61" s="77">
        <v>30</v>
      </c>
      <c r="L61" s="74">
        <v>700</v>
      </c>
      <c r="M61" s="128">
        <v>7</v>
      </c>
      <c r="N61" s="14">
        <f t="shared" si="2"/>
        <v>7</v>
      </c>
      <c r="O61" s="18" t="str">
        <f t="shared" si="3"/>
        <v>OK</v>
      </c>
      <c r="P61" s="21">
        <v>0</v>
      </c>
      <c r="Q61" s="21">
        <v>0</v>
      </c>
      <c r="R61" s="21">
        <v>0</v>
      </c>
      <c r="S61" s="21">
        <v>0</v>
      </c>
      <c r="T61" s="21">
        <v>0</v>
      </c>
      <c r="U61" s="21">
        <v>0</v>
      </c>
      <c r="V61" s="21"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  <c r="AC61" s="21">
        <v>0</v>
      </c>
      <c r="AD61" s="21">
        <v>0</v>
      </c>
      <c r="AE61" s="21">
        <v>0</v>
      </c>
      <c r="AF61" s="21">
        <v>0</v>
      </c>
      <c r="AG61" s="21">
        <v>0</v>
      </c>
      <c r="AH61" s="25">
        <v>0</v>
      </c>
    </row>
    <row r="62" spans="1:34" ht="25.5" x14ac:dyDescent="0.25">
      <c r="A62" s="148"/>
      <c r="B62" s="148"/>
      <c r="C62" s="34">
        <v>440</v>
      </c>
      <c r="D62" s="115" t="s">
        <v>178</v>
      </c>
      <c r="E62" s="70">
        <v>436</v>
      </c>
      <c r="F62" s="70">
        <v>502400001</v>
      </c>
      <c r="G62" s="106" t="s">
        <v>266</v>
      </c>
      <c r="H62" s="72" t="s">
        <v>242</v>
      </c>
      <c r="I62" s="77" t="s">
        <v>17</v>
      </c>
      <c r="J62" s="77">
        <v>30</v>
      </c>
      <c r="K62" s="77">
        <v>30</v>
      </c>
      <c r="L62" s="74">
        <v>1445</v>
      </c>
      <c r="M62" s="128">
        <v>5</v>
      </c>
      <c r="N62" s="14">
        <f t="shared" si="2"/>
        <v>5</v>
      </c>
      <c r="O62" s="18" t="str">
        <f t="shared" si="3"/>
        <v>OK</v>
      </c>
      <c r="P62" s="21">
        <v>0</v>
      </c>
      <c r="Q62" s="21">
        <v>0</v>
      </c>
      <c r="R62" s="21">
        <v>0</v>
      </c>
      <c r="S62" s="21">
        <v>0</v>
      </c>
      <c r="T62" s="21">
        <v>0</v>
      </c>
      <c r="U62" s="21">
        <v>0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  <c r="AD62" s="21">
        <v>0</v>
      </c>
      <c r="AE62" s="21">
        <v>0</v>
      </c>
      <c r="AF62" s="21">
        <v>0</v>
      </c>
      <c r="AG62" s="21">
        <v>0</v>
      </c>
      <c r="AH62" s="25">
        <v>0</v>
      </c>
    </row>
    <row r="63" spans="1:34" ht="25.5" x14ac:dyDescent="0.25">
      <c r="A63" s="148"/>
      <c r="B63" s="148"/>
      <c r="C63" s="34">
        <v>441</v>
      </c>
      <c r="D63" s="115" t="s">
        <v>179</v>
      </c>
      <c r="E63" s="70">
        <v>436</v>
      </c>
      <c r="F63" s="70">
        <v>502400001</v>
      </c>
      <c r="G63" s="106" t="s">
        <v>266</v>
      </c>
      <c r="H63" s="72" t="s">
        <v>242</v>
      </c>
      <c r="I63" s="77" t="s">
        <v>17</v>
      </c>
      <c r="J63" s="77">
        <v>30</v>
      </c>
      <c r="K63" s="77">
        <v>30</v>
      </c>
      <c r="L63" s="74">
        <v>19</v>
      </c>
      <c r="M63" s="128">
        <v>25</v>
      </c>
      <c r="N63" s="14">
        <f t="shared" si="2"/>
        <v>25</v>
      </c>
      <c r="O63" s="18" t="str">
        <f t="shared" si="3"/>
        <v>OK</v>
      </c>
      <c r="P63" s="21">
        <v>0</v>
      </c>
      <c r="Q63" s="21">
        <v>0</v>
      </c>
      <c r="R63" s="21">
        <v>0</v>
      </c>
      <c r="S63" s="21">
        <v>0</v>
      </c>
      <c r="T63" s="21">
        <v>0</v>
      </c>
      <c r="U63" s="21">
        <v>0</v>
      </c>
      <c r="V63" s="21"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1">
        <v>0</v>
      </c>
      <c r="AC63" s="21">
        <v>0</v>
      </c>
      <c r="AD63" s="21">
        <v>0</v>
      </c>
      <c r="AE63" s="21">
        <v>0</v>
      </c>
      <c r="AF63" s="21">
        <v>0</v>
      </c>
      <c r="AG63" s="21">
        <v>0</v>
      </c>
      <c r="AH63" s="25">
        <v>0</v>
      </c>
    </row>
    <row r="64" spans="1:34" ht="64.5" thickBot="1" x14ac:dyDescent="0.3">
      <c r="A64" s="149"/>
      <c r="B64" s="149"/>
      <c r="C64" s="35">
        <v>442</v>
      </c>
      <c r="D64" s="116" t="s">
        <v>180</v>
      </c>
      <c r="E64" s="79">
        <v>207</v>
      </c>
      <c r="F64" s="79">
        <v>502590001</v>
      </c>
      <c r="G64" s="108" t="s">
        <v>266</v>
      </c>
      <c r="H64" s="81" t="s">
        <v>239</v>
      </c>
      <c r="I64" s="82" t="s">
        <v>17</v>
      </c>
      <c r="J64" s="82">
        <v>30</v>
      </c>
      <c r="K64" s="82">
        <v>30</v>
      </c>
      <c r="L64" s="83">
        <v>2950</v>
      </c>
      <c r="M64" s="129">
        <v>4</v>
      </c>
      <c r="N64" s="16">
        <f t="shared" si="2"/>
        <v>4</v>
      </c>
      <c r="O64" s="20" t="str">
        <f t="shared" si="3"/>
        <v>OK</v>
      </c>
      <c r="P64" s="23">
        <v>0</v>
      </c>
      <c r="Q64" s="23">
        <v>0</v>
      </c>
      <c r="R64" s="23">
        <v>0</v>
      </c>
      <c r="S64" s="23">
        <v>0</v>
      </c>
      <c r="T64" s="23">
        <v>0</v>
      </c>
      <c r="U64" s="23">
        <v>0</v>
      </c>
      <c r="V64" s="23">
        <v>0</v>
      </c>
      <c r="W64" s="23">
        <v>0</v>
      </c>
      <c r="X64" s="23">
        <v>0</v>
      </c>
      <c r="Y64" s="23">
        <v>0</v>
      </c>
      <c r="Z64" s="23">
        <v>0</v>
      </c>
      <c r="AA64" s="23">
        <v>0</v>
      </c>
      <c r="AB64" s="23">
        <v>0</v>
      </c>
      <c r="AC64" s="23">
        <v>0</v>
      </c>
      <c r="AD64" s="23">
        <v>0</v>
      </c>
      <c r="AE64" s="23">
        <v>0</v>
      </c>
      <c r="AF64" s="23">
        <v>0</v>
      </c>
      <c r="AG64" s="23">
        <v>0</v>
      </c>
      <c r="AH64" s="26">
        <v>0</v>
      </c>
    </row>
  </sheetData>
  <mergeCells count="25">
    <mergeCell ref="D1:L1"/>
    <mergeCell ref="A4:A64"/>
    <mergeCell ref="B4:B64"/>
    <mergeCell ref="X1:X2"/>
    <mergeCell ref="Y1:Y2"/>
    <mergeCell ref="P1:P2"/>
    <mergeCell ref="Q1:Q2"/>
    <mergeCell ref="R1:R2"/>
    <mergeCell ref="S1:S2"/>
    <mergeCell ref="AF1:AF2"/>
    <mergeCell ref="AG1:AG2"/>
    <mergeCell ref="AH1:AH2"/>
    <mergeCell ref="A2:L2"/>
    <mergeCell ref="Z1:Z2"/>
    <mergeCell ref="AA1:AA2"/>
    <mergeCell ref="AB1:AB2"/>
    <mergeCell ref="AC1:AC2"/>
    <mergeCell ref="AD1:AD2"/>
    <mergeCell ref="AE1:AE2"/>
    <mergeCell ref="T1:T2"/>
    <mergeCell ref="U1:U2"/>
    <mergeCell ref="V1:V2"/>
    <mergeCell ref="W1:W2"/>
    <mergeCell ref="M1:O2"/>
    <mergeCell ref="B1:C1"/>
  </mergeCells>
  <conditionalFormatting sqref="S14:S29 U14:U29 X14:AH14">
    <cfRule type="cellIs" dxfId="1106" priority="8794" stopIfTrue="1" operator="greaterThan">
      <formula>0</formula>
    </cfRule>
    <cfRule type="cellIs" dxfId="1105" priority="8795" stopIfTrue="1" operator="greaterThan">
      <formula>0</formula>
    </cfRule>
    <cfRule type="cellIs" dxfId="1104" priority="8796" stopIfTrue="1" operator="greaterThan">
      <formula>0</formula>
    </cfRule>
  </conditionalFormatting>
  <conditionalFormatting sqref="S4:W5 Y4:Y5 AB4:AB5">
    <cfRule type="cellIs" dxfId="1103" priority="8749" stopIfTrue="1" operator="greaterThan">
      <formula>0</formula>
    </cfRule>
    <cfRule type="cellIs" dxfId="1102" priority="8750" stopIfTrue="1" operator="greaterThan">
      <formula>0</formula>
    </cfRule>
    <cfRule type="cellIs" dxfId="1101" priority="8751" stopIfTrue="1" operator="greaterThan">
      <formula>0</formula>
    </cfRule>
  </conditionalFormatting>
  <conditionalFormatting sqref="V29:W29 Y29 AB29">
    <cfRule type="cellIs" dxfId="1100" priority="8791" stopIfTrue="1" operator="greaterThan">
      <formula>0</formula>
    </cfRule>
    <cfRule type="cellIs" dxfId="1099" priority="8792" stopIfTrue="1" operator="greaterThan">
      <formula>0</formula>
    </cfRule>
    <cfRule type="cellIs" dxfId="1098" priority="8793" stopIfTrue="1" operator="greaterThan">
      <formula>0</formula>
    </cfRule>
  </conditionalFormatting>
  <conditionalFormatting sqref="V25:W27 Y25:Y27 AB25:AB27">
    <cfRule type="cellIs" dxfId="1097" priority="8788" stopIfTrue="1" operator="greaterThan">
      <formula>0</formula>
    </cfRule>
    <cfRule type="cellIs" dxfId="1096" priority="8789" stopIfTrue="1" operator="greaterThan">
      <formula>0</formula>
    </cfRule>
    <cfRule type="cellIs" dxfId="1095" priority="8790" stopIfTrue="1" operator="greaterThan">
      <formula>0</formula>
    </cfRule>
  </conditionalFormatting>
  <conditionalFormatting sqref="V28:W28 Y28 AB28">
    <cfRule type="cellIs" dxfId="1094" priority="8785" stopIfTrue="1" operator="greaterThan">
      <formula>0</formula>
    </cfRule>
    <cfRule type="cellIs" dxfId="1093" priority="8786" stopIfTrue="1" operator="greaterThan">
      <formula>0</formula>
    </cfRule>
    <cfRule type="cellIs" dxfId="1092" priority="8787" stopIfTrue="1" operator="greaterThan">
      <formula>0</formula>
    </cfRule>
  </conditionalFormatting>
  <conditionalFormatting sqref="V22:W23 Y22:Y23 AB22:AB23">
    <cfRule type="cellIs" dxfId="1091" priority="8782" stopIfTrue="1" operator="greaterThan">
      <formula>0</formula>
    </cfRule>
    <cfRule type="cellIs" dxfId="1090" priority="8783" stopIfTrue="1" operator="greaterThan">
      <formula>0</formula>
    </cfRule>
    <cfRule type="cellIs" dxfId="1089" priority="8784" stopIfTrue="1" operator="greaterThan">
      <formula>0</formula>
    </cfRule>
  </conditionalFormatting>
  <conditionalFormatting sqref="V24:W24 Y24 AB24">
    <cfRule type="cellIs" dxfId="1088" priority="8779" stopIfTrue="1" operator="greaterThan">
      <formula>0</formula>
    </cfRule>
    <cfRule type="cellIs" dxfId="1087" priority="8780" stopIfTrue="1" operator="greaterThan">
      <formula>0</formula>
    </cfRule>
    <cfRule type="cellIs" dxfId="1086" priority="8781" stopIfTrue="1" operator="greaterThan">
      <formula>0</formula>
    </cfRule>
  </conditionalFormatting>
  <conditionalFormatting sqref="V19:W20 Y19:Y20 AB19:AB20">
    <cfRule type="cellIs" dxfId="1085" priority="8776" stopIfTrue="1" operator="greaterThan">
      <formula>0</formula>
    </cfRule>
    <cfRule type="cellIs" dxfId="1084" priority="8777" stopIfTrue="1" operator="greaterThan">
      <formula>0</formula>
    </cfRule>
    <cfRule type="cellIs" dxfId="1083" priority="8778" stopIfTrue="1" operator="greaterThan">
      <formula>0</formula>
    </cfRule>
  </conditionalFormatting>
  <conditionalFormatting sqref="V21:W21 Y21 AB21">
    <cfRule type="cellIs" dxfId="1082" priority="8773" stopIfTrue="1" operator="greaterThan">
      <formula>0</formula>
    </cfRule>
    <cfRule type="cellIs" dxfId="1081" priority="8774" stopIfTrue="1" operator="greaterThan">
      <formula>0</formula>
    </cfRule>
    <cfRule type="cellIs" dxfId="1080" priority="8775" stopIfTrue="1" operator="greaterThan">
      <formula>0</formula>
    </cfRule>
  </conditionalFormatting>
  <conditionalFormatting sqref="V16:W17 Y16:Y17 AB16:AB17">
    <cfRule type="cellIs" dxfId="1079" priority="8770" stopIfTrue="1" operator="greaterThan">
      <formula>0</formula>
    </cfRule>
    <cfRule type="cellIs" dxfId="1078" priority="8771" stopIfTrue="1" operator="greaterThan">
      <formula>0</formula>
    </cfRule>
    <cfRule type="cellIs" dxfId="1077" priority="8772" stopIfTrue="1" operator="greaterThan">
      <formula>0</formula>
    </cfRule>
  </conditionalFormatting>
  <conditionalFormatting sqref="V18:W18 Y18 AB18">
    <cfRule type="cellIs" dxfId="1076" priority="8767" stopIfTrue="1" operator="greaterThan">
      <formula>0</formula>
    </cfRule>
    <cfRule type="cellIs" dxfId="1075" priority="8768" stopIfTrue="1" operator="greaterThan">
      <formula>0</formula>
    </cfRule>
    <cfRule type="cellIs" dxfId="1074" priority="8769" stopIfTrue="1" operator="greaterThan">
      <formula>0</formula>
    </cfRule>
  </conditionalFormatting>
  <conditionalFormatting sqref="V14:W14 T14:T29">
    <cfRule type="cellIs" dxfId="1073" priority="8764" stopIfTrue="1" operator="greaterThan">
      <formula>0</formula>
    </cfRule>
    <cfRule type="cellIs" dxfId="1072" priority="8765" stopIfTrue="1" operator="greaterThan">
      <formula>0</formula>
    </cfRule>
    <cfRule type="cellIs" dxfId="1071" priority="8766" stopIfTrue="1" operator="greaterThan">
      <formula>0</formula>
    </cfRule>
  </conditionalFormatting>
  <conditionalFormatting sqref="V15:W15 Y15 AB15">
    <cfRule type="cellIs" dxfId="1070" priority="8761" stopIfTrue="1" operator="greaterThan">
      <formula>0</formula>
    </cfRule>
    <cfRule type="cellIs" dxfId="1069" priority="8762" stopIfTrue="1" operator="greaterThan">
      <formula>0</formula>
    </cfRule>
    <cfRule type="cellIs" dxfId="1068" priority="8763" stopIfTrue="1" operator="greaterThan">
      <formula>0</formula>
    </cfRule>
  </conditionalFormatting>
  <conditionalFormatting sqref="S10:W13 Y10:Y13 AB10:AB13">
    <cfRule type="cellIs" dxfId="1067" priority="8758" stopIfTrue="1" operator="greaterThan">
      <formula>0</formula>
    </cfRule>
    <cfRule type="cellIs" dxfId="1066" priority="8759" stopIfTrue="1" operator="greaterThan">
      <formula>0</formula>
    </cfRule>
    <cfRule type="cellIs" dxfId="1065" priority="8760" stopIfTrue="1" operator="greaterThan">
      <formula>0</formula>
    </cfRule>
  </conditionalFormatting>
  <conditionalFormatting sqref="S7:W8 Y7:Y8 AB7:AB8">
    <cfRule type="cellIs" dxfId="1064" priority="8755" stopIfTrue="1" operator="greaterThan">
      <formula>0</formula>
    </cfRule>
    <cfRule type="cellIs" dxfId="1063" priority="8756" stopIfTrue="1" operator="greaterThan">
      <formula>0</formula>
    </cfRule>
    <cfRule type="cellIs" dxfId="1062" priority="8757" stopIfTrue="1" operator="greaterThan">
      <formula>0</formula>
    </cfRule>
  </conditionalFormatting>
  <conditionalFormatting sqref="S9:W9 Y9 AB9">
    <cfRule type="cellIs" dxfId="1061" priority="8752" stopIfTrue="1" operator="greaterThan">
      <formula>0</formula>
    </cfRule>
    <cfRule type="cellIs" dxfId="1060" priority="8753" stopIfTrue="1" operator="greaterThan">
      <formula>0</formula>
    </cfRule>
    <cfRule type="cellIs" dxfId="1059" priority="8754" stopIfTrue="1" operator="greaterThan">
      <formula>0</formula>
    </cfRule>
  </conditionalFormatting>
  <conditionalFormatting sqref="S6:W6 Y6 AB6">
    <cfRule type="cellIs" dxfId="1058" priority="8746" stopIfTrue="1" operator="greaterThan">
      <formula>0</formula>
    </cfRule>
    <cfRule type="cellIs" dxfId="1057" priority="8747" stopIfTrue="1" operator="greaterThan">
      <formula>0</formula>
    </cfRule>
    <cfRule type="cellIs" dxfId="1056" priority="8748" stopIfTrue="1" operator="greaterThan">
      <formula>0</formula>
    </cfRule>
  </conditionalFormatting>
  <conditionalFormatting sqref="X29">
    <cfRule type="cellIs" dxfId="1055" priority="8572" stopIfTrue="1" operator="greaterThan">
      <formula>0</formula>
    </cfRule>
    <cfRule type="cellIs" dxfId="1054" priority="8573" stopIfTrue="1" operator="greaterThan">
      <formula>0</formula>
    </cfRule>
    <cfRule type="cellIs" dxfId="1053" priority="8574" stopIfTrue="1" operator="greaterThan">
      <formula>0</formula>
    </cfRule>
  </conditionalFormatting>
  <conditionalFormatting sqref="X25:X27">
    <cfRule type="cellIs" dxfId="1052" priority="8569" stopIfTrue="1" operator="greaterThan">
      <formula>0</formula>
    </cfRule>
    <cfRule type="cellIs" dxfId="1051" priority="8570" stopIfTrue="1" operator="greaterThan">
      <formula>0</formula>
    </cfRule>
    <cfRule type="cellIs" dxfId="1050" priority="8571" stopIfTrue="1" operator="greaterThan">
      <formula>0</formula>
    </cfRule>
  </conditionalFormatting>
  <conditionalFormatting sqref="X28">
    <cfRule type="cellIs" dxfId="1049" priority="8566" stopIfTrue="1" operator="greaterThan">
      <formula>0</formula>
    </cfRule>
    <cfRule type="cellIs" dxfId="1048" priority="8567" stopIfTrue="1" operator="greaterThan">
      <formula>0</formula>
    </cfRule>
    <cfRule type="cellIs" dxfId="1047" priority="8568" stopIfTrue="1" operator="greaterThan">
      <formula>0</formula>
    </cfRule>
  </conditionalFormatting>
  <conditionalFormatting sqref="X22:X23">
    <cfRule type="cellIs" dxfId="1046" priority="8563" stopIfTrue="1" operator="greaterThan">
      <formula>0</formula>
    </cfRule>
    <cfRule type="cellIs" dxfId="1045" priority="8564" stopIfTrue="1" operator="greaterThan">
      <formula>0</formula>
    </cfRule>
    <cfRule type="cellIs" dxfId="1044" priority="8565" stopIfTrue="1" operator="greaterThan">
      <formula>0</formula>
    </cfRule>
  </conditionalFormatting>
  <conditionalFormatting sqref="X24">
    <cfRule type="cellIs" dxfId="1043" priority="8560" stopIfTrue="1" operator="greaterThan">
      <formula>0</formula>
    </cfRule>
    <cfRule type="cellIs" dxfId="1042" priority="8561" stopIfTrue="1" operator="greaterThan">
      <formula>0</formula>
    </cfRule>
    <cfRule type="cellIs" dxfId="1041" priority="8562" stopIfTrue="1" operator="greaterThan">
      <formula>0</formula>
    </cfRule>
  </conditionalFormatting>
  <conditionalFormatting sqref="X19:X20">
    <cfRule type="cellIs" dxfId="1040" priority="8557" stopIfTrue="1" operator="greaterThan">
      <formula>0</formula>
    </cfRule>
    <cfRule type="cellIs" dxfId="1039" priority="8558" stopIfTrue="1" operator="greaterThan">
      <formula>0</formula>
    </cfRule>
    <cfRule type="cellIs" dxfId="1038" priority="8559" stopIfTrue="1" operator="greaterThan">
      <formula>0</formula>
    </cfRule>
  </conditionalFormatting>
  <conditionalFormatting sqref="X21">
    <cfRule type="cellIs" dxfId="1037" priority="8554" stopIfTrue="1" operator="greaterThan">
      <formula>0</formula>
    </cfRule>
    <cfRule type="cellIs" dxfId="1036" priority="8555" stopIfTrue="1" operator="greaterThan">
      <formula>0</formula>
    </cfRule>
    <cfRule type="cellIs" dxfId="1035" priority="8556" stopIfTrue="1" operator="greaterThan">
      <formula>0</formula>
    </cfRule>
  </conditionalFormatting>
  <conditionalFormatting sqref="X16:X17">
    <cfRule type="cellIs" dxfId="1034" priority="8551" stopIfTrue="1" operator="greaterThan">
      <formula>0</formula>
    </cfRule>
    <cfRule type="cellIs" dxfId="1033" priority="8552" stopIfTrue="1" operator="greaterThan">
      <formula>0</formula>
    </cfRule>
    <cfRule type="cellIs" dxfId="1032" priority="8553" stopIfTrue="1" operator="greaterThan">
      <formula>0</formula>
    </cfRule>
  </conditionalFormatting>
  <conditionalFormatting sqref="X18">
    <cfRule type="cellIs" dxfId="1031" priority="8548" stopIfTrue="1" operator="greaterThan">
      <formula>0</formula>
    </cfRule>
    <cfRule type="cellIs" dxfId="1030" priority="8549" stopIfTrue="1" operator="greaterThan">
      <formula>0</formula>
    </cfRule>
    <cfRule type="cellIs" dxfId="1029" priority="8550" stopIfTrue="1" operator="greaterThan">
      <formula>0</formula>
    </cfRule>
  </conditionalFormatting>
  <conditionalFormatting sqref="X15">
    <cfRule type="cellIs" dxfId="1028" priority="8545" stopIfTrue="1" operator="greaterThan">
      <formula>0</formula>
    </cfRule>
    <cfRule type="cellIs" dxfId="1027" priority="8546" stopIfTrue="1" operator="greaterThan">
      <formula>0</formula>
    </cfRule>
    <cfRule type="cellIs" dxfId="1026" priority="8547" stopIfTrue="1" operator="greaterThan">
      <formula>0</formula>
    </cfRule>
  </conditionalFormatting>
  <conditionalFormatting sqref="X10:X13">
    <cfRule type="cellIs" dxfId="1025" priority="8542" stopIfTrue="1" operator="greaterThan">
      <formula>0</formula>
    </cfRule>
    <cfRule type="cellIs" dxfId="1024" priority="8543" stopIfTrue="1" operator="greaterThan">
      <formula>0</formula>
    </cfRule>
    <cfRule type="cellIs" dxfId="1023" priority="8544" stopIfTrue="1" operator="greaterThan">
      <formula>0</formula>
    </cfRule>
  </conditionalFormatting>
  <conditionalFormatting sqref="X7:X8">
    <cfRule type="cellIs" dxfId="1022" priority="8539" stopIfTrue="1" operator="greaterThan">
      <formula>0</formula>
    </cfRule>
    <cfRule type="cellIs" dxfId="1021" priority="8540" stopIfTrue="1" operator="greaterThan">
      <formula>0</formula>
    </cfRule>
    <cfRule type="cellIs" dxfId="1020" priority="8541" stopIfTrue="1" operator="greaterThan">
      <formula>0</formula>
    </cfRule>
  </conditionalFormatting>
  <conditionalFormatting sqref="X9">
    <cfRule type="cellIs" dxfId="1019" priority="8536" stopIfTrue="1" operator="greaterThan">
      <formula>0</formula>
    </cfRule>
    <cfRule type="cellIs" dxfId="1018" priority="8537" stopIfTrue="1" operator="greaterThan">
      <formula>0</formula>
    </cfRule>
    <cfRule type="cellIs" dxfId="1017" priority="8538" stopIfTrue="1" operator="greaterThan">
      <formula>0</formula>
    </cfRule>
  </conditionalFormatting>
  <conditionalFormatting sqref="X4:X5">
    <cfRule type="cellIs" dxfId="1016" priority="8533" stopIfTrue="1" operator="greaterThan">
      <formula>0</formula>
    </cfRule>
    <cfRule type="cellIs" dxfId="1015" priority="8534" stopIfTrue="1" operator="greaterThan">
      <formula>0</formula>
    </cfRule>
    <cfRule type="cellIs" dxfId="1014" priority="8535" stopIfTrue="1" operator="greaterThan">
      <formula>0</formula>
    </cfRule>
  </conditionalFormatting>
  <conditionalFormatting sqref="X6">
    <cfRule type="cellIs" dxfId="1013" priority="8530" stopIfTrue="1" operator="greaterThan">
      <formula>0</formula>
    </cfRule>
    <cfRule type="cellIs" dxfId="1012" priority="8531" stopIfTrue="1" operator="greaterThan">
      <formula>0</formula>
    </cfRule>
    <cfRule type="cellIs" dxfId="1011" priority="8532" stopIfTrue="1" operator="greaterThan">
      <formula>0</formula>
    </cfRule>
  </conditionalFormatting>
  <conditionalFormatting sqref="AA29">
    <cfRule type="cellIs" dxfId="1010" priority="8380" stopIfTrue="1" operator="greaterThan">
      <formula>0</formula>
    </cfRule>
    <cfRule type="cellIs" dxfId="1009" priority="8381" stopIfTrue="1" operator="greaterThan">
      <formula>0</formula>
    </cfRule>
    <cfRule type="cellIs" dxfId="1008" priority="8382" stopIfTrue="1" operator="greaterThan">
      <formula>0</formula>
    </cfRule>
  </conditionalFormatting>
  <conditionalFormatting sqref="AA25:AA27">
    <cfRule type="cellIs" dxfId="1007" priority="8377" stopIfTrue="1" operator="greaterThan">
      <formula>0</formula>
    </cfRule>
    <cfRule type="cellIs" dxfId="1006" priority="8378" stopIfTrue="1" operator="greaterThan">
      <formula>0</formula>
    </cfRule>
    <cfRule type="cellIs" dxfId="1005" priority="8379" stopIfTrue="1" operator="greaterThan">
      <formula>0</formula>
    </cfRule>
  </conditionalFormatting>
  <conditionalFormatting sqref="AA28">
    <cfRule type="cellIs" dxfId="1004" priority="8374" stopIfTrue="1" operator="greaterThan">
      <formula>0</formula>
    </cfRule>
    <cfRule type="cellIs" dxfId="1003" priority="8375" stopIfTrue="1" operator="greaterThan">
      <formula>0</formula>
    </cfRule>
    <cfRule type="cellIs" dxfId="1002" priority="8376" stopIfTrue="1" operator="greaterThan">
      <formula>0</formula>
    </cfRule>
  </conditionalFormatting>
  <conditionalFormatting sqref="AA22:AA23">
    <cfRule type="cellIs" dxfId="1001" priority="8371" stopIfTrue="1" operator="greaterThan">
      <formula>0</formula>
    </cfRule>
    <cfRule type="cellIs" dxfId="1000" priority="8372" stopIfTrue="1" operator="greaterThan">
      <formula>0</formula>
    </cfRule>
    <cfRule type="cellIs" dxfId="999" priority="8373" stopIfTrue="1" operator="greaterThan">
      <formula>0</formula>
    </cfRule>
  </conditionalFormatting>
  <conditionalFormatting sqref="AA24">
    <cfRule type="cellIs" dxfId="998" priority="8368" stopIfTrue="1" operator="greaterThan">
      <formula>0</formula>
    </cfRule>
    <cfRule type="cellIs" dxfId="997" priority="8369" stopIfTrue="1" operator="greaterThan">
      <formula>0</formula>
    </cfRule>
    <cfRule type="cellIs" dxfId="996" priority="8370" stopIfTrue="1" operator="greaterThan">
      <formula>0</formula>
    </cfRule>
  </conditionalFormatting>
  <conditionalFormatting sqref="AA19:AA20">
    <cfRule type="cellIs" dxfId="995" priority="8365" stopIfTrue="1" operator="greaterThan">
      <formula>0</formula>
    </cfRule>
    <cfRule type="cellIs" dxfId="994" priority="8366" stopIfTrue="1" operator="greaterThan">
      <formula>0</formula>
    </cfRule>
    <cfRule type="cellIs" dxfId="993" priority="8367" stopIfTrue="1" operator="greaterThan">
      <formula>0</formula>
    </cfRule>
  </conditionalFormatting>
  <conditionalFormatting sqref="AA21">
    <cfRule type="cellIs" dxfId="992" priority="8362" stopIfTrue="1" operator="greaterThan">
      <formula>0</formula>
    </cfRule>
    <cfRule type="cellIs" dxfId="991" priority="8363" stopIfTrue="1" operator="greaterThan">
      <formula>0</formula>
    </cfRule>
    <cfRule type="cellIs" dxfId="990" priority="8364" stopIfTrue="1" operator="greaterThan">
      <formula>0</formula>
    </cfRule>
  </conditionalFormatting>
  <conditionalFormatting sqref="AA16:AA17">
    <cfRule type="cellIs" dxfId="989" priority="8359" stopIfTrue="1" operator="greaterThan">
      <formula>0</formula>
    </cfRule>
    <cfRule type="cellIs" dxfId="988" priority="8360" stopIfTrue="1" operator="greaterThan">
      <formula>0</formula>
    </cfRule>
    <cfRule type="cellIs" dxfId="987" priority="8361" stopIfTrue="1" operator="greaterThan">
      <formula>0</formula>
    </cfRule>
  </conditionalFormatting>
  <conditionalFormatting sqref="AA18">
    <cfRule type="cellIs" dxfId="986" priority="8356" stopIfTrue="1" operator="greaterThan">
      <formula>0</formula>
    </cfRule>
    <cfRule type="cellIs" dxfId="985" priority="8357" stopIfTrue="1" operator="greaterThan">
      <formula>0</formula>
    </cfRule>
    <cfRule type="cellIs" dxfId="984" priority="8358" stopIfTrue="1" operator="greaterThan">
      <formula>0</formula>
    </cfRule>
  </conditionalFormatting>
  <conditionalFormatting sqref="AA15">
    <cfRule type="cellIs" dxfId="983" priority="8353" stopIfTrue="1" operator="greaterThan">
      <formula>0</formula>
    </cfRule>
    <cfRule type="cellIs" dxfId="982" priority="8354" stopIfTrue="1" operator="greaterThan">
      <formula>0</formula>
    </cfRule>
    <cfRule type="cellIs" dxfId="981" priority="8355" stopIfTrue="1" operator="greaterThan">
      <formula>0</formula>
    </cfRule>
  </conditionalFormatting>
  <conditionalFormatting sqref="AA10:AA13">
    <cfRule type="cellIs" dxfId="980" priority="8350" stopIfTrue="1" operator="greaterThan">
      <formula>0</formula>
    </cfRule>
    <cfRule type="cellIs" dxfId="979" priority="8351" stopIfTrue="1" operator="greaterThan">
      <formula>0</formula>
    </cfRule>
    <cfRule type="cellIs" dxfId="978" priority="8352" stopIfTrue="1" operator="greaterThan">
      <formula>0</formula>
    </cfRule>
  </conditionalFormatting>
  <conditionalFormatting sqref="AA7:AA8">
    <cfRule type="cellIs" dxfId="977" priority="8347" stopIfTrue="1" operator="greaterThan">
      <formula>0</formula>
    </cfRule>
    <cfRule type="cellIs" dxfId="976" priority="8348" stopIfTrue="1" operator="greaterThan">
      <formula>0</formula>
    </cfRule>
    <cfRule type="cellIs" dxfId="975" priority="8349" stopIfTrue="1" operator="greaterThan">
      <formula>0</formula>
    </cfRule>
  </conditionalFormatting>
  <conditionalFormatting sqref="AA9">
    <cfRule type="cellIs" dxfId="974" priority="8344" stopIfTrue="1" operator="greaterThan">
      <formula>0</formula>
    </cfRule>
    <cfRule type="cellIs" dxfId="973" priority="8345" stopIfTrue="1" operator="greaterThan">
      <formula>0</formula>
    </cfRule>
    <cfRule type="cellIs" dxfId="972" priority="8346" stopIfTrue="1" operator="greaterThan">
      <formula>0</formula>
    </cfRule>
  </conditionalFormatting>
  <conditionalFormatting sqref="AA4:AA5">
    <cfRule type="cellIs" dxfId="971" priority="8341" stopIfTrue="1" operator="greaterThan">
      <formula>0</formula>
    </cfRule>
    <cfRule type="cellIs" dxfId="970" priority="8342" stopIfTrue="1" operator="greaterThan">
      <formula>0</formula>
    </cfRule>
    <cfRule type="cellIs" dxfId="969" priority="8343" stopIfTrue="1" operator="greaterThan">
      <formula>0</formula>
    </cfRule>
  </conditionalFormatting>
  <conditionalFormatting sqref="AA6">
    <cfRule type="cellIs" dxfId="968" priority="8338" stopIfTrue="1" operator="greaterThan">
      <formula>0</formula>
    </cfRule>
    <cfRule type="cellIs" dxfId="967" priority="8339" stopIfTrue="1" operator="greaterThan">
      <formula>0</formula>
    </cfRule>
    <cfRule type="cellIs" dxfId="966" priority="8340" stopIfTrue="1" operator="greaterThan">
      <formula>0</formula>
    </cfRule>
  </conditionalFormatting>
  <conditionalFormatting sqref="Z29">
    <cfRule type="cellIs" dxfId="965" priority="8188" stopIfTrue="1" operator="greaterThan">
      <formula>0</formula>
    </cfRule>
    <cfRule type="cellIs" dxfId="964" priority="8189" stopIfTrue="1" operator="greaterThan">
      <formula>0</formula>
    </cfRule>
    <cfRule type="cellIs" dxfId="963" priority="8190" stopIfTrue="1" operator="greaterThan">
      <formula>0</formula>
    </cfRule>
  </conditionalFormatting>
  <conditionalFormatting sqref="Z25:Z27">
    <cfRule type="cellIs" dxfId="962" priority="8185" stopIfTrue="1" operator="greaterThan">
      <formula>0</formula>
    </cfRule>
    <cfRule type="cellIs" dxfId="961" priority="8186" stopIfTrue="1" operator="greaterThan">
      <formula>0</formula>
    </cfRule>
    <cfRule type="cellIs" dxfId="960" priority="8187" stopIfTrue="1" operator="greaterThan">
      <formula>0</formula>
    </cfRule>
  </conditionalFormatting>
  <conditionalFormatting sqref="Z28">
    <cfRule type="cellIs" dxfId="959" priority="8182" stopIfTrue="1" operator="greaterThan">
      <formula>0</formula>
    </cfRule>
    <cfRule type="cellIs" dxfId="958" priority="8183" stopIfTrue="1" operator="greaterThan">
      <formula>0</formula>
    </cfRule>
    <cfRule type="cellIs" dxfId="957" priority="8184" stopIfTrue="1" operator="greaterThan">
      <formula>0</formula>
    </cfRule>
  </conditionalFormatting>
  <conditionalFormatting sqref="Z22:Z23">
    <cfRule type="cellIs" dxfId="956" priority="8179" stopIfTrue="1" operator="greaterThan">
      <formula>0</formula>
    </cfRule>
    <cfRule type="cellIs" dxfId="955" priority="8180" stopIfTrue="1" operator="greaterThan">
      <formula>0</formula>
    </cfRule>
    <cfRule type="cellIs" dxfId="954" priority="8181" stopIfTrue="1" operator="greaterThan">
      <formula>0</formula>
    </cfRule>
  </conditionalFormatting>
  <conditionalFormatting sqref="Z24">
    <cfRule type="cellIs" dxfId="953" priority="8176" stopIfTrue="1" operator="greaterThan">
      <formula>0</formula>
    </cfRule>
    <cfRule type="cellIs" dxfId="952" priority="8177" stopIfTrue="1" operator="greaterThan">
      <formula>0</formula>
    </cfRule>
    <cfRule type="cellIs" dxfId="951" priority="8178" stopIfTrue="1" operator="greaterThan">
      <formula>0</formula>
    </cfRule>
  </conditionalFormatting>
  <conditionalFormatting sqref="Z19:Z20">
    <cfRule type="cellIs" dxfId="950" priority="8173" stopIfTrue="1" operator="greaterThan">
      <formula>0</formula>
    </cfRule>
    <cfRule type="cellIs" dxfId="949" priority="8174" stopIfTrue="1" operator="greaterThan">
      <formula>0</formula>
    </cfRule>
    <cfRule type="cellIs" dxfId="948" priority="8175" stopIfTrue="1" operator="greaterThan">
      <formula>0</formula>
    </cfRule>
  </conditionalFormatting>
  <conditionalFormatting sqref="Z21">
    <cfRule type="cellIs" dxfId="947" priority="8170" stopIfTrue="1" operator="greaterThan">
      <formula>0</formula>
    </cfRule>
    <cfRule type="cellIs" dxfId="946" priority="8171" stopIfTrue="1" operator="greaterThan">
      <formula>0</formula>
    </cfRule>
    <cfRule type="cellIs" dxfId="945" priority="8172" stopIfTrue="1" operator="greaterThan">
      <formula>0</formula>
    </cfRule>
  </conditionalFormatting>
  <conditionalFormatting sqref="Z16:Z17">
    <cfRule type="cellIs" dxfId="944" priority="8167" stopIfTrue="1" operator="greaterThan">
      <formula>0</formula>
    </cfRule>
    <cfRule type="cellIs" dxfId="943" priority="8168" stopIfTrue="1" operator="greaterThan">
      <formula>0</formula>
    </cfRule>
    <cfRule type="cellIs" dxfId="942" priority="8169" stopIfTrue="1" operator="greaterThan">
      <formula>0</formula>
    </cfRule>
  </conditionalFormatting>
  <conditionalFormatting sqref="Z18">
    <cfRule type="cellIs" dxfId="941" priority="8164" stopIfTrue="1" operator="greaterThan">
      <formula>0</formula>
    </cfRule>
    <cfRule type="cellIs" dxfId="940" priority="8165" stopIfTrue="1" operator="greaterThan">
      <formula>0</formula>
    </cfRule>
    <cfRule type="cellIs" dxfId="939" priority="8166" stopIfTrue="1" operator="greaterThan">
      <formula>0</formula>
    </cfRule>
  </conditionalFormatting>
  <conditionalFormatting sqref="Z15">
    <cfRule type="cellIs" dxfId="938" priority="8161" stopIfTrue="1" operator="greaterThan">
      <formula>0</formula>
    </cfRule>
    <cfRule type="cellIs" dxfId="937" priority="8162" stopIfTrue="1" operator="greaterThan">
      <formula>0</formula>
    </cfRule>
    <cfRule type="cellIs" dxfId="936" priority="8163" stopIfTrue="1" operator="greaterThan">
      <formula>0</formula>
    </cfRule>
  </conditionalFormatting>
  <conditionalFormatting sqref="Z10:Z13">
    <cfRule type="cellIs" dxfId="935" priority="8158" stopIfTrue="1" operator="greaterThan">
      <formula>0</formula>
    </cfRule>
    <cfRule type="cellIs" dxfId="934" priority="8159" stopIfTrue="1" operator="greaterThan">
      <formula>0</formula>
    </cfRule>
    <cfRule type="cellIs" dxfId="933" priority="8160" stopIfTrue="1" operator="greaterThan">
      <formula>0</formula>
    </cfRule>
  </conditionalFormatting>
  <conditionalFormatting sqref="Z7:Z8">
    <cfRule type="cellIs" dxfId="932" priority="8155" stopIfTrue="1" operator="greaterThan">
      <formula>0</formula>
    </cfRule>
    <cfRule type="cellIs" dxfId="931" priority="8156" stopIfTrue="1" operator="greaterThan">
      <formula>0</formula>
    </cfRule>
    <cfRule type="cellIs" dxfId="930" priority="8157" stopIfTrue="1" operator="greaterThan">
      <formula>0</formula>
    </cfRule>
  </conditionalFormatting>
  <conditionalFormatting sqref="Z9">
    <cfRule type="cellIs" dxfId="929" priority="8152" stopIfTrue="1" operator="greaterThan">
      <formula>0</formula>
    </cfRule>
    <cfRule type="cellIs" dxfId="928" priority="8153" stopIfTrue="1" operator="greaterThan">
      <formula>0</formula>
    </cfRule>
    <cfRule type="cellIs" dxfId="927" priority="8154" stopIfTrue="1" operator="greaterThan">
      <formula>0</formula>
    </cfRule>
  </conditionalFormatting>
  <conditionalFormatting sqref="Z4:Z5">
    <cfRule type="cellIs" dxfId="926" priority="8149" stopIfTrue="1" operator="greaterThan">
      <formula>0</formula>
    </cfRule>
    <cfRule type="cellIs" dxfId="925" priority="8150" stopIfTrue="1" operator="greaterThan">
      <formula>0</formula>
    </cfRule>
    <cfRule type="cellIs" dxfId="924" priority="8151" stopIfTrue="1" operator="greaterThan">
      <formula>0</formula>
    </cfRule>
  </conditionalFormatting>
  <conditionalFormatting sqref="Z6">
    <cfRule type="cellIs" dxfId="923" priority="8146" stopIfTrue="1" operator="greaterThan">
      <formula>0</formula>
    </cfRule>
    <cfRule type="cellIs" dxfId="922" priority="8147" stopIfTrue="1" operator="greaterThan">
      <formula>0</formula>
    </cfRule>
    <cfRule type="cellIs" dxfId="921" priority="8148" stopIfTrue="1" operator="greaterThan">
      <formula>0</formula>
    </cfRule>
  </conditionalFormatting>
  <conditionalFormatting sqref="AD29">
    <cfRule type="cellIs" dxfId="920" priority="7993" stopIfTrue="1" operator="greaterThan">
      <formula>0</formula>
    </cfRule>
    <cfRule type="cellIs" dxfId="919" priority="7994" stopIfTrue="1" operator="greaterThan">
      <formula>0</formula>
    </cfRule>
    <cfRule type="cellIs" dxfId="918" priority="7995" stopIfTrue="1" operator="greaterThan">
      <formula>0</formula>
    </cfRule>
  </conditionalFormatting>
  <conditionalFormatting sqref="AD25:AD27">
    <cfRule type="cellIs" dxfId="917" priority="7990" stopIfTrue="1" operator="greaterThan">
      <formula>0</formula>
    </cfRule>
    <cfRule type="cellIs" dxfId="916" priority="7991" stopIfTrue="1" operator="greaterThan">
      <formula>0</formula>
    </cfRule>
    <cfRule type="cellIs" dxfId="915" priority="7992" stopIfTrue="1" operator="greaterThan">
      <formula>0</formula>
    </cfRule>
  </conditionalFormatting>
  <conditionalFormatting sqref="AD28">
    <cfRule type="cellIs" dxfId="914" priority="7987" stopIfTrue="1" operator="greaterThan">
      <formula>0</formula>
    </cfRule>
    <cfRule type="cellIs" dxfId="913" priority="7988" stopIfTrue="1" operator="greaterThan">
      <formula>0</formula>
    </cfRule>
    <cfRule type="cellIs" dxfId="912" priority="7989" stopIfTrue="1" operator="greaterThan">
      <formula>0</formula>
    </cfRule>
  </conditionalFormatting>
  <conditionalFormatting sqref="AD22:AD23">
    <cfRule type="cellIs" dxfId="911" priority="7984" stopIfTrue="1" operator="greaterThan">
      <formula>0</formula>
    </cfRule>
    <cfRule type="cellIs" dxfId="910" priority="7985" stopIfTrue="1" operator="greaterThan">
      <formula>0</formula>
    </cfRule>
    <cfRule type="cellIs" dxfId="909" priority="7986" stopIfTrue="1" operator="greaterThan">
      <formula>0</formula>
    </cfRule>
  </conditionalFormatting>
  <conditionalFormatting sqref="AD24">
    <cfRule type="cellIs" dxfId="908" priority="7981" stopIfTrue="1" operator="greaterThan">
      <formula>0</formula>
    </cfRule>
    <cfRule type="cellIs" dxfId="907" priority="7982" stopIfTrue="1" operator="greaterThan">
      <formula>0</formula>
    </cfRule>
    <cfRule type="cellIs" dxfId="906" priority="7983" stopIfTrue="1" operator="greaterThan">
      <formula>0</formula>
    </cfRule>
  </conditionalFormatting>
  <conditionalFormatting sqref="AD19:AD20">
    <cfRule type="cellIs" dxfId="905" priority="7978" stopIfTrue="1" operator="greaterThan">
      <formula>0</formula>
    </cfRule>
    <cfRule type="cellIs" dxfId="904" priority="7979" stopIfTrue="1" operator="greaterThan">
      <formula>0</formula>
    </cfRule>
    <cfRule type="cellIs" dxfId="903" priority="7980" stopIfTrue="1" operator="greaterThan">
      <formula>0</formula>
    </cfRule>
  </conditionalFormatting>
  <conditionalFormatting sqref="AD21">
    <cfRule type="cellIs" dxfId="902" priority="7975" stopIfTrue="1" operator="greaterThan">
      <formula>0</formula>
    </cfRule>
    <cfRule type="cellIs" dxfId="901" priority="7976" stopIfTrue="1" operator="greaterThan">
      <formula>0</formula>
    </cfRule>
    <cfRule type="cellIs" dxfId="900" priority="7977" stopIfTrue="1" operator="greaterThan">
      <formula>0</formula>
    </cfRule>
  </conditionalFormatting>
  <conditionalFormatting sqref="AD16:AD17">
    <cfRule type="cellIs" dxfId="899" priority="7972" stopIfTrue="1" operator="greaterThan">
      <formula>0</formula>
    </cfRule>
    <cfRule type="cellIs" dxfId="898" priority="7973" stopIfTrue="1" operator="greaterThan">
      <formula>0</formula>
    </cfRule>
    <cfRule type="cellIs" dxfId="897" priority="7974" stopIfTrue="1" operator="greaterThan">
      <formula>0</formula>
    </cfRule>
  </conditionalFormatting>
  <conditionalFormatting sqref="AD18">
    <cfRule type="cellIs" dxfId="896" priority="7969" stopIfTrue="1" operator="greaterThan">
      <formula>0</formula>
    </cfRule>
    <cfRule type="cellIs" dxfId="895" priority="7970" stopIfTrue="1" operator="greaterThan">
      <formula>0</formula>
    </cfRule>
    <cfRule type="cellIs" dxfId="894" priority="7971" stopIfTrue="1" operator="greaterThan">
      <formula>0</formula>
    </cfRule>
  </conditionalFormatting>
  <conditionalFormatting sqref="AD15">
    <cfRule type="cellIs" dxfId="893" priority="7966" stopIfTrue="1" operator="greaterThan">
      <formula>0</formula>
    </cfRule>
    <cfRule type="cellIs" dxfId="892" priority="7967" stopIfTrue="1" operator="greaterThan">
      <formula>0</formula>
    </cfRule>
    <cfRule type="cellIs" dxfId="891" priority="7968" stopIfTrue="1" operator="greaterThan">
      <formula>0</formula>
    </cfRule>
  </conditionalFormatting>
  <conditionalFormatting sqref="AD10:AD13">
    <cfRule type="cellIs" dxfId="890" priority="7963" stopIfTrue="1" operator="greaterThan">
      <formula>0</formula>
    </cfRule>
    <cfRule type="cellIs" dxfId="889" priority="7964" stopIfTrue="1" operator="greaterThan">
      <formula>0</formula>
    </cfRule>
    <cfRule type="cellIs" dxfId="888" priority="7965" stopIfTrue="1" operator="greaterThan">
      <formula>0</formula>
    </cfRule>
  </conditionalFormatting>
  <conditionalFormatting sqref="AD7:AD8">
    <cfRule type="cellIs" dxfId="887" priority="7960" stopIfTrue="1" operator="greaterThan">
      <formula>0</formula>
    </cfRule>
    <cfRule type="cellIs" dxfId="886" priority="7961" stopIfTrue="1" operator="greaterThan">
      <formula>0</formula>
    </cfRule>
    <cfRule type="cellIs" dxfId="885" priority="7962" stopIfTrue="1" operator="greaterThan">
      <formula>0</formula>
    </cfRule>
  </conditionalFormatting>
  <conditionalFormatting sqref="AD9">
    <cfRule type="cellIs" dxfId="884" priority="7957" stopIfTrue="1" operator="greaterThan">
      <formula>0</formula>
    </cfRule>
    <cfRule type="cellIs" dxfId="883" priority="7958" stopIfTrue="1" operator="greaterThan">
      <formula>0</formula>
    </cfRule>
    <cfRule type="cellIs" dxfId="882" priority="7959" stopIfTrue="1" operator="greaterThan">
      <formula>0</formula>
    </cfRule>
  </conditionalFormatting>
  <conditionalFormatting sqref="AD4:AD5">
    <cfRule type="cellIs" dxfId="881" priority="7954" stopIfTrue="1" operator="greaterThan">
      <formula>0</formula>
    </cfRule>
    <cfRule type="cellIs" dxfId="880" priority="7955" stopIfTrue="1" operator="greaterThan">
      <formula>0</formula>
    </cfRule>
    <cfRule type="cellIs" dxfId="879" priority="7956" stopIfTrue="1" operator="greaterThan">
      <formula>0</formula>
    </cfRule>
  </conditionalFormatting>
  <conditionalFormatting sqref="AD6">
    <cfRule type="cellIs" dxfId="878" priority="7951" stopIfTrue="1" operator="greaterThan">
      <formula>0</formula>
    </cfRule>
    <cfRule type="cellIs" dxfId="877" priority="7952" stopIfTrue="1" operator="greaterThan">
      <formula>0</formula>
    </cfRule>
    <cfRule type="cellIs" dxfId="876" priority="7953" stopIfTrue="1" operator="greaterThan">
      <formula>0</formula>
    </cfRule>
  </conditionalFormatting>
  <conditionalFormatting sqref="AC29">
    <cfRule type="cellIs" dxfId="875" priority="7801" stopIfTrue="1" operator="greaterThan">
      <formula>0</formula>
    </cfRule>
    <cfRule type="cellIs" dxfId="874" priority="7802" stopIfTrue="1" operator="greaterThan">
      <formula>0</formula>
    </cfRule>
    <cfRule type="cellIs" dxfId="873" priority="7803" stopIfTrue="1" operator="greaterThan">
      <formula>0</formula>
    </cfRule>
  </conditionalFormatting>
  <conditionalFormatting sqref="AC25:AC27">
    <cfRule type="cellIs" dxfId="872" priority="7798" stopIfTrue="1" operator="greaterThan">
      <formula>0</formula>
    </cfRule>
    <cfRule type="cellIs" dxfId="871" priority="7799" stopIfTrue="1" operator="greaterThan">
      <formula>0</formula>
    </cfRule>
    <cfRule type="cellIs" dxfId="870" priority="7800" stopIfTrue="1" operator="greaterThan">
      <formula>0</formula>
    </cfRule>
  </conditionalFormatting>
  <conditionalFormatting sqref="AC28">
    <cfRule type="cellIs" dxfId="869" priority="7795" stopIfTrue="1" operator="greaterThan">
      <formula>0</formula>
    </cfRule>
    <cfRule type="cellIs" dxfId="868" priority="7796" stopIfTrue="1" operator="greaterThan">
      <formula>0</formula>
    </cfRule>
    <cfRule type="cellIs" dxfId="867" priority="7797" stopIfTrue="1" operator="greaterThan">
      <formula>0</formula>
    </cfRule>
  </conditionalFormatting>
  <conditionalFormatting sqref="AC22:AC23">
    <cfRule type="cellIs" dxfId="866" priority="7792" stopIfTrue="1" operator="greaterThan">
      <formula>0</formula>
    </cfRule>
    <cfRule type="cellIs" dxfId="865" priority="7793" stopIfTrue="1" operator="greaterThan">
      <formula>0</formula>
    </cfRule>
    <cfRule type="cellIs" dxfId="864" priority="7794" stopIfTrue="1" operator="greaterThan">
      <formula>0</formula>
    </cfRule>
  </conditionalFormatting>
  <conditionalFormatting sqref="AC24">
    <cfRule type="cellIs" dxfId="863" priority="7789" stopIfTrue="1" operator="greaterThan">
      <formula>0</formula>
    </cfRule>
    <cfRule type="cellIs" dxfId="862" priority="7790" stopIfTrue="1" operator="greaterThan">
      <formula>0</formula>
    </cfRule>
    <cfRule type="cellIs" dxfId="861" priority="7791" stopIfTrue="1" operator="greaterThan">
      <formula>0</formula>
    </cfRule>
  </conditionalFormatting>
  <conditionalFormatting sqref="AC19:AC20">
    <cfRule type="cellIs" dxfId="860" priority="7786" stopIfTrue="1" operator="greaterThan">
      <formula>0</formula>
    </cfRule>
    <cfRule type="cellIs" dxfId="859" priority="7787" stopIfTrue="1" operator="greaterThan">
      <formula>0</formula>
    </cfRule>
    <cfRule type="cellIs" dxfId="858" priority="7788" stopIfTrue="1" operator="greaterThan">
      <formula>0</formula>
    </cfRule>
  </conditionalFormatting>
  <conditionalFormatting sqref="AC21">
    <cfRule type="cellIs" dxfId="857" priority="7783" stopIfTrue="1" operator="greaterThan">
      <formula>0</formula>
    </cfRule>
    <cfRule type="cellIs" dxfId="856" priority="7784" stopIfTrue="1" operator="greaterThan">
      <formula>0</formula>
    </cfRule>
    <cfRule type="cellIs" dxfId="855" priority="7785" stopIfTrue="1" operator="greaterThan">
      <formula>0</formula>
    </cfRule>
  </conditionalFormatting>
  <conditionalFormatting sqref="AC16:AC17">
    <cfRule type="cellIs" dxfId="854" priority="7780" stopIfTrue="1" operator="greaterThan">
      <formula>0</formula>
    </cfRule>
    <cfRule type="cellIs" dxfId="853" priority="7781" stopIfTrue="1" operator="greaterThan">
      <formula>0</formula>
    </cfRule>
    <cfRule type="cellIs" dxfId="852" priority="7782" stopIfTrue="1" operator="greaterThan">
      <formula>0</formula>
    </cfRule>
  </conditionalFormatting>
  <conditionalFormatting sqref="AC18">
    <cfRule type="cellIs" dxfId="851" priority="7777" stopIfTrue="1" operator="greaterThan">
      <formula>0</formula>
    </cfRule>
    <cfRule type="cellIs" dxfId="850" priority="7778" stopIfTrue="1" operator="greaterThan">
      <formula>0</formula>
    </cfRule>
    <cfRule type="cellIs" dxfId="849" priority="7779" stopIfTrue="1" operator="greaterThan">
      <formula>0</formula>
    </cfRule>
  </conditionalFormatting>
  <conditionalFormatting sqref="AC15">
    <cfRule type="cellIs" dxfId="848" priority="7774" stopIfTrue="1" operator="greaterThan">
      <formula>0</formula>
    </cfRule>
    <cfRule type="cellIs" dxfId="847" priority="7775" stopIfTrue="1" operator="greaterThan">
      <formula>0</formula>
    </cfRule>
    <cfRule type="cellIs" dxfId="846" priority="7776" stopIfTrue="1" operator="greaterThan">
      <formula>0</formula>
    </cfRule>
  </conditionalFormatting>
  <conditionalFormatting sqref="AC10:AC13">
    <cfRule type="cellIs" dxfId="845" priority="7771" stopIfTrue="1" operator="greaterThan">
      <formula>0</formula>
    </cfRule>
    <cfRule type="cellIs" dxfId="844" priority="7772" stopIfTrue="1" operator="greaterThan">
      <formula>0</formula>
    </cfRule>
    <cfRule type="cellIs" dxfId="843" priority="7773" stopIfTrue="1" operator="greaterThan">
      <formula>0</formula>
    </cfRule>
  </conditionalFormatting>
  <conditionalFormatting sqref="AC7:AC8">
    <cfRule type="cellIs" dxfId="842" priority="7768" stopIfTrue="1" operator="greaterThan">
      <formula>0</formula>
    </cfRule>
    <cfRule type="cellIs" dxfId="841" priority="7769" stopIfTrue="1" operator="greaterThan">
      <formula>0</formula>
    </cfRule>
    <cfRule type="cellIs" dxfId="840" priority="7770" stopIfTrue="1" operator="greaterThan">
      <formula>0</formula>
    </cfRule>
  </conditionalFormatting>
  <conditionalFormatting sqref="AC9">
    <cfRule type="cellIs" dxfId="839" priority="7765" stopIfTrue="1" operator="greaterThan">
      <formula>0</formula>
    </cfRule>
    <cfRule type="cellIs" dxfId="838" priority="7766" stopIfTrue="1" operator="greaterThan">
      <formula>0</formula>
    </cfRule>
    <cfRule type="cellIs" dxfId="837" priority="7767" stopIfTrue="1" operator="greaterThan">
      <formula>0</formula>
    </cfRule>
  </conditionalFormatting>
  <conditionalFormatting sqref="AC4:AC5">
    <cfRule type="cellIs" dxfId="836" priority="7762" stopIfTrue="1" operator="greaterThan">
      <formula>0</formula>
    </cfRule>
    <cfRule type="cellIs" dxfId="835" priority="7763" stopIfTrue="1" operator="greaterThan">
      <formula>0</formula>
    </cfRule>
    <cfRule type="cellIs" dxfId="834" priority="7764" stopIfTrue="1" operator="greaterThan">
      <formula>0</formula>
    </cfRule>
  </conditionalFormatting>
  <conditionalFormatting sqref="AC6">
    <cfRule type="cellIs" dxfId="833" priority="7759" stopIfTrue="1" operator="greaterThan">
      <formula>0</formula>
    </cfRule>
    <cfRule type="cellIs" dxfId="832" priority="7760" stopIfTrue="1" operator="greaterThan">
      <formula>0</formula>
    </cfRule>
    <cfRule type="cellIs" dxfId="831" priority="7761" stopIfTrue="1" operator="greaterThan">
      <formula>0</formula>
    </cfRule>
  </conditionalFormatting>
  <conditionalFormatting sqref="AG29">
    <cfRule type="cellIs" dxfId="830" priority="7609" stopIfTrue="1" operator="greaterThan">
      <formula>0</formula>
    </cfRule>
    <cfRule type="cellIs" dxfId="829" priority="7610" stopIfTrue="1" operator="greaterThan">
      <formula>0</formula>
    </cfRule>
    <cfRule type="cellIs" dxfId="828" priority="7611" stopIfTrue="1" operator="greaterThan">
      <formula>0</formula>
    </cfRule>
  </conditionalFormatting>
  <conditionalFormatting sqref="AG25:AG27">
    <cfRule type="cellIs" dxfId="827" priority="7606" stopIfTrue="1" operator="greaterThan">
      <formula>0</formula>
    </cfRule>
    <cfRule type="cellIs" dxfId="826" priority="7607" stopIfTrue="1" operator="greaterThan">
      <formula>0</formula>
    </cfRule>
    <cfRule type="cellIs" dxfId="825" priority="7608" stopIfTrue="1" operator="greaterThan">
      <formula>0</formula>
    </cfRule>
  </conditionalFormatting>
  <conditionalFormatting sqref="AG28">
    <cfRule type="cellIs" dxfId="824" priority="7603" stopIfTrue="1" operator="greaterThan">
      <formula>0</formula>
    </cfRule>
    <cfRule type="cellIs" dxfId="823" priority="7604" stopIfTrue="1" operator="greaterThan">
      <formula>0</formula>
    </cfRule>
    <cfRule type="cellIs" dxfId="822" priority="7605" stopIfTrue="1" operator="greaterThan">
      <formula>0</formula>
    </cfRule>
  </conditionalFormatting>
  <conditionalFormatting sqref="AG22:AG23">
    <cfRule type="cellIs" dxfId="821" priority="7600" stopIfTrue="1" operator="greaterThan">
      <formula>0</formula>
    </cfRule>
    <cfRule type="cellIs" dxfId="820" priority="7601" stopIfTrue="1" operator="greaterThan">
      <formula>0</formula>
    </cfRule>
    <cfRule type="cellIs" dxfId="819" priority="7602" stopIfTrue="1" operator="greaterThan">
      <formula>0</formula>
    </cfRule>
  </conditionalFormatting>
  <conditionalFormatting sqref="AG24">
    <cfRule type="cellIs" dxfId="818" priority="7597" stopIfTrue="1" operator="greaterThan">
      <formula>0</formula>
    </cfRule>
    <cfRule type="cellIs" dxfId="817" priority="7598" stopIfTrue="1" operator="greaterThan">
      <formula>0</formula>
    </cfRule>
    <cfRule type="cellIs" dxfId="816" priority="7599" stopIfTrue="1" operator="greaterThan">
      <formula>0</formula>
    </cfRule>
  </conditionalFormatting>
  <conditionalFormatting sqref="AG19:AG20">
    <cfRule type="cellIs" dxfId="815" priority="7594" stopIfTrue="1" operator="greaterThan">
      <formula>0</formula>
    </cfRule>
    <cfRule type="cellIs" dxfId="814" priority="7595" stopIfTrue="1" operator="greaterThan">
      <formula>0</formula>
    </cfRule>
    <cfRule type="cellIs" dxfId="813" priority="7596" stopIfTrue="1" operator="greaterThan">
      <formula>0</formula>
    </cfRule>
  </conditionalFormatting>
  <conditionalFormatting sqref="AG21">
    <cfRule type="cellIs" dxfId="812" priority="7591" stopIfTrue="1" operator="greaterThan">
      <formula>0</formula>
    </cfRule>
    <cfRule type="cellIs" dxfId="811" priority="7592" stopIfTrue="1" operator="greaterThan">
      <formula>0</formula>
    </cfRule>
    <cfRule type="cellIs" dxfId="810" priority="7593" stopIfTrue="1" operator="greaterThan">
      <formula>0</formula>
    </cfRule>
  </conditionalFormatting>
  <conditionalFormatting sqref="AG16:AG17">
    <cfRule type="cellIs" dxfId="809" priority="7588" stopIfTrue="1" operator="greaterThan">
      <formula>0</formula>
    </cfRule>
    <cfRule type="cellIs" dxfId="808" priority="7589" stopIfTrue="1" operator="greaterThan">
      <formula>0</formula>
    </cfRule>
    <cfRule type="cellIs" dxfId="807" priority="7590" stopIfTrue="1" operator="greaterThan">
      <formula>0</formula>
    </cfRule>
  </conditionalFormatting>
  <conditionalFormatting sqref="AG18">
    <cfRule type="cellIs" dxfId="806" priority="7585" stopIfTrue="1" operator="greaterThan">
      <formula>0</formula>
    </cfRule>
    <cfRule type="cellIs" dxfId="805" priority="7586" stopIfTrue="1" operator="greaterThan">
      <formula>0</formula>
    </cfRule>
    <cfRule type="cellIs" dxfId="804" priority="7587" stopIfTrue="1" operator="greaterThan">
      <formula>0</formula>
    </cfRule>
  </conditionalFormatting>
  <conditionalFormatting sqref="AG15">
    <cfRule type="cellIs" dxfId="803" priority="7582" stopIfTrue="1" operator="greaterThan">
      <formula>0</formula>
    </cfRule>
    <cfRule type="cellIs" dxfId="802" priority="7583" stopIfTrue="1" operator="greaterThan">
      <formula>0</formula>
    </cfRule>
    <cfRule type="cellIs" dxfId="801" priority="7584" stopIfTrue="1" operator="greaterThan">
      <formula>0</formula>
    </cfRule>
  </conditionalFormatting>
  <conditionalFormatting sqref="AG10:AG13">
    <cfRule type="cellIs" dxfId="800" priority="7579" stopIfTrue="1" operator="greaterThan">
      <formula>0</formula>
    </cfRule>
    <cfRule type="cellIs" dxfId="799" priority="7580" stopIfTrue="1" operator="greaterThan">
      <formula>0</formula>
    </cfRule>
    <cfRule type="cellIs" dxfId="798" priority="7581" stopIfTrue="1" operator="greaterThan">
      <formula>0</formula>
    </cfRule>
  </conditionalFormatting>
  <conditionalFormatting sqref="AG7:AG8">
    <cfRule type="cellIs" dxfId="797" priority="7576" stopIfTrue="1" operator="greaterThan">
      <formula>0</formula>
    </cfRule>
    <cfRule type="cellIs" dxfId="796" priority="7577" stopIfTrue="1" operator="greaterThan">
      <formula>0</formula>
    </cfRule>
    <cfRule type="cellIs" dxfId="795" priority="7578" stopIfTrue="1" operator="greaterThan">
      <formula>0</formula>
    </cfRule>
  </conditionalFormatting>
  <conditionalFormatting sqref="AG9">
    <cfRule type="cellIs" dxfId="794" priority="7573" stopIfTrue="1" operator="greaterThan">
      <formula>0</formula>
    </cfRule>
    <cfRule type="cellIs" dxfId="793" priority="7574" stopIfTrue="1" operator="greaterThan">
      <formula>0</formula>
    </cfRule>
    <cfRule type="cellIs" dxfId="792" priority="7575" stopIfTrue="1" operator="greaterThan">
      <formula>0</formula>
    </cfRule>
  </conditionalFormatting>
  <conditionalFormatting sqref="AG4:AG5">
    <cfRule type="cellIs" dxfId="791" priority="7570" stopIfTrue="1" operator="greaterThan">
      <formula>0</formula>
    </cfRule>
    <cfRule type="cellIs" dxfId="790" priority="7571" stopIfTrue="1" operator="greaterThan">
      <formula>0</formula>
    </cfRule>
    <cfRule type="cellIs" dxfId="789" priority="7572" stopIfTrue="1" operator="greaterThan">
      <formula>0</formula>
    </cfRule>
  </conditionalFormatting>
  <conditionalFormatting sqref="AG6">
    <cfRule type="cellIs" dxfId="788" priority="7567" stopIfTrue="1" operator="greaterThan">
      <formula>0</formula>
    </cfRule>
    <cfRule type="cellIs" dxfId="787" priority="7568" stopIfTrue="1" operator="greaterThan">
      <formula>0</formula>
    </cfRule>
    <cfRule type="cellIs" dxfId="786" priority="7569" stopIfTrue="1" operator="greaterThan">
      <formula>0</formula>
    </cfRule>
  </conditionalFormatting>
  <conditionalFormatting sqref="AF29">
    <cfRule type="cellIs" dxfId="785" priority="7417" stopIfTrue="1" operator="greaterThan">
      <formula>0</formula>
    </cfRule>
    <cfRule type="cellIs" dxfId="784" priority="7418" stopIfTrue="1" operator="greaterThan">
      <formula>0</formula>
    </cfRule>
    <cfRule type="cellIs" dxfId="783" priority="7419" stopIfTrue="1" operator="greaterThan">
      <formula>0</formula>
    </cfRule>
  </conditionalFormatting>
  <conditionalFormatting sqref="AF25:AF27">
    <cfRule type="cellIs" dxfId="782" priority="7414" stopIfTrue="1" operator="greaterThan">
      <formula>0</formula>
    </cfRule>
    <cfRule type="cellIs" dxfId="781" priority="7415" stopIfTrue="1" operator="greaterThan">
      <formula>0</formula>
    </cfRule>
    <cfRule type="cellIs" dxfId="780" priority="7416" stopIfTrue="1" operator="greaterThan">
      <formula>0</formula>
    </cfRule>
  </conditionalFormatting>
  <conditionalFormatting sqref="AF28">
    <cfRule type="cellIs" dxfId="779" priority="7411" stopIfTrue="1" operator="greaterThan">
      <formula>0</formula>
    </cfRule>
    <cfRule type="cellIs" dxfId="778" priority="7412" stopIfTrue="1" operator="greaterThan">
      <formula>0</formula>
    </cfRule>
    <cfRule type="cellIs" dxfId="777" priority="7413" stopIfTrue="1" operator="greaterThan">
      <formula>0</formula>
    </cfRule>
  </conditionalFormatting>
  <conditionalFormatting sqref="AF22:AF23">
    <cfRule type="cellIs" dxfId="776" priority="7408" stopIfTrue="1" operator="greaterThan">
      <formula>0</formula>
    </cfRule>
    <cfRule type="cellIs" dxfId="775" priority="7409" stopIfTrue="1" operator="greaterThan">
      <formula>0</formula>
    </cfRule>
    <cfRule type="cellIs" dxfId="774" priority="7410" stopIfTrue="1" operator="greaterThan">
      <formula>0</formula>
    </cfRule>
  </conditionalFormatting>
  <conditionalFormatting sqref="AF24">
    <cfRule type="cellIs" dxfId="773" priority="7405" stopIfTrue="1" operator="greaterThan">
      <formula>0</formula>
    </cfRule>
    <cfRule type="cellIs" dxfId="772" priority="7406" stopIfTrue="1" operator="greaterThan">
      <formula>0</formula>
    </cfRule>
    <cfRule type="cellIs" dxfId="771" priority="7407" stopIfTrue="1" operator="greaterThan">
      <formula>0</formula>
    </cfRule>
  </conditionalFormatting>
  <conditionalFormatting sqref="AF19:AF20">
    <cfRule type="cellIs" dxfId="770" priority="7402" stopIfTrue="1" operator="greaterThan">
      <formula>0</formula>
    </cfRule>
    <cfRule type="cellIs" dxfId="769" priority="7403" stopIfTrue="1" operator="greaterThan">
      <formula>0</formula>
    </cfRule>
    <cfRule type="cellIs" dxfId="768" priority="7404" stopIfTrue="1" operator="greaterThan">
      <formula>0</formula>
    </cfRule>
  </conditionalFormatting>
  <conditionalFormatting sqref="AF21">
    <cfRule type="cellIs" dxfId="767" priority="7399" stopIfTrue="1" operator="greaterThan">
      <formula>0</formula>
    </cfRule>
    <cfRule type="cellIs" dxfId="766" priority="7400" stopIfTrue="1" operator="greaterThan">
      <formula>0</formula>
    </cfRule>
    <cfRule type="cellIs" dxfId="765" priority="7401" stopIfTrue="1" operator="greaterThan">
      <formula>0</formula>
    </cfRule>
  </conditionalFormatting>
  <conditionalFormatting sqref="AF16:AF17">
    <cfRule type="cellIs" dxfId="764" priority="7396" stopIfTrue="1" operator="greaterThan">
      <formula>0</formula>
    </cfRule>
    <cfRule type="cellIs" dxfId="763" priority="7397" stopIfTrue="1" operator="greaterThan">
      <formula>0</formula>
    </cfRule>
    <cfRule type="cellIs" dxfId="762" priority="7398" stopIfTrue="1" operator="greaterThan">
      <formula>0</formula>
    </cfRule>
  </conditionalFormatting>
  <conditionalFormatting sqref="AF18">
    <cfRule type="cellIs" dxfId="761" priority="7393" stopIfTrue="1" operator="greaterThan">
      <formula>0</formula>
    </cfRule>
    <cfRule type="cellIs" dxfId="760" priority="7394" stopIfTrue="1" operator="greaterThan">
      <formula>0</formula>
    </cfRule>
    <cfRule type="cellIs" dxfId="759" priority="7395" stopIfTrue="1" operator="greaterThan">
      <formula>0</formula>
    </cfRule>
  </conditionalFormatting>
  <conditionalFormatting sqref="AF15">
    <cfRule type="cellIs" dxfId="758" priority="7390" stopIfTrue="1" operator="greaterThan">
      <formula>0</formula>
    </cfRule>
    <cfRule type="cellIs" dxfId="757" priority="7391" stopIfTrue="1" operator="greaterThan">
      <formula>0</formula>
    </cfRule>
    <cfRule type="cellIs" dxfId="756" priority="7392" stopIfTrue="1" operator="greaterThan">
      <formula>0</formula>
    </cfRule>
  </conditionalFormatting>
  <conditionalFormatting sqref="AF10:AF13">
    <cfRule type="cellIs" dxfId="755" priority="7387" stopIfTrue="1" operator="greaterThan">
      <formula>0</formula>
    </cfRule>
    <cfRule type="cellIs" dxfId="754" priority="7388" stopIfTrue="1" operator="greaterThan">
      <formula>0</formula>
    </cfRule>
    <cfRule type="cellIs" dxfId="753" priority="7389" stopIfTrue="1" operator="greaterThan">
      <formula>0</formula>
    </cfRule>
  </conditionalFormatting>
  <conditionalFormatting sqref="AF7:AF8">
    <cfRule type="cellIs" dxfId="752" priority="7384" stopIfTrue="1" operator="greaterThan">
      <formula>0</formula>
    </cfRule>
    <cfRule type="cellIs" dxfId="751" priority="7385" stopIfTrue="1" operator="greaterThan">
      <formula>0</formula>
    </cfRule>
    <cfRule type="cellIs" dxfId="750" priority="7386" stopIfTrue="1" operator="greaterThan">
      <formula>0</formula>
    </cfRule>
  </conditionalFormatting>
  <conditionalFormatting sqref="AF9">
    <cfRule type="cellIs" dxfId="749" priority="7381" stopIfTrue="1" operator="greaterThan">
      <formula>0</formula>
    </cfRule>
    <cfRule type="cellIs" dxfId="748" priority="7382" stopIfTrue="1" operator="greaterThan">
      <formula>0</formula>
    </cfRule>
    <cfRule type="cellIs" dxfId="747" priority="7383" stopIfTrue="1" operator="greaterThan">
      <formula>0</formula>
    </cfRule>
  </conditionalFormatting>
  <conditionalFormatting sqref="AF4:AF5">
    <cfRule type="cellIs" dxfId="746" priority="7378" stopIfTrue="1" operator="greaterThan">
      <formula>0</formula>
    </cfRule>
    <cfRule type="cellIs" dxfId="745" priority="7379" stopIfTrue="1" operator="greaterThan">
      <formula>0</formula>
    </cfRule>
    <cfRule type="cellIs" dxfId="744" priority="7380" stopIfTrue="1" operator="greaterThan">
      <formula>0</formula>
    </cfRule>
  </conditionalFormatting>
  <conditionalFormatting sqref="AF6">
    <cfRule type="cellIs" dxfId="743" priority="7375" stopIfTrue="1" operator="greaterThan">
      <formula>0</formula>
    </cfRule>
    <cfRule type="cellIs" dxfId="742" priority="7376" stopIfTrue="1" operator="greaterThan">
      <formula>0</formula>
    </cfRule>
    <cfRule type="cellIs" dxfId="741" priority="7377" stopIfTrue="1" operator="greaterThan">
      <formula>0</formula>
    </cfRule>
  </conditionalFormatting>
  <conditionalFormatting sqref="AE29">
    <cfRule type="cellIs" dxfId="740" priority="7228" stopIfTrue="1" operator="greaterThan">
      <formula>0</formula>
    </cfRule>
    <cfRule type="cellIs" dxfId="739" priority="7229" stopIfTrue="1" operator="greaterThan">
      <formula>0</formula>
    </cfRule>
    <cfRule type="cellIs" dxfId="738" priority="7230" stopIfTrue="1" operator="greaterThan">
      <formula>0</formula>
    </cfRule>
  </conditionalFormatting>
  <conditionalFormatting sqref="AE25:AE27">
    <cfRule type="cellIs" dxfId="737" priority="7225" stopIfTrue="1" operator="greaterThan">
      <formula>0</formula>
    </cfRule>
    <cfRule type="cellIs" dxfId="736" priority="7226" stopIfTrue="1" operator="greaterThan">
      <formula>0</formula>
    </cfRule>
    <cfRule type="cellIs" dxfId="735" priority="7227" stopIfTrue="1" operator="greaterThan">
      <formula>0</formula>
    </cfRule>
  </conditionalFormatting>
  <conditionalFormatting sqref="AE28">
    <cfRule type="cellIs" dxfId="734" priority="7222" stopIfTrue="1" operator="greaterThan">
      <formula>0</formula>
    </cfRule>
    <cfRule type="cellIs" dxfId="733" priority="7223" stopIfTrue="1" operator="greaterThan">
      <formula>0</formula>
    </cfRule>
    <cfRule type="cellIs" dxfId="732" priority="7224" stopIfTrue="1" operator="greaterThan">
      <formula>0</formula>
    </cfRule>
  </conditionalFormatting>
  <conditionalFormatting sqref="AE22:AE23">
    <cfRule type="cellIs" dxfId="731" priority="7219" stopIfTrue="1" operator="greaterThan">
      <formula>0</formula>
    </cfRule>
    <cfRule type="cellIs" dxfId="730" priority="7220" stopIfTrue="1" operator="greaterThan">
      <formula>0</formula>
    </cfRule>
    <cfRule type="cellIs" dxfId="729" priority="7221" stopIfTrue="1" operator="greaterThan">
      <formula>0</formula>
    </cfRule>
  </conditionalFormatting>
  <conditionalFormatting sqref="AE24">
    <cfRule type="cellIs" dxfId="728" priority="7216" stopIfTrue="1" operator="greaterThan">
      <formula>0</formula>
    </cfRule>
    <cfRule type="cellIs" dxfId="727" priority="7217" stopIfTrue="1" operator="greaterThan">
      <formula>0</formula>
    </cfRule>
    <cfRule type="cellIs" dxfId="726" priority="7218" stopIfTrue="1" operator="greaterThan">
      <formula>0</formula>
    </cfRule>
  </conditionalFormatting>
  <conditionalFormatting sqref="AE19:AE20">
    <cfRule type="cellIs" dxfId="725" priority="7213" stopIfTrue="1" operator="greaterThan">
      <formula>0</formula>
    </cfRule>
    <cfRule type="cellIs" dxfId="724" priority="7214" stopIfTrue="1" operator="greaterThan">
      <formula>0</formula>
    </cfRule>
    <cfRule type="cellIs" dxfId="723" priority="7215" stopIfTrue="1" operator="greaterThan">
      <formula>0</formula>
    </cfRule>
  </conditionalFormatting>
  <conditionalFormatting sqref="AE21">
    <cfRule type="cellIs" dxfId="722" priority="7210" stopIfTrue="1" operator="greaterThan">
      <formula>0</formula>
    </cfRule>
    <cfRule type="cellIs" dxfId="721" priority="7211" stopIfTrue="1" operator="greaterThan">
      <formula>0</formula>
    </cfRule>
    <cfRule type="cellIs" dxfId="720" priority="7212" stopIfTrue="1" operator="greaterThan">
      <formula>0</formula>
    </cfRule>
  </conditionalFormatting>
  <conditionalFormatting sqref="AE16:AE17">
    <cfRule type="cellIs" dxfId="719" priority="7207" stopIfTrue="1" operator="greaterThan">
      <formula>0</formula>
    </cfRule>
    <cfRule type="cellIs" dxfId="718" priority="7208" stopIfTrue="1" operator="greaterThan">
      <formula>0</formula>
    </cfRule>
    <cfRule type="cellIs" dxfId="717" priority="7209" stopIfTrue="1" operator="greaterThan">
      <formula>0</formula>
    </cfRule>
  </conditionalFormatting>
  <conditionalFormatting sqref="AE18">
    <cfRule type="cellIs" dxfId="716" priority="7204" stopIfTrue="1" operator="greaterThan">
      <formula>0</formula>
    </cfRule>
    <cfRule type="cellIs" dxfId="715" priority="7205" stopIfTrue="1" operator="greaterThan">
      <formula>0</formula>
    </cfRule>
    <cfRule type="cellIs" dxfId="714" priority="7206" stopIfTrue="1" operator="greaterThan">
      <formula>0</formula>
    </cfRule>
  </conditionalFormatting>
  <conditionalFormatting sqref="AE15">
    <cfRule type="cellIs" dxfId="713" priority="7201" stopIfTrue="1" operator="greaterThan">
      <formula>0</formula>
    </cfRule>
    <cfRule type="cellIs" dxfId="712" priority="7202" stopIfTrue="1" operator="greaterThan">
      <formula>0</formula>
    </cfRule>
    <cfRule type="cellIs" dxfId="711" priority="7203" stopIfTrue="1" operator="greaterThan">
      <formula>0</formula>
    </cfRule>
  </conditionalFormatting>
  <conditionalFormatting sqref="AE10:AE13">
    <cfRule type="cellIs" dxfId="710" priority="7198" stopIfTrue="1" operator="greaterThan">
      <formula>0</formula>
    </cfRule>
    <cfRule type="cellIs" dxfId="709" priority="7199" stopIfTrue="1" operator="greaterThan">
      <formula>0</formula>
    </cfRule>
    <cfRule type="cellIs" dxfId="708" priority="7200" stopIfTrue="1" operator="greaterThan">
      <formula>0</formula>
    </cfRule>
  </conditionalFormatting>
  <conditionalFormatting sqref="AE7:AE8">
    <cfRule type="cellIs" dxfId="707" priority="7195" stopIfTrue="1" operator="greaterThan">
      <formula>0</formula>
    </cfRule>
    <cfRule type="cellIs" dxfId="706" priority="7196" stopIfTrue="1" operator="greaterThan">
      <formula>0</formula>
    </cfRule>
    <cfRule type="cellIs" dxfId="705" priority="7197" stopIfTrue="1" operator="greaterThan">
      <formula>0</formula>
    </cfRule>
  </conditionalFormatting>
  <conditionalFormatting sqref="AE9">
    <cfRule type="cellIs" dxfId="704" priority="7192" stopIfTrue="1" operator="greaterThan">
      <formula>0</formula>
    </cfRule>
    <cfRule type="cellIs" dxfId="703" priority="7193" stopIfTrue="1" operator="greaterThan">
      <formula>0</formula>
    </cfRule>
    <cfRule type="cellIs" dxfId="702" priority="7194" stopIfTrue="1" operator="greaterThan">
      <formula>0</formula>
    </cfRule>
  </conditionalFormatting>
  <conditionalFormatting sqref="AE4:AE5">
    <cfRule type="cellIs" dxfId="701" priority="7189" stopIfTrue="1" operator="greaterThan">
      <formula>0</formula>
    </cfRule>
    <cfRule type="cellIs" dxfId="700" priority="7190" stopIfTrue="1" operator="greaterThan">
      <formula>0</formula>
    </cfRule>
    <cfRule type="cellIs" dxfId="699" priority="7191" stopIfTrue="1" operator="greaterThan">
      <formula>0</formula>
    </cfRule>
  </conditionalFormatting>
  <conditionalFormatting sqref="AE6">
    <cfRule type="cellIs" dxfId="698" priority="7186" stopIfTrue="1" operator="greaterThan">
      <formula>0</formula>
    </cfRule>
    <cfRule type="cellIs" dxfId="697" priority="7187" stopIfTrue="1" operator="greaterThan">
      <formula>0</formula>
    </cfRule>
    <cfRule type="cellIs" dxfId="696" priority="7188" stopIfTrue="1" operator="greaterThan">
      <formula>0</formula>
    </cfRule>
  </conditionalFormatting>
  <conditionalFormatting sqref="AH29">
    <cfRule type="cellIs" dxfId="695" priority="7036" stopIfTrue="1" operator="greaterThan">
      <formula>0</formula>
    </cfRule>
    <cfRule type="cellIs" dxfId="694" priority="7037" stopIfTrue="1" operator="greaterThan">
      <formula>0</formula>
    </cfRule>
    <cfRule type="cellIs" dxfId="693" priority="7038" stopIfTrue="1" operator="greaterThan">
      <formula>0</formula>
    </cfRule>
  </conditionalFormatting>
  <conditionalFormatting sqref="AH25:AH27">
    <cfRule type="cellIs" dxfId="692" priority="7033" stopIfTrue="1" operator="greaterThan">
      <formula>0</formula>
    </cfRule>
    <cfRule type="cellIs" dxfId="691" priority="7034" stopIfTrue="1" operator="greaterThan">
      <formula>0</formula>
    </cfRule>
    <cfRule type="cellIs" dxfId="690" priority="7035" stopIfTrue="1" operator="greaterThan">
      <formula>0</formula>
    </cfRule>
  </conditionalFormatting>
  <conditionalFormatting sqref="AH28">
    <cfRule type="cellIs" dxfId="689" priority="7030" stopIfTrue="1" operator="greaterThan">
      <formula>0</formula>
    </cfRule>
    <cfRule type="cellIs" dxfId="688" priority="7031" stopIfTrue="1" operator="greaterThan">
      <formula>0</formula>
    </cfRule>
    <cfRule type="cellIs" dxfId="687" priority="7032" stopIfTrue="1" operator="greaterThan">
      <formula>0</formula>
    </cfRule>
  </conditionalFormatting>
  <conditionalFormatting sqref="AH22:AH23">
    <cfRule type="cellIs" dxfId="686" priority="7027" stopIfTrue="1" operator="greaterThan">
      <formula>0</formula>
    </cfRule>
    <cfRule type="cellIs" dxfId="685" priority="7028" stopIfTrue="1" operator="greaterThan">
      <formula>0</formula>
    </cfRule>
    <cfRule type="cellIs" dxfId="684" priority="7029" stopIfTrue="1" operator="greaterThan">
      <formula>0</formula>
    </cfRule>
  </conditionalFormatting>
  <conditionalFormatting sqref="AH24">
    <cfRule type="cellIs" dxfId="683" priority="7024" stopIfTrue="1" operator="greaterThan">
      <formula>0</formula>
    </cfRule>
    <cfRule type="cellIs" dxfId="682" priority="7025" stopIfTrue="1" operator="greaterThan">
      <formula>0</formula>
    </cfRule>
    <cfRule type="cellIs" dxfId="681" priority="7026" stopIfTrue="1" operator="greaterThan">
      <formula>0</formula>
    </cfRule>
  </conditionalFormatting>
  <conditionalFormatting sqref="AH19:AH20">
    <cfRule type="cellIs" dxfId="680" priority="7021" stopIfTrue="1" operator="greaterThan">
      <formula>0</formula>
    </cfRule>
    <cfRule type="cellIs" dxfId="679" priority="7022" stopIfTrue="1" operator="greaterThan">
      <formula>0</formula>
    </cfRule>
    <cfRule type="cellIs" dxfId="678" priority="7023" stopIfTrue="1" operator="greaterThan">
      <formula>0</formula>
    </cfRule>
  </conditionalFormatting>
  <conditionalFormatting sqref="AH21">
    <cfRule type="cellIs" dxfId="677" priority="7018" stopIfTrue="1" operator="greaterThan">
      <formula>0</formula>
    </cfRule>
    <cfRule type="cellIs" dxfId="676" priority="7019" stopIfTrue="1" operator="greaterThan">
      <formula>0</formula>
    </cfRule>
    <cfRule type="cellIs" dxfId="675" priority="7020" stopIfTrue="1" operator="greaterThan">
      <formula>0</formula>
    </cfRule>
  </conditionalFormatting>
  <conditionalFormatting sqref="AH16:AH17">
    <cfRule type="cellIs" dxfId="674" priority="7015" stopIfTrue="1" operator="greaterThan">
      <formula>0</formula>
    </cfRule>
    <cfRule type="cellIs" dxfId="673" priority="7016" stopIfTrue="1" operator="greaterThan">
      <formula>0</formula>
    </cfRule>
    <cfRule type="cellIs" dxfId="672" priority="7017" stopIfTrue="1" operator="greaterThan">
      <formula>0</formula>
    </cfRule>
  </conditionalFormatting>
  <conditionalFormatting sqref="AH18">
    <cfRule type="cellIs" dxfId="671" priority="7012" stopIfTrue="1" operator="greaterThan">
      <formula>0</formula>
    </cfRule>
    <cfRule type="cellIs" dxfId="670" priority="7013" stopIfTrue="1" operator="greaterThan">
      <formula>0</formula>
    </cfRule>
    <cfRule type="cellIs" dxfId="669" priority="7014" stopIfTrue="1" operator="greaterThan">
      <formula>0</formula>
    </cfRule>
  </conditionalFormatting>
  <conditionalFormatting sqref="AH15">
    <cfRule type="cellIs" dxfId="668" priority="7009" stopIfTrue="1" operator="greaterThan">
      <formula>0</formula>
    </cfRule>
    <cfRule type="cellIs" dxfId="667" priority="7010" stopIfTrue="1" operator="greaterThan">
      <formula>0</formula>
    </cfRule>
    <cfRule type="cellIs" dxfId="666" priority="7011" stopIfTrue="1" operator="greaterThan">
      <formula>0</formula>
    </cfRule>
  </conditionalFormatting>
  <conditionalFormatting sqref="AH10:AH13">
    <cfRule type="cellIs" dxfId="665" priority="7006" stopIfTrue="1" operator="greaterThan">
      <formula>0</formula>
    </cfRule>
    <cfRule type="cellIs" dxfId="664" priority="7007" stopIfTrue="1" operator="greaterThan">
      <formula>0</formula>
    </cfRule>
    <cfRule type="cellIs" dxfId="663" priority="7008" stopIfTrue="1" operator="greaterThan">
      <formula>0</formula>
    </cfRule>
  </conditionalFormatting>
  <conditionalFormatting sqref="AH7:AH8">
    <cfRule type="cellIs" dxfId="662" priority="7003" stopIfTrue="1" operator="greaterThan">
      <formula>0</formula>
    </cfRule>
    <cfRule type="cellIs" dxfId="661" priority="7004" stopIfTrue="1" operator="greaterThan">
      <formula>0</formula>
    </cfRule>
    <cfRule type="cellIs" dxfId="660" priority="7005" stopIfTrue="1" operator="greaterThan">
      <formula>0</formula>
    </cfRule>
  </conditionalFormatting>
  <conditionalFormatting sqref="AH9">
    <cfRule type="cellIs" dxfId="659" priority="7000" stopIfTrue="1" operator="greaterThan">
      <formula>0</formula>
    </cfRule>
    <cfRule type="cellIs" dxfId="658" priority="7001" stopIfTrue="1" operator="greaterThan">
      <formula>0</formula>
    </cfRule>
    <cfRule type="cellIs" dxfId="657" priority="7002" stopIfTrue="1" operator="greaterThan">
      <formula>0</formula>
    </cfRule>
  </conditionalFormatting>
  <conditionalFormatting sqref="AH4:AH5">
    <cfRule type="cellIs" dxfId="656" priority="6997" stopIfTrue="1" operator="greaterThan">
      <formula>0</formula>
    </cfRule>
    <cfRule type="cellIs" dxfId="655" priority="6998" stopIfTrue="1" operator="greaterThan">
      <formula>0</formula>
    </cfRule>
    <cfRule type="cellIs" dxfId="654" priority="6999" stopIfTrue="1" operator="greaterThan">
      <formula>0</formula>
    </cfRule>
  </conditionalFormatting>
  <conditionalFormatting sqref="AH6">
    <cfRule type="cellIs" dxfId="653" priority="6994" stopIfTrue="1" operator="greaterThan">
      <formula>0</formula>
    </cfRule>
    <cfRule type="cellIs" dxfId="652" priority="6995" stopIfTrue="1" operator="greaterThan">
      <formula>0</formula>
    </cfRule>
    <cfRule type="cellIs" dxfId="651" priority="6996" stopIfTrue="1" operator="greaterThan">
      <formula>0</formula>
    </cfRule>
  </conditionalFormatting>
  <conditionalFormatting sqref="Q14:R29">
    <cfRule type="cellIs" dxfId="650" priority="6826" stopIfTrue="1" operator="greaterThan">
      <formula>0</formula>
    </cfRule>
    <cfRule type="cellIs" dxfId="649" priority="6827" stopIfTrue="1" operator="greaterThan">
      <formula>0</formula>
    </cfRule>
    <cfRule type="cellIs" dxfId="648" priority="6828" stopIfTrue="1" operator="greaterThan">
      <formula>0</formula>
    </cfRule>
  </conditionalFormatting>
  <conditionalFormatting sqref="Q10:R13">
    <cfRule type="cellIs" dxfId="647" priority="6823" stopIfTrue="1" operator="greaterThan">
      <formula>0</formula>
    </cfRule>
    <cfRule type="cellIs" dxfId="646" priority="6824" stopIfTrue="1" operator="greaterThan">
      <formula>0</formula>
    </cfRule>
    <cfRule type="cellIs" dxfId="645" priority="6825" stopIfTrue="1" operator="greaterThan">
      <formula>0</formula>
    </cfRule>
  </conditionalFormatting>
  <conditionalFormatting sqref="Q7:R8">
    <cfRule type="cellIs" dxfId="644" priority="6820" stopIfTrue="1" operator="greaterThan">
      <formula>0</formula>
    </cfRule>
    <cfRule type="cellIs" dxfId="643" priority="6821" stopIfTrue="1" operator="greaterThan">
      <formula>0</formula>
    </cfRule>
    <cfRule type="cellIs" dxfId="642" priority="6822" stopIfTrue="1" operator="greaterThan">
      <formula>0</formula>
    </cfRule>
  </conditionalFormatting>
  <conditionalFormatting sqref="Q9:R9">
    <cfRule type="cellIs" dxfId="641" priority="6817" stopIfTrue="1" operator="greaterThan">
      <formula>0</formula>
    </cfRule>
    <cfRule type="cellIs" dxfId="640" priority="6818" stopIfTrue="1" operator="greaterThan">
      <formula>0</formula>
    </cfRule>
    <cfRule type="cellIs" dxfId="639" priority="6819" stopIfTrue="1" operator="greaterThan">
      <formula>0</formula>
    </cfRule>
  </conditionalFormatting>
  <conditionalFormatting sqref="Q4:R5">
    <cfRule type="cellIs" dxfId="638" priority="6814" stopIfTrue="1" operator="greaterThan">
      <formula>0</formula>
    </cfRule>
    <cfRule type="cellIs" dxfId="637" priority="6815" stopIfTrue="1" operator="greaterThan">
      <formula>0</formula>
    </cfRule>
    <cfRule type="cellIs" dxfId="636" priority="6816" stopIfTrue="1" operator="greaterThan">
      <formula>0</formula>
    </cfRule>
  </conditionalFormatting>
  <conditionalFormatting sqref="Q6:R6">
    <cfRule type="cellIs" dxfId="635" priority="6811" stopIfTrue="1" operator="greaterThan">
      <formula>0</formula>
    </cfRule>
    <cfRule type="cellIs" dxfId="634" priority="6812" stopIfTrue="1" operator="greaterThan">
      <formula>0</formula>
    </cfRule>
    <cfRule type="cellIs" dxfId="633" priority="6813" stopIfTrue="1" operator="greaterThan">
      <formula>0</formula>
    </cfRule>
  </conditionalFormatting>
  <conditionalFormatting sqref="S30:S64 U30:U64">
    <cfRule type="cellIs" dxfId="632" priority="88" stopIfTrue="1" operator="greaterThan">
      <formula>0</formula>
    </cfRule>
    <cfRule type="cellIs" dxfId="631" priority="89" stopIfTrue="1" operator="greaterThan">
      <formula>0</formula>
    </cfRule>
    <cfRule type="cellIs" dxfId="630" priority="90" stopIfTrue="1" operator="greaterThan">
      <formula>0</formula>
    </cfRule>
  </conditionalFormatting>
  <conditionalFormatting sqref="V31:W63 Y31:Y63 AB31:AB63">
    <cfRule type="cellIs" dxfId="629" priority="85" stopIfTrue="1" operator="greaterThan">
      <formula>0</formula>
    </cfRule>
    <cfRule type="cellIs" dxfId="628" priority="86" stopIfTrue="1" operator="greaterThan">
      <formula>0</formula>
    </cfRule>
    <cfRule type="cellIs" dxfId="627" priority="87" stopIfTrue="1" operator="greaterThan">
      <formula>0</formula>
    </cfRule>
  </conditionalFormatting>
  <conditionalFormatting sqref="V30:W30 V64:W64 Y30 Y64 AB30 AB64">
    <cfRule type="cellIs" dxfId="626" priority="82" stopIfTrue="1" operator="greaterThan">
      <formula>0</formula>
    </cfRule>
    <cfRule type="cellIs" dxfId="625" priority="83" stopIfTrue="1" operator="greaterThan">
      <formula>0</formula>
    </cfRule>
    <cfRule type="cellIs" dxfId="624" priority="84" stopIfTrue="1" operator="greaterThan">
      <formula>0</formula>
    </cfRule>
  </conditionalFormatting>
  <conditionalFormatting sqref="T30:T64">
    <cfRule type="cellIs" dxfId="623" priority="79" stopIfTrue="1" operator="greaterThan">
      <formula>0</formula>
    </cfRule>
    <cfRule type="cellIs" dxfId="622" priority="80" stopIfTrue="1" operator="greaterThan">
      <formula>0</formula>
    </cfRule>
    <cfRule type="cellIs" dxfId="621" priority="81" stopIfTrue="1" operator="greaterThan">
      <formula>0</formula>
    </cfRule>
  </conditionalFormatting>
  <conditionalFormatting sqref="X31:X63">
    <cfRule type="cellIs" dxfId="620" priority="76" stopIfTrue="1" operator="greaterThan">
      <formula>0</formula>
    </cfRule>
    <cfRule type="cellIs" dxfId="619" priority="77" stopIfTrue="1" operator="greaterThan">
      <formula>0</formula>
    </cfRule>
    <cfRule type="cellIs" dxfId="618" priority="78" stopIfTrue="1" operator="greaterThan">
      <formula>0</formula>
    </cfRule>
  </conditionalFormatting>
  <conditionalFormatting sqref="X30 X64">
    <cfRule type="cellIs" dxfId="617" priority="73" stopIfTrue="1" operator="greaterThan">
      <formula>0</formula>
    </cfRule>
    <cfRule type="cellIs" dxfId="616" priority="74" stopIfTrue="1" operator="greaterThan">
      <formula>0</formula>
    </cfRule>
    <cfRule type="cellIs" dxfId="615" priority="75" stopIfTrue="1" operator="greaterThan">
      <formula>0</formula>
    </cfRule>
  </conditionalFormatting>
  <conditionalFormatting sqref="AA31:AA63">
    <cfRule type="cellIs" dxfId="614" priority="70" stopIfTrue="1" operator="greaterThan">
      <formula>0</formula>
    </cfRule>
    <cfRule type="cellIs" dxfId="613" priority="71" stopIfTrue="1" operator="greaterThan">
      <formula>0</formula>
    </cfRule>
    <cfRule type="cellIs" dxfId="612" priority="72" stopIfTrue="1" operator="greaterThan">
      <formula>0</formula>
    </cfRule>
  </conditionalFormatting>
  <conditionalFormatting sqref="AA30 AA64">
    <cfRule type="cellIs" dxfId="611" priority="67" stopIfTrue="1" operator="greaterThan">
      <formula>0</formula>
    </cfRule>
    <cfRule type="cellIs" dxfId="610" priority="68" stopIfTrue="1" operator="greaterThan">
      <formula>0</formula>
    </cfRule>
    <cfRule type="cellIs" dxfId="609" priority="69" stopIfTrue="1" operator="greaterThan">
      <formula>0</formula>
    </cfRule>
  </conditionalFormatting>
  <conditionalFormatting sqref="Z31:Z63">
    <cfRule type="cellIs" dxfId="608" priority="64" stopIfTrue="1" operator="greaterThan">
      <formula>0</formula>
    </cfRule>
    <cfRule type="cellIs" dxfId="607" priority="65" stopIfTrue="1" operator="greaterThan">
      <formula>0</formula>
    </cfRule>
    <cfRule type="cellIs" dxfId="606" priority="66" stopIfTrue="1" operator="greaterThan">
      <formula>0</formula>
    </cfRule>
  </conditionalFormatting>
  <conditionalFormatting sqref="Z30 Z64">
    <cfRule type="cellIs" dxfId="605" priority="61" stopIfTrue="1" operator="greaterThan">
      <formula>0</formula>
    </cfRule>
    <cfRule type="cellIs" dxfId="604" priority="62" stopIfTrue="1" operator="greaterThan">
      <formula>0</formula>
    </cfRule>
    <cfRule type="cellIs" dxfId="603" priority="63" stopIfTrue="1" operator="greaterThan">
      <formula>0</formula>
    </cfRule>
  </conditionalFormatting>
  <conditionalFormatting sqref="AD31:AD63">
    <cfRule type="cellIs" dxfId="602" priority="58" stopIfTrue="1" operator="greaterThan">
      <formula>0</formula>
    </cfRule>
    <cfRule type="cellIs" dxfId="601" priority="59" stopIfTrue="1" operator="greaterThan">
      <formula>0</formula>
    </cfRule>
    <cfRule type="cellIs" dxfId="600" priority="60" stopIfTrue="1" operator="greaterThan">
      <formula>0</formula>
    </cfRule>
  </conditionalFormatting>
  <conditionalFormatting sqref="AD30 AD64">
    <cfRule type="cellIs" dxfId="599" priority="55" stopIfTrue="1" operator="greaterThan">
      <formula>0</formula>
    </cfRule>
    <cfRule type="cellIs" dxfId="598" priority="56" stopIfTrue="1" operator="greaterThan">
      <formula>0</formula>
    </cfRule>
    <cfRule type="cellIs" dxfId="597" priority="57" stopIfTrue="1" operator="greaterThan">
      <formula>0</formula>
    </cfRule>
  </conditionalFormatting>
  <conditionalFormatting sqref="AC31:AC63">
    <cfRule type="cellIs" dxfId="596" priority="52" stopIfTrue="1" operator="greaterThan">
      <formula>0</formula>
    </cfRule>
    <cfRule type="cellIs" dxfId="595" priority="53" stopIfTrue="1" operator="greaterThan">
      <formula>0</formula>
    </cfRule>
    <cfRule type="cellIs" dxfId="594" priority="54" stopIfTrue="1" operator="greaterThan">
      <formula>0</formula>
    </cfRule>
  </conditionalFormatting>
  <conditionalFormatting sqref="AC30 AC64">
    <cfRule type="cellIs" dxfId="593" priority="49" stopIfTrue="1" operator="greaterThan">
      <formula>0</formula>
    </cfRule>
    <cfRule type="cellIs" dxfId="592" priority="50" stopIfTrue="1" operator="greaterThan">
      <formula>0</formula>
    </cfRule>
    <cfRule type="cellIs" dxfId="591" priority="51" stopIfTrue="1" operator="greaterThan">
      <formula>0</formula>
    </cfRule>
  </conditionalFormatting>
  <conditionalFormatting sqref="AG31:AG63">
    <cfRule type="cellIs" dxfId="590" priority="46" stopIfTrue="1" operator="greaterThan">
      <formula>0</formula>
    </cfRule>
    <cfRule type="cellIs" dxfId="589" priority="47" stopIfTrue="1" operator="greaterThan">
      <formula>0</formula>
    </cfRule>
    <cfRule type="cellIs" dxfId="588" priority="48" stopIfTrue="1" operator="greaterThan">
      <formula>0</formula>
    </cfRule>
  </conditionalFormatting>
  <conditionalFormatting sqref="AG30 AG64">
    <cfRule type="cellIs" dxfId="587" priority="43" stopIfTrue="1" operator="greaterThan">
      <formula>0</formula>
    </cfRule>
    <cfRule type="cellIs" dxfId="586" priority="44" stopIfTrue="1" operator="greaterThan">
      <formula>0</formula>
    </cfRule>
    <cfRule type="cellIs" dxfId="585" priority="45" stopIfTrue="1" operator="greaterThan">
      <formula>0</formula>
    </cfRule>
  </conditionalFormatting>
  <conditionalFormatting sqref="AF31:AF63">
    <cfRule type="cellIs" dxfId="584" priority="40" stopIfTrue="1" operator="greaterThan">
      <formula>0</formula>
    </cfRule>
    <cfRule type="cellIs" dxfId="583" priority="41" stopIfTrue="1" operator="greaterThan">
      <formula>0</formula>
    </cfRule>
    <cfRule type="cellIs" dxfId="582" priority="42" stopIfTrue="1" operator="greaterThan">
      <formula>0</formula>
    </cfRule>
  </conditionalFormatting>
  <conditionalFormatting sqref="AF30 AF64">
    <cfRule type="cellIs" dxfId="581" priority="37" stopIfTrue="1" operator="greaterThan">
      <formula>0</formula>
    </cfRule>
    <cfRule type="cellIs" dxfId="580" priority="38" stopIfTrue="1" operator="greaterThan">
      <formula>0</formula>
    </cfRule>
    <cfRule type="cellIs" dxfId="579" priority="39" stopIfTrue="1" operator="greaterThan">
      <formula>0</formula>
    </cfRule>
  </conditionalFormatting>
  <conditionalFormatting sqref="AE31:AE63">
    <cfRule type="cellIs" dxfId="578" priority="34" stopIfTrue="1" operator="greaterThan">
      <formula>0</formula>
    </cfRule>
    <cfRule type="cellIs" dxfId="577" priority="35" stopIfTrue="1" operator="greaterThan">
      <formula>0</formula>
    </cfRule>
    <cfRule type="cellIs" dxfId="576" priority="36" stopIfTrue="1" operator="greaterThan">
      <formula>0</formula>
    </cfRule>
  </conditionalFormatting>
  <conditionalFormatting sqref="AE30 AE64">
    <cfRule type="cellIs" dxfId="575" priority="31" stopIfTrue="1" operator="greaterThan">
      <formula>0</formula>
    </cfRule>
    <cfRule type="cellIs" dxfId="574" priority="32" stopIfTrue="1" operator="greaterThan">
      <formula>0</formula>
    </cfRule>
    <cfRule type="cellIs" dxfId="573" priority="33" stopIfTrue="1" operator="greaterThan">
      <formula>0</formula>
    </cfRule>
  </conditionalFormatting>
  <conditionalFormatting sqref="AH31:AH63">
    <cfRule type="cellIs" dxfId="572" priority="28" stopIfTrue="1" operator="greaterThan">
      <formula>0</formula>
    </cfRule>
    <cfRule type="cellIs" dxfId="571" priority="29" stopIfTrue="1" operator="greaterThan">
      <formula>0</formula>
    </cfRule>
    <cfRule type="cellIs" dxfId="570" priority="30" stopIfTrue="1" operator="greaterThan">
      <formula>0</formula>
    </cfRule>
  </conditionalFormatting>
  <conditionalFormatting sqref="AH30 AH64">
    <cfRule type="cellIs" dxfId="569" priority="25" stopIfTrue="1" operator="greaterThan">
      <formula>0</formula>
    </cfRule>
    <cfRule type="cellIs" dxfId="568" priority="26" stopIfTrue="1" operator="greaterThan">
      <formula>0</formula>
    </cfRule>
    <cfRule type="cellIs" dxfId="567" priority="27" stopIfTrue="1" operator="greaterThan">
      <formula>0</formula>
    </cfRule>
  </conditionalFormatting>
  <conditionalFormatting sqref="Q30:R64">
    <cfRule type="cellIs" dxfId="566" priority="22" stopIfTrue="1" operator="greaterThan">
      <formula>0</formula>
    </cfRule>
    <cfRule type="cellIs" dxfId="565" priority="23" stopIfTrue="1" operator="greaterThan">
      <formula>0</formula>
    </cfRule>
    <cfRule type="cellIs" dxfId="564" priority="24" stopIfTrue="1" operator="greaterThan">
      <formula>0</formula>
    </cfRule>
  </conditionalFormatting>
  <conditionalFormatting sqref="P14:P29">
    <cfRule type="cellIs" dxfId="563" priority="19" stopIfTrue="1" operator="greaterThan">
      <formula>0</formula>
    </cfRule>
    <cfRule type="cellIs" dxfId="562" priority="20" stopIfTrue="1" operator="greaterThan">
      <formula>0</formula>
    </cfRule>
    <cfRule type="cellIs" dxfId="561" priority="21" stopIfTrue="1" operator="greaterThan">
      <formula>0</formula>
    </cfRule>
  </conditionalFormatting>
  <conditionalFormatting sqref="P10:P13">
    <cfRule type="cellIs" dxfId="560" priority="16" stopIfTrue="1" operator="greaterThan">
      <formula>0</formula>
    </cfRule>
    <cfRule type="cellIs" dxfId="559" priority="17" stopIfTrue="1" operator="greaterThan">
      <formula>0</formula>
    </cfRule>
    <cfRule type="cellIs" dxfId="558" priority="18" stopIfTrue="1" operator="greaterThan">
      <formula>0</formula>
    </cfRule>
  </conditionalFormatting>
  <conditionalFormatting sqref="P7:P8">
    <cfRule type="cellIs" dxfId="557" priority="13" stopIfTrue="1" operator="greaterThan">
      <formula>0</formula>
    </cfRule>
    <cfRule type="cellIs" dxfId="556" priority="14" stopIfTrue="1" operator="greaterThan">
      <formula>0</formula>
    </cfRule>
    <cfRule type="cellIs" dxfId="555" priority="15" stopIfTrue="1" operator="greaterThan">
      <formula>0</formula>
    </cfRule>
  </conditionalFormatting>
  <conditionalFormatting sqref="P9">
    <cfRule type="cellIs" dxfId="554" priority="10" stopIfTrue="1" operator="greaterThan">
      <formula>0</formula>
    </cfRule>
    <cfRule type="cellIs" dxfId="553" priority="11" stopIfTrue="1" operator="greaterThan">
      <formula>0</formula>
    </cfRule>
    <cfRule type="cellIs" dxfId="552" priority="12" stopIfTrue="1" operator="greaterThan">
      <formula>0</formula>
    </cfRule>
  </conditionalFormatting>
  <conditionalFormatting sqref="P4:P5">
    <cfRule type="cellIs" dxfId="551" priority="7" stopIfTrue="1" operator="greaterThan">
      <formula>0</formula>
    </cfRule>
    <cfRule type="cellIs" dxfId="550" priority="8" stopIfTrue="1" operator="greaterThan">
      <formula>0</formula>
    </cfRule>
    <cfRule type="cellIs" dxfId="549" priority="9" stopIfTrue="1" operator="greaterThan">
      <formula>0</formula>
    </cfRule>
  </conditionalFormatting>
  <conditionalFormatting sqref="P6">
    <cfRule type="cellIs" dxfId="548" priority="4" stopIfTrue="1" operator="greaterThan">
      <formula>0</formula>
    </cfRule>
    <cfRule type="cellIs" dxfId="547" priority="5" stopIfTrue="1" operator="greaterThan">
      <formula>0</formula>
    </cfRule>
    <cfRule type="cellIs" dxfId="546" priority="6" stopIfTrue="1" operator="greaterThan">
      <formula>0</formula>
    </cfRule>
  </conditionalFormatting>
  <conditionalFormatting sqref="P30:P64">
    <cfRule type="cellIs" dxfId="545" priority="1" stopIfTrue="1" operator="greaterThan">
      <formula>0</formula>
    </cfRule>
    <cfRule type="cellIs" dxfId="544" priority="2" stopIfTrue="1" operator="greaterThan">
      <formula>0</formula>
    </cfRule>
    <cfRule type="cellIs" dxfId="543" priority="3" stopIfTrue="1" operator="greaterThan">
      <formula>0</formula>
    </cfRule>
  </conditionalFormatting>
  <pageMargins left="0.74803149606299213" right="0.74803149606299213" top="0.98425196850393704" bottom="0.98425196850393704" header="0.51181102362204722" footer="0.51181102362204722"/>
  <pageSetup paperSize="9" scale="70" firstPageNumber="0" fitToHeight="0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50"/>
  </sheetPr>
  <dimension ref="A1:AH64"/>
  <sheetViews>
    <sheetView showGridLines="0" tabSelected="1" zoomScale="85" zoomScaleNormal="85" workbookViewId="0">
      <pane xSplit="4" ySplit="3" topLeftCell="E61" activePane="bottomRight" state="frozen"/>
      <selection activeCell="F166" sqref="F166"/>
      <selection pane="topRight" activeCell="F166" sqref="F166"/>
      <selection pane="bottomLeft" activeCell="F166" sqref="F166"/>
      <selection pane="bottomRight" activeCell="Q28" sqref="Q28"/>
    </sheetView>
  </sheetViews>
  <sheetFormatPr defaultColWidth="9.7109375" defaultRowHeight="15" x14ac:dyDescent="0.25"/>
  <cols>
    <col min="1" max="1" width="17.7109375" style="3" customWidth="1"/>
    <col min="2" max="2" width="6.28515625" style="4" customWidth="1"/>
    <col min="3" max="3" width="6.42578125" style="6" customWidth="1"/>
    <col min="4" max="4" width="63.28515625" style="7" customWidth="1"/>
    <col min="5" max="6" width="14" style="7" customWidth="1"/>
    <col min="7" max="7" width="12.28515625" style="6" customWidth="1"/>
    <col min="8" max="8" width="17.7109375" style="7" customWidth="1"/>
    <col min="9" max="9" width="13.5703125" style="7" customWidth="1"/>
    <col min="10" max="10" width="10.28515625" style="10" customWidth="1"/>
    <col min="11" max="11" width="8.42578125" style="10" customWidth="1"/>
    <col min="12" max="12" width="14.85546875" style="11" customWidth="1"/>
    <col min="13" max="13" width="10.85546875" style="5" customWidth="1"/>
    <col min="14" max="14" width="14" style="8" customWidth="1"/>
    <col min="15" max="15" width="12.5703125" style="9" customWidth="1"/>
    <col min="16" max="18" width="13.7109375" style="1" customWidth="1"/>
    <col min="19" max="19" width="12.7109375" style="1" customWidth="1"/>
    <col min="20" max="20" width="13.42578125" style="1" customWidth="1"/>
    <col min="21" max="21" width="13.7109375" style="1" customWidth="1"/>
    <col min="22" max="22" width="15.85546875" style="1" customWidth="1"/>
    <col min="23" max="24" width="14.28515625" style="1" customWidth="1"/>
    <col min="25" max="25" width="14" style="1" customWidth="1"/>
    <col min="26" max="26" width="14.28515625" style="1" customWidth="1"/>
    <col min="27" max="27" width="15.28515625" style="1" customWidth="1"/>
    <col min="28" max="34" width="15" style="1" customWidth="1"/>
    <col min="35" max="16384" width="9.7109375" style="1"/>
  </cols>
  <sheetData>
    <row r="1" spans="1:34" ht="30" customHeight="1" x14ac:dyDescent="0.25">
      <c r="A1" s="13" t="s">
        <v>318</v>
      </c>
      <c r="B1" s="167" t="s">
        <v>289</v>
      </c>
      <c r="C1" s="168"/>
      <c r="D1" s="167" t="s">
        <v>15</v>
      </c>
      <c r="E1" s="184"/>
      <c r="F1" s="184"/>
      <c r="G1" s="184"/>
      <c r="H1" s="184"/>
      <c r="I1" s="184"/>
      <c r="J1" s="184"/>
      <c r="K1" s="184"/>
      <c r="L1" s="168"/>
      <c r="M1" s="185" t="s">
        <v>282</v>
      </c>
      <c r="N1" s="186"/>
      <c r="O1" s="187"/>
      <c r="P1" s="177" t="s">
        <v>338</v>
      </c>
      <c r="Q1" s="177" t="s">
        <v>27</v>
      </c>
      <c r="R1" s="177" t="s">
        <v>27</v>
      </c>
      <c r="S1" s="177" t="s">
        <v>27</v>
      </c>
      <c r="T1" s="177" t="s">
        <v>27</v>
      </c>
      <c r="U1" s="177" t="s">
        <v>27</v>
      </c>
      <c r="V1" s="177" t="s">
        <v>27</v>
      </c>
      <c r="W1" s="177" t="s">
        <v>27</v>
      </c>
      <c r="X1" s="177" t="s">
        <v>27</v>
      </c>
      <c r="Y1" s="177" t="s">
        <v>27</v>
      </c>
      <c r="Z1" s="177" t="s">
        <v>27</v>
      </c>
      <c r="AA1" s="177" t="s">
        <v>27</v>
      </c>
      <c r="AB1" s="177" t="s">
        <v>27</v>
      </c>
      <c r="AC1" s="177" t="s">
        <v>27</v>
      </c>
      <c r="AD1" s="177" t="s">
        <v>27</v>
      </c>
      <c r="AE1" s="177" t="s">
        <v>27</v>
      </c>
      <c r="AF1" s="177" t="s">
        <v>27</v>
      </c>
      <c r="AG1" s="177" t="s">
        <v>27</v>
      </c>
      <c r="AH1" s="179" t="s">
        <v>27</v>
      </c>
    </row>
    <row r="2" spans="1:34" ht="15.75" thickBot="1" x14ac:dyDescent="0.3">
      <c r="A2" s="181" t="s">
        <v>14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3"/>
      <c r="M2" s="188"/>
      <c r="N2" s="189"/>
      <c r="O2" s="190"/>
      <c r="P2" s="178"/>
      <c r="Q2" s="178"/>
      <c r="R2" s="178"/>
      <c r="S2" s="178"/>
      <c r="T2" s="178"/>
      <c r="U2" s="178"/>
      <c r="V2" s="178"/>
      <c r="W2" s="178"/>
      <c r="X2" s="178"/>
      <c r="Y2" s="178"/>
      <c r="Z2" s="178"/>
      <c r="AA2" s="178"/>
      <c r="AB2" s="178"/>
      <c r="AC2" s="178"/>
      <c r="AD2" s="178"/>
      <c r="AE2" s="178"/>
      <c r="AF2" s="178"/>
      <c r="AG2" s="178"/>
      <c r="AH2" s="180"/>
    </row>
    <row r="3" spans="1:34" s="2" customFormat="1" ht="30.75" thickBot="1" x14ac:dyDescent="0.25">
      <c r="A3" s="27" t="s">
        <v>3</v>
      </c>
      <c r="B3" s="28" t="s">
        <v>1</v>
      </c>
      <c r="C3" s="17" t="s">
        <v>5</v>
      </c>
      <c r="D3" s="17" t="s">
        <v>7</v>
      </c>
      <c r="E3" s="45" t="s">
        <v>291</v>
      </c>
      <c r="F3" s="45" t="s">
        <v>292</v>
      </c>
      <c r="G3" s="17" t="s">
        <v>8</v>
      </c>
      <c r="H3" s="17" t="s">
        <v>10</v>
      </c>
      <c r="I3" s="17" t="s">
        <v>12</v>
      </c>
      <c r="J3" s="29" t="s">
        <v>4</v>
      </c>
      <c r="K3" s="30" t="s">
        <v>13</v>
      </c>
      <c r="L3" s="12" t="s">
        <v>6</v>
      </c>
      <c r="M3" s="30" t="s">
        <v>11</v>
      </c>
      <c r="N3" s="31" t="s">
        <v>0</v>
      </c>
      <c r="O3" s="29" t="s">
        <v>9</v>
      </c>
      <c r="P3" s="198">
        <v>46050</v>
      </c>
      <c r="Q3" s="29" t="s">
        <v>2</v>
      </c>
      <c r="R3" s="29" t="s">
        <v>2</v>
      </c>
      <c r="S3" s="29" t="s">
        <v>2</v>
      </c>
      <c r="T3" s="29" t="s">
        <v>2</v>
      </c>
      <c r="U3" s="29" t="s">
        <v>2</v>
      </c>
      <c r="V3" s="29" t="s">
        <v>2</v>
      </c>
      <c r="W3" s="29" t="s">
        <v>2</v>
      </c>
      <c r="X3" s="29" t="s">
        <v>2</v>
      </c>
      <c r="Y3" s="29" t="s">
        <v>2</v>
      </c>
      <c r="Z3" s="29" t="s">
        <v>2</v>
      </c>
      <c r="AA3" s="29" t="s">
        <v>2</v>
      </c>
      <c r="AB3" s="29" t="s">
        <v>2</v>
      </c>
      <c r="AC3" s="29" t="s">
        <v>2</v>
      </c>
      <c r="AD3" s="29" t="s">
        <v>2</v>
      </c>
      <c r="AE3" s="29" t="s">
        <v>2</v>
      </c>
      <c r="AF3" s="29" t="s">
        <v>2</v>
      </c>
      <c r="AG3" s="29" t="s">
        <v>2</v>
      </c>
      <c r="AH3" s="32" t="s">
        <v>2</v>
      </c>
    </row>
    <row r="4" spans="1:34" ht="26.25" customHeight="1" x14ac:dyDescent="0.25">
      <c r="A4" s="147" t="s">
        <v>239</v>
      </c>
      <c r="B4" s="147">
        <v>5</v>
      </c>
      <c r="C4" s="33">
        <v>382</v>
      </c>
      <c r="D4" s="114" t="s">
        <v>28</v>
      </c>
      <c r="E4" s="64">
        <v>5705</v>
      </c>
      <c r="F4" s="64">
        <v>122505011</v>
      </c>
      <c r="G4" s="103" t="s">
        <v>268</v>
      </c>
      <c r="H4" s="66" t="s">
        <v>240</v>
      </c>
      <c r="I4" s="67" t="s">
        <v>24</v>
      </c>
      <c r="J4" s="67">
        <v>30</v>
      </c>
      <c r="K4" s="67">
        <v>30</v>
      </c>
      <c r="L4" s="68">
        <v>51.45</v>
      </c>
      <c r="M4" s="127">
        <v>3</v>
      </c>
      <c r="N4" s="15">
        <f t="shared" ref="N4:N25" si="0">M4-(SUM(P4:AH4))</f>
        <v>3</v>
      </c>
      <c r="O4" s="19" t="str">
        <f t="shared" ref="O4:O25" si="1">IF(N4&lt;0,"ATENÇÃO","OK")</f>
        <v>OK</v>
      </c>
      <c r="P4" s="196">
        <v>0</v>
      </c>
      <c r="Q4" s="22">
        <v>0</v>
      </c>
      <c r="R4" s="22">
        <v>0</v>
      </c>
      <c r="S4" s="22">
        <v>0</v>
      </c>
      <c r="T4" s="22">
        <v>0</v>
      </c>
      <c r="U4" s="22">
        <v>0</v>
      </c>
      <c r="V4" s="22">
        <v>0</v>
      </c>
      <c r="W4" s="22">
        <v>0</v>
      </c>
      <c r="X4" s="22">
        <v>0</v>
      </c>
      <c r="Y4" s="22">
        <v>0</v>
      </c>
      <c r="Z4" s="22">
        <v>0</v>
      </c>
      <c r="AA4" s="22">
        <v>0</v>
      </c>
      <c r="AB4" s="22">
        <v>0</v>
      </c>
      <c r="AC4" s="22">
        <v>0</v>
      </c>
      <c r="AD4" s="22">
        <v>0</v>
      </c>
      <c r="AE4" s="22">
        <v>0</v>
      </c>
      <c r="AF4" s="22">
        <v>0</v>
      </c>
      <c r="AG4" s="22">
        <v>0</v>
      </c>
      <c r="AH4" s="24">
        <v>0</v>
      </c>
    </row>
    <row r="5" spans="1:34" ht="25.5" x14ac:dyDescent="0.25">
      <c r="A5" s="148"/>
      <c r="B5" s="148"/>
      <c r="C5" s="34">
        <v>383</v>
      </c>
      <c r="D5" s="115" t="s">
        <v>32</v>
      </c>
      <c r="E5" s="70">
        <v>2806</v>
      </c>
      <c r="F5" s="70">
        <v>26298094</v>
      </c>
      <c r="G5" s="106" t="s">
        <v>268</v>
      </c>
      <c r="H5" s="72" t="s">
        <v>241</v>
      </c>
      <c r="I5" s="77" t="s">
        <v>24</v>
      </c>
      <c r="J5" s="77">
        <v>30</v>
      </c>
      <c r="K5" s="77">
        <v>30</v>
      </c>
      <c r="L5" s="74">
        <v>99.14</v>
      </c>
      <c r="M5" s="128">
        <v>2</v>
      </c>
      <c r="N5" s="14">
        <f t="shared" si="0"/>
        <v>2</v>
      </c>
      <c r="O5" s="18" t="str">
        <f t="shared" si="1"/>
        <v>OK</v>
      </c>
      <c r="P5" s="195">
        <v>0</v>
      </c>
      <c r="Q5" s="21">
        <v>0</v>
      </c>
      <c r="R5" s="21">
        <v>0</v>
      </c>
      <c r="S5" s="21">
        <v>0</v>
      </c>
      <c r="T5" s="21">
        <v>0</v>
      </c>
      <c r="U5" s="21">
        <v>0</v>
      </c>
      <c r="V5" s="21">
        <v>0</v>
      </c>
      <c r="W5" s="21">
        <v>0</v>
      </c>
      <c r="X5" s="21">
        <v>0</v>
      </c>
      <c r="Y5" s="21">
        <v>0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21">
        <v>0</v>
      </c>
      <c r="AF5" s="21">
        <v>0</v>
      </c>
      <c r="AG5" s="21">
        <v>0</v>
      </c>
      <c r="AH5" s="25">
        <v>0</v>
      </c>
    </row>
    <row r="6" spans="1:34" ht="25.5" x14ac:dyDescent="0.25">
      <c r="A6" s="148"/>
      <c r="B6" s="148"/>
      <c r="C6" s="34">
        <v>384</v>
      </c>
      <c r="D6" s="105" t="s">
        <v>33</v>
      </c>
      <c r="E6" s="70">
        <v>2806</v>
      </c>
      <c r="F6" s="70">
        <v>26298094</v>
      </c>
      <c r="G6" s="106" t="s">
        <v>268</v>
      </c>
      <c r="H6" s="72" t="s">
        <v>241</v>
      </c>
      <c r="I6" s="73" t="s">
        <v>24</v>
      </c>
      <c r="J6" s="73">
        <v>30</v>
      </c>
      <c r="K6" s="73">
        <v>30</v>
      </c>
      <c r="L6" s="74">
        <v>97.92</v>
      </c>
      <c r="M6" s="128">
        <v>2</v>
      </c>
      <c r="N6" s="14">
        <f t="shared" si="0"/>
        <v>2</v>
      </c>
      <c r="O6" s="18" t="str">
        <f t="shared" si="1"/>
        <v>OK</v>
      </c>
      <c r="P6" s="195">
        <v>0</v>
      </c>
      <c r="Q6" s="21">
        <v>0</v>
      </c>
      <c r="R6" s="21">
        <v>0</v>
      </c>
      <c r="S6" s="21">
        <v>0</v>
      </c>
      <c r="T6" s="21">
        <v>0</v>
      </c>
      <c r="U6" s="21">
        <v>0</v>
      </c>
      <c r="V6" s="21">
        <v>0</v>
      </c>
      <c r="W6" s="21">
        <v>0</v>
      </c>
      <c r="X6" s="21">
        <v>0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1">
        <v>0</v>
      </c>
      <c r="AE6" s="21">
        <v>0</v>
      </c>
      <c r="AF6" s="21">
        <v>0</v>
      </c>
      <c r="AG6" s="21">
        <v>0</v>
      </c>
      <c r="AH6" s="25">
        <v>0</v>
      </c>
    </row>
    <row r="7" spans="1:34" x14ac:dyDescent="0.25">
      <c r="A7" s="148"/>
      <c r="B7" s="148"/>
      <c r="C7" s="34">
        <v>385</v>
      </c>
      <c r="D7" s="115" t="s">
        <v>34</v>
      </c>
      <c r="E7" s="70">
        <v>5705</v>
      </c>
      <c r="F7" s="70">
        <v>504220739</v>
      </c>
      <c r="G7" s="106" t="s">
        <v>268</v>
      </c>
      <c r="H7" s="72" t="s">
        <v>240</v>
      </c>
      <c r="I7" s="77" t="s">
        <v>24</v>
      </c>
      <c r="J7" s="77">
        <v>30</v>
      </c>
      <c r="K7" s="77">
        <v>30</v>
      </c>
      <c r="L7" s="74">
        <v>65.459999999999994</v>
      </c>
      <c r="M7" s="128">
        <v>2</v>
      </c>
      <c r="N7" s="14">
        <f t="shared" si="0"/>
        <v>2</v>
      </c>
      <c r="O7" s="18" t="str">
        <f t="shared" si="1"/>
        <v>OK</v>
      </c>
      <c r="P7" s="195">
        <v>0</v>
      </c>
      <c r="Q7" s="21">
        <v>0</v>
      </c>
      <c r="R7" s="21">
        <v>0</v>
      </c>
      <c r="S7" s="21">
        <v>0</v>
      </c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  <c r="AE7" s="21">
        <v>0</v>
      </c>
      <c r="AF7" s="21">
        <v>0</v>
      </c>
      <c r="AG7" s="21">
        <v>0</v>
      </c>
      <c r="AH7" s="25">
        <v>0</v>
      </c>
    </row>
    <row r="8" spans="1:34" ht="25.5" x14ac:dyDescent="0.25">
      <c r="A8" s="148"/>
      <c r="B8" s="148"/>
      <c r="C8" s="34">
        <v>386</v>
      </c>
      <c r="D8" s="105" t="s">
        <v>35</v>
      </c>
      <c r="E8" s="70">
        <v>5705</v>
      </c>
      <c r="F8" s="70">
        <v>31836007</v>
      </c>
      <c r="G8" s="106" t="s">
        <v>268</v>
      </c>
      <c r="H8" s="72" t="s">
        <v>240</v>
      </c>
      <c r="I8" s="73" t="s">
        <v>24</v>
      </c>
      <c r="J8" s="73">
        <v>30</v>
      </c>
      <c r="K8" s="73">
        <v>30</v>
      </c>
      <c r="L8" s="74">
        <v>595.6</v>
      </c>
      <c r="M8" s="128">
        <v>2</v>
      </c>
      <c r="N8" s="14">
        <f t="shared" si="0"/>
        <v>2</v>
      </c>
      <c r="O8" s="18" t="str">
        <f t="shared" si="1"/>
        <v>OK</v>
      </c>
      <c r="P8" s="195">
        <v>0</v>
      </c>
      <c r="Q8" s="21">
        <v>0</v>
      </c>
      <c r="R8" s="21">
        <v>0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1">
        <v>0</v>
      </c>
      <c r="AE8" s="21">
        <v>0</v>
      </c>
      <c r="AF8" s="21">
        <v>0</v>
      </c>
      <c r="AG8" s="21">
        <v>0</v>
      </c>
      <c r="AH8" s="25">
        <v>0</v>
      </c>
    </row>
    <row r="9" spans="1:34" ht="25.5" x14ac:dyDescent="0.25">
      <c r="A9" s="148"/>
      <c r="B9" s="148"/>
      <c r="C9" s="34">
        <v>387</v>
      </c>
      <c r="D9" s="105" t="s">
        <v>36</v>
      </c>
      <c r="E9" s="70">
        <v>5705</v>
      </c>
      <c r="F9" s="70">
        <v>31836007</v>
      </c>
      <c r="G9" s="106" t="s">
        <v>268</v>
      </c>
      <c r="H9" s="72" t="s">
        <v>240</v>
      </c>
      <c r="I9" s="73" t="s">
        <v>24</v>
      </c>
      <c r="J9" s="73">
        <v>30</v>
      </c>
      <c r="K9" s="73">
        <v>30</v>
      </c>
      <c r="L9" s="74">
        <v>816.59</v>
      </c>
      <c r="M9" s="128"/>
      <c r="N9" s="14">
        <f t="shared" si="0"/>
        <v>0</v>
      </c>
      <c r="O9" s="18" t="str">
        <f t="shared" si="1"/>
        <v>OK</v>
      </c>
      <c r="P9" s="195">
        <v>0</v>
      </c>
      <c r="Q9" s="21">
        <v>0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  <c r="AE9" s="21">
        <v>0</v>
      </c>
      <c r="AF9" s="21">
        <v>0</v>
      </c>
      <c r="AG9" s="21">
        <v>0</v>
      </c>
      <c r="AH9" s="25">
        <v>0</v>
      </c>
    </row>
    <row r="10" spans="1:34" ht="25.5" x14ac:dyDescent="0.25">
      <c r="A10" s="148"/>
      <c r="B10" s="148"/>
      <c r="C10" s="34">
        <v>388</v>
      </c>
      <c r="D10" s="105" t="s">
        <v>38</v>
      </c>
      <c r="E10" s="70">
        <v>5705</v>
      </c>
      <c r="F10" s="70">
        <v>31836009</v>
      </c>
      <c r="G10" s="106" t="s">
        <v>268</v>
      </c>
      <c r="H10" s="72" t="s">
        <v>240</v>
      </c>
      <c r="I10" s="73" t="s">
        <v>24</v>
      </c>
      <c r="J10" s="73">
        <v>30</v>
      </c>
      <c r="K10" s="73">
        <v>30</v>
      </c>
      <c r="L10" s="74">
        <v>2169.59</v>
      </c>
      <c r="M10" s="128"/>
      <c r="N10" s="14">
        <f t="shared" si="0"/>
        <v>0</v>
      </c>
      <c r="O10" s="18" t="str">
        <f t="shared" si="1"/>
        <v>OK</v>
      </c>
      <c r="P10" s="195">
        <v>0</v>
      </c>
      <c r="Q10" s="21">
        <v>0</v>
      </c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21">
        <v>0</v>
      </c>
      <c r="AG10" s="21">
        <v>0</v>
      </c>
      <c r="AH10" s="25">
        <v>0</v>
      </c>
    </row>
    <row r="11" spans="1:34" x14ac:dyDescent="0.25">
      <c r="A11" s="148"/>
      <c r="B11" s="148"/>
      <c r="C11" s="34">
        <v>389</v>
      </c>
      <c r="D11" s="105" t="s">
        <v>41</v>
      </c>
      <c r="E11" s="70">
        <v>5705</v>
      </c>
      <c r="F11" s="70">
        <v>504220664</v>
      </c>
      <c r="G11" s="106" t="s">
        <v>268</v>
      </c>
      <c r="H11" s="72" t="s">
        <v>240</v>
      </c>
      <c r="I11" s="73" t="s">
        <v>24</v>
      </c>
      <c r="J11" s="73">
        <v>30</v>
      </c>
      <c r="K11" s="73">
        <v>30</v>
      </c>
      <c r="L11" s="74">
        <v>74.7</v>
      </c>
      <c r="M11" s="128">
        <v>2</v>
      </c>
      <c r="N11" s="14">
        <f t="shared" si="0"/>
        <v>2</v>
      </c>
      <c r="O11" s="18" t="str">
        <f t="shared" si="1"/>
        <v>OK</v>
      </c>
      <c r="P11" s="195">
        <v>0</v>
      </c>
      <c r="Q11" s="21">
        <v>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21">
        <v>0</v>
      </c>
      <c r="AF11" s="21">
        <v>0</v>
      </c>
      <c r="AG11" s="21">
        <v>0</v>
      </c>
      <c r="AH11" s="25">
        <v>0</v>
      </c>
    </row>
    <row r="12" spans="1:34" x14ac:dyDescent="0.25">
      <c r="A12" s="148"/>
      <c r="B12" s="148"/>
      <c r="C12" s="34">
        <v>390</v>
      </c>
      <c r="D12" s="105" t="s">
        <v>42</v>
      </c>
      <c r="E12" s="70">
        <v>5705</v>
      </c>
      <c r="F12" s="70">
        <v>504220665</v>
      </c>
      <c r="G12" s="106" t="s">
        <v>268</v>
      </c>
      <c r="H12" s="72" t="s">
        <v>240</v>
      </c>
      <c r="I12" s="73" t="s">
        <v>24</v>
      </c>
      <c r="J12" s="73">
        <v>30</v>
      </c>
      <c r="K12" s="73">
        <v>30</v>
      </c>
      <c r="L12" s="74">
        <v>192.28</v>
      </c>
      <c r="M12" s="128">
        <v>2</v>
      </c>
      <c r="N12" s="14">
        <f t="shared" si="0"/>
        <v>2</v>
      </c>
      <c r="O12" s="18" t="str">
        <f t="shared" si="1"/>
        <v>OK</v>
      </c>
      <c r="P12" s="195">
        <v>0</v>
      </c>
      <c r="Q12" s="21">
        <v>0</v>
      </c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  <c r="AE12" s="21">
        <v>0</v>
      </c>
      <c r="AF12" s="21">
        <v>0</v>
      </c>
      <c r="AG12" s="21">
        <v>0</v>
      </c>
      <c r="AH12" s="25">
        <v>0</v>
      </c>
    </row>
    <row r="13" spans="1:34" ht="25.5" x14ac:dyDescent="0.25">
      <c r="A13" s="148"/>
      <c r="B13" s="148"/>
      <c r="C13" s="34">
        <v>391</v>
      </c>
      <c r="D13" s="105" t="s">
        <v>44</v>
      </c>
      <c r="E13" s="70">
        <v>5805</v>
      </c>
      <c r="F13" s="70">
        <v>122513014</v>
      </c>
      <c r="G13" s="106" t="s">
        <v>268</v>
      </c>
      <c r="H13" s="72" t="s">
        <v>240</v>
      </c>
      <c r="I13" s="73" t="s">
        <v>24</v>
      </c>
      <c r="J13" s="73">
        <v>30</v>
      </c>
      <c r="K13" s="73">
        <v>30</v>
      </c>
      <c r="L13" s="74">
        <v>2375.9899999999998</v>
      </c>
      <c r="M13" s="128"/>
      <c r="N13" s="14">
        <f t="shared" si="0"/>
        <v>0</v>
      </c>
      <c r="O13" s="18" t="str">
        <f t="shared" si="1"/>
        <v>OK</v>
      </c>
      <c r="P13" s="195">
        <v>0</v>
      </c>
      <c r="Q13" s="21">
        <v>0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  <c r="AE13" s="21">
        <v>0</v>
      </c>
      <c r="AF13" s="21">
        <v>0</v>
      </c>
      <c r="AG13" s="21">
        <v>0</v>
      </c>
      <c r="AH13" s="25">
        <v>0</v>
      </c>
    </row>
    <row r="14" spans="1:34" x14ac:dyDescent="0.25">
      <c r="A14" s="148"/>
      <c r="B14" s="148"/>
      <c r="C14" s="34">
        <v>392</v>
      </c>
      <c r="D14" s="115" t="s">
        <v>57</v>
      </c>
      <c r="E14" s="70">
        <v>5806</v>
      </c>
      <c r="F14" s="70">
        <v>28800013</v>
      </c>
      <c r="G14" s="106" t="s">
        <v>268</v>
      </c>
      <c r="H14" s="72" t="s">
        <v>242</v>
      </c>
      <c r="I14" s="73" t="s">
        <v>23</v>
      </c>
      <c r="J14" s="77">
        <v>30</v>
      </c>
      <c r="K14" s="77">
        <v>30</v>
      </c>
      <c r="L14" s="74">
        <v>49</v>
      </c>
      <c r="M14" s="128">
        <v>4</v>
      </c>
      <c r="N14" s="14">
        <f t="shared" si="0"/>
        <v>4</v>
      </c>
      <c r="O14" s="18" t="str">
        <f t="shared" si="1"/>
        <v>OK</v>
      </c>
      <c r="P14" s="195">
        <v>0</v>
      </c>
      <c r="Q14" s="21">
        <v>0</v>
      </c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  <c r="AE14" s="21">
        <v>0</v>
      </c>
      <c r="AF14" s="21">
        <v>0</v>
      </c>
      <c r="AG14" s="21">
        <v>0</v>
      </c>
      <c r="AH14" s="25">
        <v>0</v>
      </c>
    </row>
    <row r="15" spans="1:34" x14ac:dyDescent="0.25">
      <c r="A15" s="148"/>
      <c r="B15" s="148"/>
      <c r="C15" s="34">
        <v>393</v>
      </c>
      <c r="D15" s="115" t="s">
        <v>58</v>
      </c>
      <c r="E15" s="70">
        <v>5806</v>
      </c>
      <c r="F15" s="70">
        <v>28800018</v>
      </c>
      <c r="G15" s="106" t="s">
        <v>268</v>
      </c>
      <c r="H15" s="72" t="s">
        <v>242</v>
      </c>
      <c r="I15" s="73" t="s">
        <v>23</v>
      </c>
      <c r="J15" s="77">
        <v>30</v>
      </c>
      <c r="K15" s="77">
        <v>30</v>
      </c>
      <c r="L15" s="74">
        <v>94.66</v>
      </c>
      <c r="M15" s="128"/>
      <c r="N15" s="14">
        <f t="shared" si="0"/>
        <v>0</v>
      </c>
      <c r="O15" s="18" t="str">
        <f t="shared" si="1"/>
        <v>OK</v>
      </c>
      <c r="P15" s="195">
        <v>0</v>
      </c>
      <c r="Q15" s="21">
        <v>0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  <c r="AE15" s="21">
        <v>0</v>
      </c>
      <c r="AF15" s="21">
        <v>0</v>
      </c>
      <c r="AG15" s="21">
        <v>0</v>
      </c>
      <c r="AH15" s="25">
        <v>0</v>
      </c>
    </row>
    <row r="16" spans="1:34" x14ac:dyDescent="0.25">
      <c r="A16" s="148"/>
      <c r="B16" s="148"/>
      <c r="C16" s="34">
        <v>394</v>
      </c>
      <c r="D16" s="115" t="s">
        <v>59</v>
      </c>
      <c r="E16" s="70">
        <v>5806</v>
      </c>
      <c r="F16" s="70">
        <v>28800019</v>
      </c>
      <c r="G16" s="106" t="s">
        <v>268</v>
      </c>
      <c r="H16" s="72" t="s">
        <v>242</v>
      </c>
      <c r="I16" s="77" t="s">
        <v>23</v>
      </c>
      <c r="J16" s="77">
        <v>30</v>
      </c>
      <c r="K16" s="77">
        <v>30</v>
      </c>
      <c r="L16" s="74">
        <v>34.19</v>
      </c>
      <c r="M16" s="128"/>
      <c r="N16" s="14">
        <f t="shared" si="0"/>
        <v>0</v>
      </c>
      <c r="O16" s="18" t="str">
        <f t="shared" si="1"/>
        <v>OK</v>
      </c>
      <c r="P16" s="195">
        <v>0</v>
      </c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5">
        <v>0</v>
      </c>
    </row>
    <row r="17" spans="1:34" x14ac:dyDescent="0.25">
      <c r="A17" s="148"/>
      <c r="B17" s="148"/>
      <c r="C17" s="34">
        <v>395</v>
      </c>
      <c r="D17" s="115" t="s">
        <v>60</v>
      </c>
      <c r="E17" s="70">
        <v>5806</v>
      </c>
      <c r="F17" s="70">
        <v>28800011</v>
      </c>
      <c r="G17" s="106" t="s">
        <v>268</v>
      </c>
      <c r="H17" s="72" t="s">
        <v>242</v>
      </c>
      <c r="I17" s="77" t="s">
        <v>23</v>
      </c>
      <c r="J17" s="77">
        <v>30</v>
      </c>
      <c r="K17" s="77">
        <v>30</v>
      </c>
      <c r="L17" s="74">
        <v>33.119999999999997</v>
      </c>
      <c r="M17" s="128">
        <v>4</v>
      </c>
      <c r="N17" s="14">
        <f t="shared" si="0"/>
        <v>1</v>
      </c>
      <c r="O17" s="18" t="str">
        <f t="shared" si="1"/>
        <v>OK</v>
      </c>
      <c r="P17" s="195">
        <v>3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5">
        <v>0</v>
      </c>
    </row>
    <row r="18" spans="1:34" x14ac:dyDescent="0.25">
      <c r="A18" s="148"/>
      <c r="B18" s="148"/>
      <c r="C18" s="34">
        <v>396</v>
      </c>
      <c r="D18" s="105" t="s">
        <v>61</v>
      </c>
      <c r="E18" s="70">
        <v>5806</v>
      </c>
      <c r="F18" s="70">
        <v>28800011</v>
      </c>
      <c r="G18" s="106" t="s">
        <v>268</v>
      </c>
      <c r="H18" s="72" t="s">
        <v>242</v>
      </c>
      <c r="I18" s="73" t="s">
        <v>23</v>
      </c>
      <c r="J18" s="73">
        <v>30</v>
      </c>
      <c r="K18" s="73">
        <v>30</v>
      </c>
      <c r="L18" s="74">
        <v>50</v>
      </c>
      <c r="M18" s="128">
        <v>4</v>
      </c>
      <c r="N18" s="14">
        <f t="shared" si="0"/>
        <v>4</v>
      </c>
      <c r="O18" s="18" t="str">
        <f t="shared" si="1"/>
        <v>OK</v>
      </c>
      <c r="P18" s="195">
        <v>0</v>
      </c>
      <c r="Q18" s="21">
        <v>0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0</v>
      </c>
      <c r="AH18" s="25">
        <v>0</v>
      </c>
    </row>
    <row r="19" spans="1:34" x14ac:dyDescent="0.25">
      <c r="A19" s="148"/>
      <c r="B19" s="148"/>
      <c r="C19" s="34">
        <v>397</v>
      </c>
      <c r="D19" s="115" t="s">
        <v>66</v>
      </c>
      <c r="E19" s="70">
        <v>5806</v>
      </c>
      <c r="F19" s="70">
        <v>28800047</v>
      </c>
      <c r="G19" s="106" t="s">
        <v>268</v>
      </c>
      <c r="H19" s="72" t="s">
        <v>244</v>
      </c>
      <c r="I19" s="77" t="s">
        <v>24</v>
      </c>
      <c r="J19" s="77">
        <v>30</v>
      </c>
      <c r="K19" s="77">
        <v>30</v>
      </c>
      <c r="L19" s="74">
        <v>11</v>
      </c>
      <c r="M19" s="128">
        <v>2</v>
      </c>
      <c r="N19" s="14">
        <f t="shared" si="0"/>
        <v>0</v>
      </c>
      <c r="O19" s="18" t="str">
        <f t="shared" si="1"/>
        <v>OK</v>
      </c>
      <c r="P19" s="195">
        <v>2</v>
      </c>
      <c r="Q19" s="21">
        <v>0</v>
      </c>
      <c r="R19" s="21">
        <v>0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  <c r="AE19" s="21">
        <v>0</v>
      </c>
      <c r="AF19" s="21">
        <v>0</v>
      </c>
      <c r="AG19" s="21">
        <v>0</v>
      </c>
      <c r="AH19" s="25">
        <v>0</v>
      </c>
    </row>
    <row r="20" spans="1:34" x14ac:dyDescent="0.25">
      <c r="A20" s="148"/>
      <c r="B20" s="148"/>
      <c r="C20" s="34">
        <v>398</v>
      </c>
      <c r="D20" s="115" t="s">
        <v>69</v>
      </c>
      <c r="E20" s="70">
        <v>5801</v>
      </c>
      <c r="F20" s="70">
        <v>122190005</v>
      </c>
      <c r="G20" s="106" t="s">
        <v>268</v>
      </c>
      <c r="H20" s="72" t="s">
        <v>271</v>
      </c>
      <c r="I20" s="77" t="s">
        <v>24</v>
      </c>
      <c r="J20" s="77">
        <v>30</v>
      </c>
      <c r="K20" s="77">
        <v>30</v>
      </c>
      <c r="L20" s="74">
        <v>577.1</v>
      </c>
      <c r="M20" s="128">
        <v>4</v>
      </c>
      <c r="N20" s="14">
        <f t="shared" si="0"/>
        <v>4</v>
      </c>
      <c r="O20" s="18" t="str">
        <f t="shared" si="1"/>
        <v>OK</v>
      </c>
      <c r="P20" s="195">
        <v>0</v>
      </c>
      <c r="Q20" s="21">
        <v>0</v>
      </c>
      <c r="R20" s="21">
        <v>0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21">
        <v>0</v>
      </c>
      <c r="AF20" s="21">
        <v>0</v>
      </c>
      <c r="AG20" s="21">
        <v>0</v>
      </c>
      <c r="AH20" s="25">
        <v>0</v>
      </c>
    </row>
    <row r="21" spans="1:34" x14ac:dyDescent="0.25">
      <c r="A21" s="148"/>
      <c r="B21" s="148"/>
      <c r="C21" s="34">
        <v>399</v>
      </c>
      <c r="D21" s="115" t="s">
        <v>73</v>
      </c>
      <c r="E21" s="70">
        <v>5801</v>
      </c>
      <c r="F21" s="70">
        <v>122190005</v>
      </c>
      <c r="G21" s="106" t="s">
        <v>268</v>
      </c>
      <c r="H21" s="72" t="s">
        <v>274</v>
      </c>
      <c r="I21" s="73" t="s">
        <v>24</v>
      </c>
      <c r="J21" s="77">
        <v>30</v>
      </c>
      <c r="K21" s="77">
        <v>30</v>
      </c>
      <c r="L21" s="74">
        <v>186.37</v>
      </c>
      <c r="M21" s="128">
        <v>4</v>
      </c>
      <c r="N21" s="14">
        <f t="shared" si="0"/>
        <v>3</v>
      </c>
      <c r="O21" s="18" t="str">
        <f t="shared" si="1"/>
        <v>OK</v>
      </c>
      <c r="P21" s="195">
        <v>1</v>
      </c>
      <c r="Q21" s="21">
        <v>0</v>
      </c>
      <c r="R21" s="21"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5">
        <v>0</v>
      </c>
    </row>
    <row r="22" spans="1:34" x14ac:dyDescent="0.25">
      <c r="A22" s="148"/>
      <c r="B22" s="148"/>
      <c r="C22" s="34">
        <v>400</v>
      </c>
      <c r="D22" s="115" t="s">
        <v>74</v>
      </c>
      <c r="E22" s="70">
        <v>5801</v>
      </c>
      <c r="F22" s="70">
        <v>122190005</v>
      </c>
      <c r="G22" s="106" t="s">
        <v>268</v>
      </c>
      <c r="H22" s="72" t="s">
        <v>274</v>
      </c>
      <c r="I22" s="77" t="s">
        <v>24</v>
      </c>
      <c r="J22" s="77">
        <v>30</v>
      </c>
      <c r="K22" s="77">
        <v>30</v>
      </c>
      <c r="L22" s="74">
        <v>140.86000000000001</v>
      </c>
      <c r="M22" s="128">
        <v>4</v>
      </c>
      <c r="N22" s="14">
        <f t="shared" si="0"/>
        <v>4</v>
      </c>
      <c r="O22" s="18" t="str">
        <f t="shared" si="1"/>
        <v>OK</v>
      </c>
      <c r="P22" s="195">
        <v>0</v>
      </c>
      <c r="Q22" s="21">
        <v>0</v>
      </c>
      <c r="R22" s="21">
        <v>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5">
        <v>0</v>
      </c>
    </row>
    <row r="23" spans="1:34" x14ac:dyDescent="0.25">
      <c r="A23" s="148"/>
      <c r="B23" s="148"/>
      <c r="C23" s="34">
        <v>401</v>
      </c>
      <c r="D23" s="115" t="s">
        <v>79</v>
      </c>
      <c r="E23" s="70">
        <v>4905</v>
      </c>
      <c r="F23" s="70">
        <v>3565026</v>
      </c>
      <c r="G23" s="106" t="s">
        <v>268</v>
      </c>
      <c r="H23" s="72" t="s">
        <v>244</v>
      </c>
      <c r="I23" s="77" t="s">
        <v>24</v>
      </c>
      <c r="J23" s="77">
        <v>30</v>
      </c>
      <c r="K23" s="77">
        <v>30</v>
      </c>
      <c r="L23" s="74">
        <v>65.16</v>
      </c>
      <c r="M23" s="128"/>
      <c r="N23" s="14">
        <f t="shared" si="0"/>
        <v>0</v>
      </c>
      <c r="O23" s="18" t="str">
        <f t="shared" si="1"/>
        <v>OK</v>
      </c>
      <c r="P23" s="195"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5">
        <v>0</v>
      </c>
    </row>
    <row r="24" spans="1:34" x14ac:dyDescent="0.25">
      <c r="A24" s="148"/>
      <c r="B24" s="148"/>
      <c r="C24" s="34">
        <v>402</v>
      </c>
      <c r="D24" s="115" t="s">
        <v>80</v>
      </c>
      <c r="E24" s="70">
        <v>5801</v>
      </c>
      <c r="F24" s="70">
        <v>81469013</v>
      </c>
      <c r="G24" s="106" t="s">
        <v>268</v>
      </c>
      <c r="H24" s="72" t="s">
        <v>244</v>
      </c>
      <c r="I24" s="77" t="s">
        <v>24</v>
      </c>
      <c r="J24" s="77">
        <v>30</v>
      </c>
      <c r="K24" s="77">
        <v>30</v>
      </c>
      <c r="L24" s="74">
        <v>15</v>
      </c>
      <c r="M24" s="128"/>
      <c r="N24" s="14">
        <f t="shared" si="0"/>
        <v>0</v>
      </c>
      <c r="O24" s="18" t="str">
        <f t="shared" si="1"/>
        <v>OK</v>
      </c>
      <c r="P24" s="195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5">
        <v>0</v>
      </c>
    </row>
    <row r="25" spans="1:34" x14ac:dyDescent="0.25">
      <c r="A25" s="148"/>
      <c r="B25" s="148"/>
      <c r="C25" s="34">
        <v>403</v>
      </c>
      <c r="D25" s="115" t="s">
        <v>81</v>
      </c>
      <c r="E25" s="70">
        <v>6111</v>
      </c>
      <c r="F25" s="70">
        <v>39110014</v>
      </c>
      <c r="G25" s="106" t="s">
        <v>268</v>
      </c>
      <c r="H25" s="72" t="s">
        <v>247</v>
      </c>
      <c r="I25" s="77" t="s">
        <v>24</v>
      </c>
      <c r="J25" s="77">
        <v>30</v>
      </c>
      <c r="K25" s="77">
        <v>30</v>
      </c>
      <c r="L25" s="74">
        <v>6.49</v>
      </c>
      <c r="M25" s="128"/>
      <c r="N25" s="14">
        <f t="shared" si="0"/>
        <v>0</v>
      </c>
      <c r="O25" s="18" t="str">
        <f t="shared" si="1"/>
        <v>OK</v>
      </c>
      <c r="P25" s="195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5">
        <v>0</v>
      </c>
    </row>
    <row r="26" spans="1:34" x14ac:dyDescent="0.25">
      <c r="A26" s="148"/>
      <c r="B26" s="148"/>
      <c r="C26" s="34">
        <v>404</v>
      </c>
      <c r="D26" s="115" t="s">
        <v>82</v>
      </c>
      <c r="E26" s="70">
        <v>410</v>
      </c>
      <c r="F26" s="70">
        <v>502680005</v>
      </c>
      <c r="G26" s="106" t="s">
        <v>257</v>
      </c>
      <c r="H26" s="72" t="s">
        <v>242</v>
      </c>
      <c r="I26" s="77" t="s">
        <v>17</v>
      </c>
      <c r="J26" s="77">
        <v>30</v>
      </c>
      <c r="K26" s="77">
        <v>30</v>
      </c>
      <c r="L26" s="74">
        <v>48</v>
      </c>
      <c r="M26" s="128">
        <v>2</v>
      </c>
      <c r="N26" s="14">
        <f t="shared" ref="N26:N64" si="2">M26-(SUM(P26:AH26))</f>
        <v>2</v>
      </c>
      <c r="O26" s="18" t="str">
        <f t="shared" ref="O26:O64" si="3">IF(N26&lt;0,"ATENÇÃO","OK")</f>
        <v>OK</v>
      </c>
      <c r="P26" s="195">
        <v>0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5">
        <v>0</v>
      </c>
    </row>
    <row r="27" spans="1:34" x14ac:dyDescent="0.25">
      <c r="A27" s="148"/>
      <c r="B27" s="148"/>
      <c r="C27" s="34">
        <v>405</v>
      </c>
      <c r="D27" s="115" t="s">
        <v>84</v>
      </c>
      <c r="E27" s="70">
        <v>410</v>
      </c>
      <c r="F27" s="70">
        <v>502680005</v>
      </c>
      <c r="G27" s="106" t="s">
        <v>272</v>
      </c>
      <c r="H27" s="72" t="s">
        <v>242</v>
      </c>
      <c r="I27" s="77" t="s">
        <v>17</v>
      </c>
      <c r="J27" s="77">
        <v>30</v>
      </c>
      <c r="K27" s="77">
        <v>30</v>
      </c>
      <c r="L27" s="74">
        <v>1</v>
      </c>
      <c r="M27" s="128"/>
      <c r="N27" s="14">
        <f t="shared" si="2"/>
        <v>0</v>
      </c>
      <c r="O27" s="18" t="str">
        <f t="shared" si="3"/>
        <v>OK</v>
      </c>
      <c r="P27" s="195">
        <v>0</v>
      </c>
      <c r="Q27" s="21">
        <v>0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5">
        <v>0</v>
      </c>
    </row>
    <row r="28" spans="1:34" x14ac:dyDescent="0.25">
      <c r="A28" s="148"/>
      <c r="B28" s="148"/>
      <c r="C28" s="34">
        <v>406</v>
      </c>
      <c r="D28" s="115" t="s">
        <v>86</v>
      </c>
      <c r="E28" s="70">
        <v>410</v>
      </c>
      <c r="F28" s="70">
        <v>502680005</v>
      </c>
      <c r="G28" s="106" t="s">
        <v>272</v>
      </c>
      <c r="H28" s="72" t="s">
        <v>239</v>
      </c>
      <c r="I28" s="77" t="s">
        <v>17</v>
      </c>
      <c r="J28" s="77">
        <v>30</v>
      </c>
      <c r="K28" s="77">
        <v>30</v>
      </c>
      <c r="L28" s="74">
        <v>1</v>
      </c>
      <c r="M28" s="128">
        <v>2</v>
      </c>
      <c r="N28" s="14">
        <f t="shared" si="2"/>
        <v>2</v>
      </c>
      <c r="O28" s="18" t="str">
        <f t="shared" si="3"/>
        <v>OK</v>
      </c>
      <c r="P28" s="195">
        <v>0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5">
        <v>0</v>
      </c>
    </row>
    <row r="29" spans="1:34" x14ac:dyDescent="0.25">
      <c r="A29" s="148"/>
      <c r="B29" s="148"/>
      <c r="C29" s="34">
        <v>407</v>
      </c>
      <c r="D29" s="115" t="s">
        <v>87</v>
      </c>
      <c r="E29" s="70">
        <v>410</v>
      </c>
      <c r="F29" s="70">
        <v>502680005</v>
      </c>
      <c r="G29" s="106" t="s">
        <v>272</v>
      </c>
      <c r="H29" s="72" t="s">
        <v>239</v>
      </c>
      <c r="I29" s="77" t="s">
        <v>17</v>
      </c>
      <c r="J29" s="77">
        <v>30</v>
      </c>
      <c r="K29" s="77">
        <v>30</v>
      </c>
      <c r="L29" s="74">
        <v>1</v>
      </c>
      <c r="M29" s="128">
        <v>2</v>
      </c>
      <c r="N29" s="14">
        <f t="shared" si="2"/>
        <v>2</v>
      </c>
      <c r="O29" s="18" t="str">
        <f t="shared" si="3"/>
        <v>OK</v>
      </c>
      <c r="P29" s="195">
        <v>0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21">
        <v>0</v>
      </c>
      <c r="AE29" s="21">
        <v>0</v>
      </c>
      <c r="AF29" s="21">
        <v>0</v>
      </c>
      <c r="AG29" s="21">
        <v>0</v>
      </c>
      <c r="AH29" s="25">
        <v>0</v>
      </c>
    </row>
    <row r="30" spans="1:34" x14ac:dyDescent="0.25">
      <c r="A30" s="148"/>
      <c r="B30" s="148"/>
      <c r="C30" s="34">
        <v>408</v>
      </c>
      <c r="D30" s="115" t="s">
        <v>88</v>
      </c>
      <c r="E30" s="70">
        <v>410</v>
      </c>
      <c r="F30" s="70">
        <v>502680005</v>
      </c>
      <c r="G30" s="106" t="s">
        <v>272</v>
      </c>
      <c r="H30" s="72" t="s">
        <v>239</v>
      </c>
      <c r="I30" s="77" t="s">
        <v>17</v>
      </c>
      <c r="J30" s="77">
        <v>30</v>
      </c>
      <c r="K30" s="77">
        <v>30</v>
      </c>
      <c r="L30" s="74">
        <v>1</v>
      </c>
      <c r="M30" s="128"/>
      <c r="N30" s="14">
        <f t="shared" si="2"/>
        <v>0</v>
      </c>
      <c r="O30" s="18" t="str">
        <f t="shared" si="3"/>
        <v>OK</v>
      </c>
      <c r="P30" s="195">
        <v>0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  <c r="AD30" s="21">
        <v>0</v>
      </c>
      <c r="AE30" s="21">
        <v>0</v>
      </c>
      <c r="AF30" s="21">
        <v>0</v>
      </c>
      <c r="AG30" s="21">
        <v>0</v>
      </c>
      <c r="AH30" s="25">
        <v>0</v>
      </c>
    </row>
    <row r="31" spans="1:34" x14ac:dyDescent="0.25">
      <c r="A31" s="148"/>
      <c r="B31" s="148"/>
      <c r="C31" s="34">
        <v>409</v>
      </c>
      <c r="D31" s="115" t="s">
        <v>93</v>
      </c>
      <c r="E31" s="70">
        <v>4703</v>
      </c>
      <c r="F31" s="70">
        <v>54380005</v>
      </c>
      <c r="G31" s="106" t="s">
        <v>256</v>
      </c>
      <c r="H31" s="72" t="s">
        <v>239</v>
      </c>
      <c r="I31" s="77" t="s">
        <v>24</v>
      </c>
      <c r="J31" s="77">
        <v>30</v>
      </c>
      <c r="K31" s="77">
        <v>30</v>
      </c>
      <c r="L31" s="74">
        <v>2</v>
      </c>
      <c r="M31" s="128"/>
      <c r="N31" s="14">
        <f t="shared" si="2"/>
        <v>0</v>
      </c>
      <c r="O31" s="18" t="str">
        <f t="shared" si="3"/>
        <v>OK</v>
      </c>
      <c r="P31" s="195">
        <v>0</v>
      </c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  <c r="AE31" s="21">
        <v>0</v>
      </c>
      <c r="AF31" s="21">
        <v>0</v>
      </c>
      <c r="AG31" s="21">
        <v>0</v>
      </c>
      <c r="AH31" s="25">
        <v>0</v>
      </c>
    </row>
    <row r="32" spans="1:34" x14ac:dyDescent="0.25">
      <c r="A32" s="148"/>
      <c r="B32" s="148"/>
      <c r="C32" s="34">
        <v>410</v>
      </c>
      <c r="D32" s="115" t="s">
        <v>94</v>
      </c>
      <c r="E32" s="70">
        <v>5801</v>
      </c>
      <c r="F32" s="70">
        <v>118966002</v>
      </c>
      <c r="G32" s="106" t="s">
        <v>256</v>
      </c>
      <c r="H32" s="72" t="s">
        <v>247</v>
      </c>
      <c r="I32" s="77" t="s">
        <v>24</v>
      </c>
      <c r="J32" s="77">
        <v>30</v>
      </c>
      <c r="K32" s="77">
        <v>30</v>
      </c>
      <c r="L32" s="74">
        <v>99.8</v>
      </c>
      <c r="M32" s="128"/>
      <c r="N32" s="14">
        <f t="shared" si="2"/>
        <v>0</v>
      </c>
      <c r="O32" s="18" t="str">
        <f t="shared" si="3"/>
        <v>OK</v>
      </c>
      <c r="P32" s="195">
        <v>0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1">
        <v>0</v>
      </c>
      <c r="AF32" s="21">
        <v>0</v>
      </c>
      <c r="AG32" s="21">
        <v>0</v>
      </c>
      <c r="AH32" s="25">
        <v>0</v>
      </c>
    </row>
    <row r="33" spans="1:34" x14ac:dyDescent="0.25">
      <c r="A33" s="148"/>
      <c r="B33" s="148"/>
      <c r="C33" s="34">
        <v>411</v>
      </c>
      <c r="D33" s="115" t="s">
        <v>95</v>
      </c>
      <c r="E33" s="70">
        <v>5806</v>
      </c>
      <c r="F33" s="70">
        <v>28800081</v>
      </c>
      <c r="G33" s="106" t="s">
        <v>256</v>
      </c>
      <c r="H33" s="72" t="s">
        <v>247</v>
      </c>
      <c r="I33" s="77" t="s">
        <v>24</v>
      </c>
      <c r="J33" s="77">
        <v>30</v>
      </c>
      <c r="K33" s="77">
        <v>30</v>
      </c>
      <c r="L33" s="74">
        <v>42</v>
      </c>
      <c r="M33" s="128"/>
      <c r="N33" s="14">
        <f t="shared" si="2"/>
        <v>0</v>
      </c>
      <c r="O33" s="18" t="str">
        <f t="shared" si="3"/>
        <v>OK</v>
      </c>
      <c r="P33" s="195">
        <v>0</v>
      </c>
      <c r="Q33" s="21">
        <v>0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1">
        <v>0</v>
      </c>
      <c r="AF33" s="21">
        <v>0</v>
      </c>
      <c r="AG33" s="21">
        <v>0</v>
      </c>
      <c r="AH33" s="25">
        <v>0</v>
      </c>
    </row>
    <row r="34" spans="1:34" ht="25.5" x14ac:dyDescent="0.25">
      <c r="A34" s="148"/>
      <c r="B34" s="148"/>
      <c r="C34" s="34">
        <v>412</v>
      </c>
      <c r="D34" s="115" t="s">
        <v>101</v>
      </c>
      <c r="E34" s="70">
        <v>2701</v>
      </c>
      <c r="F34" s="70">
        <v>25410027</v>
      </c>
      <c r="G34" s="106" t="s">
        <v>256</v>
      </c>
      <c r="H34" s="72" t="s">
        <v>248</v>
      </c>
      <c r="I34" s="77" t="s">
        <v>26</v>
      </c>
      <c r="J34" s="77">
        <v>30</v>
      </c>
      <c r="K34" s="77">
        <v>30</v>
      </c>
      <c r="L34" s="74">
        <v>233.41</v>
      </c>
      <c r="M34" s="128"/>
      <c r="N34" s="14">
        <f t="shared" si="2"/>
        <v>0</v>
      </c>
      <c r="O34" s="18" t="str">
        <f t="shared" si="3"/>
        <v>OK</v>
      </c>
      <c r="P34" s="195">
        <v>0</v>
      </c>
      <c r="Q34" s="21">
        <v>0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  <c r="AE34" s="21">
        <v>0</v>
      </c>
      <c r="AF34" s="21">
        <v>0</v>
      </c>
      <c r="AG34" s="21">
        <v>0</v>
      </c>
      <c r="AH34" s="25">
        <v>0</v>
      </c>
    </row>
    <row r="35" spans="1:34" ht="25.5" x14ac:dyDescent="0.25">
      <c r="A35" s="148"/>
      <c r="B35" s="148"/>
      <c r="C35" s="34">
        <v>413</v>
      </c>
      <c r="D35" s="115" t="s">
        <v>103</v>
      </c>
      <c r="E35" s="70">
        <v>2704</v>
      </c>
      <c r="F35" s="70">
        <v>504220741</v>
      </c>
      <c r="G35" s="106" t="s">
        <v>256</v>
      </c>
      <c r="H35" s="72" t="s">
        <v>248</v>
      </c>
      <c r="I35" s="77" t="s">
        <v>26</v>
      </c>
      <c r="J35" s="77">
        <v>30</v>
      </c>
      <c r="K35" s="77">
        <v>30</v>
      </c>
      <c r="L35" s="74">
        <v>862.5</v>
      </c>
      <c r="M35" s="128">
        <v>1</v>
      </c>
      <c r="N35" s="14">
        <f t="shared" si="2"/>
        <v>1</v>
      </c>
      <c r="O35" s="18" t="str">
        <f t="shared" si="3"/>
        <v>OK</v>
      </c>
      <c r="P35" s="195"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5">
        <v>0</v>
      </c>
    </row>
    <row r="36" spans="1:34" ht="25.5" x14ac:dyDescent="0.25">
      <c r="A36" s="148"/>
      <c r="B36" s="148"/>
      <c r="C36" s="34">
        <v>414</v>
      </c>
      <c r="D36" s="115" t="s">
        <v>104</v>
      </c>
      <c r="E36" s="70">
        <v>2701</v>
      </c>
      <c r="F36" s="70">
        <v>25410014</v>
      </c>
      <c r="G36" s="106" t="s">
        <v>256</v>
      </c>
      <c r="H36" s="72" t="s">
        <v>249</v>
      </c>
      <c r="I36" s="77" t="s">
        <v>26</v>
      </c>
      <c r="J36" s="77">
        <v>30</v>
      </c>
      <c r="K36" s="77">
        <v>30</v>
      </c>
      <c r="L36" s="74">
        <v>15.73</v>
      </c>
      <c r="M36" s="128">
        <v>10</v>
      </c>
      <c r="N36" s="14">
        <f t="shared" si="2"/>
        <v>8</v>
      </c>
      <c r="O36" s="18" t="str">
        <f t="shared" si="3"/>
        <v>OK</v>
      </c>
      <c r="P36" s="195">
        <v>2</v>
      </c>
      <c r="Q36" s="21">
        <v>0</v>
      </c>
      <c r="R36" s="21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21">
        <v>0</v>
      </c>
      <c r="AF36" s="21">
        <v>0</v>
      </c>
      <c r="AG36" s="21">
        <v>0</v>
      </c>
      <c r="AH36" s="25">
        <v>0</v>
      </c>
    </row>
    <row r="37" spans="1:34" ht="25.5" x14ac:dyDescent="0.25">
      <c r="A37" s="148"/>
      <c r="B37" s="148"/>
      <c r="C37" s="34">
        <v>415</v>
      </c>
      <c r="D37" s="115" t="s">
        <v>105</v>
      </c>
      <c r="E37" s="70">
        <v>2701</v>
      </c>
      <c r="F37" s="70">
        <v>84352053</v>
      </c>
      <c r="G37" s="106" t="s">
        <v>256</v>
      </c>
      <c r="H37" s="72" t="s">
        <v>249</v>
      </c>
      <c r="I37" s="77" t="s">
        <v>26</v>
      </c>
      <c r="J37" s="77">
        <v>30</v>
      </c>
      <c r="K37" s="77">
        <v>30</v>
      </c>
      <c r="L37" s="74">
        <v>67.260000000000005</v>
      </c>
      <c r="M37" s="128">
        <v>10</v>
      </c>
      <c r="N37" s="14">
        <f t="shared" si="2"/>
        <v>6</v>
      </c>
      <c r="O37" s="18" t="str">
        <f t="shared" si="3"/>
        <v>OK</v>
      </c>
      <c r="P37" s="195">
        <v>4</v>
      </c>
      <c r="Q37" s="21">
        <v>0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21">
        <v>0</v>
      </c>
      <c r="AF37" s="21">
        <v>0</v>
      </c>
      <c r="AG37" s="21">
        <v>0</v>
      </c>
      <c r="AH37" s="25">
        <v>0</v>
      </c>
    </row>
    <row r="38" spans="1:34" ht="25.5" x14ac:dyDescent="0.25">
      <c r="A38" s="148"/>
      <c r="B38" s="148"/>
      <c r="C38" s="34">
        <v>416</v>
      </c>
      <c r="D38" s="115" t="s">
        <v>108</v>
      </c>
      <c r="E38" s="70">
        <v>2701</v>
      </c>
      <c r="F38" s="70">
        <v>84352053</v>
      </c>
      <c r="G38" s="106" t="s">
        <v>256</v>
      </c>
      <c r="H38" s="72" t="s">
        <v>249</v>
      </c>
      <c r="I38" s="77" t="s">
        <v>26</v>
      </c>
      <c r="J38" s="77">
        <v>30</v>
      </c>
      <c r="K38" s="77">
        <v>30</v>
      </c>
      <c r="L38" s="74">
        <v>84.14</v>
      </c>
      <c r="M38" s="128">
        <v>10</v>
      </c>
      <c r="N38" s="14">
        <f t="shared" si="2"/>
        <v>10</v>
      </c>
      <c r="O38" s="18" t="str">
        <f t="shared" si="3"/>
        <v>OK</v>
      </c>
      <c r="P38" s="195">
        <v>0</v>
      </c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  <c r="AE38" s="21">
        <v>0</v>
      </c>
      <c r="AF38" s="21">
        <v>0</v>
      </c>
      <c r="AG38" s="21">
        <v>0</v>
      </c>
      <c r="AH38" s="25">
        <v>0</v>
      </c>
    </row>
    <row r="39" spans="1:34" ht="25.5" x14ac:dyDescent="0.25">
      <c r="A39" s="148"/>
      <c r="B39" s="148"/>
      <c r="C39" s="34">
        <v>417</v>
      </c>
      <c r="D39" s="115" t="s">
        <v>110</v>
      </c>
      <c r="E39" s="70">
        <v>5704</v>
      </c>
      <c r="F39" s="70">
        <v>122629008</v>
      </c>
      <c r="G39" s="106" t="s">
        <v>256</v>
      </c>
      <c r="H39" s="72" t="s">
        <v>249</v>
      </c>
      <c r="I39" s="77" t="s">
        <v>25</v>
      </c>
      <c r="J39" s="77">
        <v>30</v>
      </c>
      <c r="K39" s="77">
        <v>30</v>
      </c>
      <c r="L39" s="74">
        <v>66.069999999999993</v>
      </c>
      <c r="M39" s="128">
        <v>10</v>
      </c>
      <c r="N39" s="14">
        <f t="shared" si="2"/>
        <v>10</v>
      </c>
      <c r="O39" s="18" t="str">
        <f t="shared" si="3"/>
        <v>OK</v>
      </c>
      <c r="P39" s="195">
        <v>0</v>
      </c>
      <c r="Q39" s="21">
        <v>0</v>
      </c>
      <c r="R39" s="21">
        <v>0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  <c r="AE39" s="21">
        <v>0</v>
      </c>
      <c r="AF39" s="21">
        <v>0</v>
      </c>
      <c r="AG39" s="21">
        <v>0</v>
      </c>
      <c r="AH39" s="25">
        <v>0</v>
      </c>
    </row>
    <row r="40" spans="1:34" ht="25.5" x14ac:dyDescent="0.25">
      <c r="A40" s="148"/>
      <c r="B40" s="148"/>
      <c r="C40" s="34">
        <v>418</v>
      </c>
      <c r="D40" s="115" t="s">
        <v>112</v>
      </c>
      <c r="E40" s="70">
        <v>5704</v>
      </c>
      <c r="F40" s="70">
        <v>122629008</v>
      </c>
      <c r="G40" s="106" t="s">
        <v>256</v>
      </c>
      <c r="H40" s="72" t="s">
        <v>249</v>
      </c>
      <c r="I40" s="77" t="s">
        <v>25</v>
      </c>
      <c r="J40" s="77">
        <v>30</v>
      </c>
      <c r="K40" s="77">
        <v>30</v>
      </c>
      <c r="L40" s="74">
        <v>136.9</v>
      </c>
      <c r="M40" s="128">
        <v>10</v>
      </c>
      <c r="N40" s="14">
        <f t="shared" si="2"/>
        <v>10</v>
      </c>
      <c r="O40" s="18" t="str">
        <f t="shared" si="3"/>
        <v>OK</v>
      </c>
      <c r="P40" s="195">
        <v>0</v>
      </c>
      <c r="Q40" s="21">
        <v>0</v>
      </c>
      <c r="R40" s="21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  <c r="AE40" s="21">
        <v>0</v>
      </c>
      <c r="AF40" s="21">
        <v>0</v>
      </c>
      <c r="AG40" s="21">
        <v>0</v>
      </c>
      <c r="AH40" s="25">
        <v>0</v>
      </c>
    </row>
    <row r="41" spans="1:34" ht="25.5" x14ac:dyDescent="0.25">
      <c r="A41" s="148"/>
      <c r="B41" s="148"/>
      <c r="C41" s="34">
        <v>419</v>
      </c>
      <c r="D41" s="115" t="s">
        <v>113</v>
      </c>
      <c r="E41" s="70">
        <v>5704</v>
      </c>
      <c r="F41" s="70">
        <v>122629008</v>
      </c>
      <c r="G41" s="106" t="s">
        <v>256</v>
      </c>
      <c r="H41" s="72" t="s">
        <v>249</v>
      </c>
      <c r="I41" s="77" t="s">
        <v>25</v>
      </c>
      <c r="J41" s="77">
        <v>30</v>
      </c>
      <c r="K41" s="77">
        <v>30</v>
      </c>
      <c r="L41" s="74">
        <v>253.75</v>
      </c>
      <c r="M41" s="128"/>
      <c r="N41" s="14">
        <f t="shared" si="2"/>
        <v>0</v>
      </c>
      <c r="O41" s="18" t="str">
        <f t="shared" si="3"/>
        <v>OK</v>
      </c>
      <c r="P41" s="195">
        <v>0</v>
      </c>
      <c r="Q41" s="21">
        <v>0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21">
        <v>0</v>
      </c>
      <c r="AF41" s="21">
        <v>0</v>
      </c>
      <c r="AG41" s="21">
        <v>0</v>
      </c>
      <c r="AH41" s="25">
        <v>0</v>
      </c>
    </row>
    <row r="42" spans="1:34" ht="25.5" x14ac:dyDescent="0.25">
      <c r="A42" s="148"/>
      <c r="B42" s="148"/>
      <c r="C42" s="34">
        <v>420</v>
      </c>
      <c r="D42" s="115" t="s">
        <v>114</v>
      </c>
      <c r="E42" s="70">
        <v>5704</v>
      </c>
      <c r="F42" s="70">
        <v>122629008</v>
      </c>
      <c r="G42" s="106" t="s">
        <v>256</v>
      </c>
      <c r="H42" s="72" t="s">
        <v>249</v>
      </c>
      <c r="I42" s="77" t="s">
        <v>25</v>
      </c>
      <c r="J42" s="77">
        <v>30</v>
      </c>
      <c r="K42" s="77">
        <v>30</v>
      </c>
      <c r="L42" s="74">
        <v>233.5</v>
      </c>
      <c r="M42" s="128">
        <v>10</v>
      </c>
      <c r="N42" s="14">
        <f t="shared" si="2"/>
        <v>10</v>
      </c>
      <c r="O42" s="18" t="str">
        <f t="shared" si="3"/>
        <v>OK</v>
      </c>
      <c r="P42" s="195">
        <v>0</v>
      </c>
      <c r="Q42" s="21">
        <v>0</v>
      </c>
      <c r="R42" s="21">
        <v>0</v>
      </c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0</v>
      </c>
      <c r="AC42" s="21">
        <v>0</v>
      </c>
      <c r="AD42" s="21">
        <v>0</v>
      </c>
      <c r="AE42" s="21">
        <v>0</v>
      </c>
      <c r="AF42" s="21">
        <v>0</v>
      </c>
      <c r="AG42" s="21">
        <v>0</v>
      </c>
      <c r="AH42" s="25">
        <v>0</v>
      </c>
    </row>
    <row r="43" spans="1:34" ht="25.5" x14ac:dyDescent="0.25">
      <c r="A43" s="148"/>
      <c r="B43" s="148"/>
      <c r="C43" s="34">
        <v>421</v>
      </c>
      <c r="D43" s="115" t="s">
        <v>117</v>
      </c>
      <c r="E43" s="70">
        <v>5704</v>
      </c>
      <c r="F43" s="70">
        <v>122629007</v>
      </c>
      <c r="G43" s="106" t="s">
        <v>256</v>
      </c>
      <c r="H43" s="72" t="s">
        <v>255</v>
      </c>
      <c r="I43" s="77" t="s">
        <v>25</v>
      </c>
      <c r="J43" s="77">
        <v>30</v>
      </c>
      <c r="K43" s="77">
        <v>30</v>
      </c>
      <c r="L43" s="74">
        <v>11.39</v>
      </c>
      <c r="M43" s="128"/>
      <c r="N43" s="14">
        <f t="shared" si="2"/>
        <v>0</v>
      </c>
      <c r="O43" s="18" t="str">
        <f t="shared" si="3"/>
        <v>OK</v>
      </c>
      <c r="P43" s="195">
        <v>0</v>
      </c>
      <c r="Q43" s="21">
        <v>0</v>
      </c>
      <c r="R43" s="21">
        <v>0</v>
      </c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1">
        <v>0</v>
      </c>
      <c r="AC43" s="21">
        <v>0</v>
      </c>
      <c r="AD43" s="21">
        <v>0</v>
      </c>
      <c r="AE43" s="21">
        <v>0</v>
      </c>
      <c r="AF43" s="21">
        <v>0</v>
      </c>
      <c r="AG43" s="21">
        <v>0</v>
      </c>
      <c r="AH43" s="25">
        <v>0</v>
      </c>
    </row>
    <row r="44" spans="1:34" x14ac:dyDescent="0.25">
      <c r="A44" s="148"/>
      <c r="B44" s="148"/>
      <c r="C44" s="34">
        <v>422</v>
      </c>
      <c r="D44" s="115" t="s">
        <v>118</v>
      </c>
      <c r="E44" s="70">
        <v>5704</v>
      </c>
      <c r="F44" s="70">
        <v>122629007</v>
      </c>
      <c r="G44" s="106" t="s">
        <v>256</v>
      </c>
      <c r="H44" s="72" t="s">
        <v>255</v>
      </c>
      <c r="I44" s="77" t="s">
        <v>25</v>
      </c>
      <c r="J44" s="77">
        <v>30</v>
      </c>
      <c r="K44" s="77">
        <v>30</v>
      </c>
      <c r="L44" s="74">
        <v>3.3</v>
      </c>
      <c r="M44" s="128"/>
      <c r="N44" s="14">
        <f t="shared" si="2"/>
        <v>0</v>
      </c>
      <c r="O44" s="18" t="str">
        <f t="shared" si="3"/>
        <v>OK</v>
      </c>
      <c r="P44" s="195">
        <v>0</v>
      </c>
      <c r="Q44" s="21">
        <v>0</v>
      </c>
      <c r="R44" s="21">
        <v>0</v>
      </c>
      <c r="S44" s="21">
        <v>0</v>
      </c>
      <c r="T44" s="21">
        <v>0</v>
      </c>
      <c r="U44" s="21">
        <v>0</v>
      </c>
      <c r="V44" s="21"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1">
        <v>0</v>
      </c>
      <c r="AC44" s="21">
        <v>0</v>
      </c>
      <c r="AD44" s="21">
        <v>0</v>
      </c>
      <c r="AE44" s="21">
        <v>0</v>
      </c>
      <c r="AF44" s="21">
        <v>0</v>
      </c>
      <c r="AG44" s="21">
        <v>0</v>
      </c>
      <c r="AH44" s="25">
        <v>0</v>
      </c>
    </row>
    <row r="45" spans="1:34" ht="25.5" x14ac:dyDescent="0.25">
      <c r="A45" s="148"/>
      <c r="B45" s="148"/>
      <c r="C45" s="34">
        <v>423</v>
      </c>
      <c r="D45" s="115" t="s">
        <v>119</v>
      </c>
      <c r="E45" s="70">
        <v>5704</v>
      </c>
      <c r="F45" s="70">
        <v>122629016</v>
      </c>
      <c r="G45" s="106" t="s">
        <v>256</v>
      </c>
      <c r="H45" s="72" t="s">
        <v>255</v>
      </c>
      <c r="I45" s="77" t="s">
        <v>25</v>
      </c>
      <c r="J45" s="77">
        <v>30</v>
      </c>
      <c r="K45" s="77">
        <v>30</v>
      </c>
      <c r="L45" s="74">
        <v>11.25</v>
      </c>
      <c r="M45" s="128">
        <v>2</v>
      </c>
      <c r="N45" s="14">
        <f t="shared" si="2"/>
        <v>2</v>
      </c>
      <c r="O45" s="18" t="str">
        <f t="shared" si="3"/>
        <v>OK</v>
      </c>
      <c r="P45" s="195">
        <v>0</v>
      </c>
      <c r="Q45" s="21">
        <v>0</v>
      </c>
      <c r="R45" s="21">
        <v>0</v>
      </c>
      <c r="S45" s="21">
        <v>0</v>
      </c>
      <c r="T45" s="21">
        <v>0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1">
        <v>0</v>
      </c>
      <c r="AE45" s="21">
        <v>0</v>
      </c>
      <c r="AF45" s="21">
        <v>0</v>
      </c>
      <c r="AG45" s="21">
        <v>0</v>
      </c>
      <c r="AH45" s="25">
        <v>0</v>
      </c>
    </row>
    <row r="46" spans="1:34" ht="25.5" x14ac:dyDescent="0.25">
      <c r="A46" s="148"/>
      <c r="B46" s="148"/>
      <c r="C46" s="34">
        <v>424</v>
      </c>
      <c r="D46" s="115" t="s">
        <v>120</v>
      </c>
      <c r="E46" s="70">
        <v>5704</v>
      </c>
      <c r="F46" s="70">
        <v>122629016</v>
      </c>
      <c r="G46" s="106" t="s">
        <v>256</v>
      </c>
      <c r="H46" s="72" t="s">
        <v>255</v>
      </c>
      <c r="I46" s="77" t="s">
        <v>25</v>
      </c>
      <c r="J46" s="77">
        <v>30</v>
      </c>
      <c r="K46" s="77">
        <v>30</v>
      </c>
      <c r="L46" s="74">
        <v>15.51</v>
      </c>
      <c r="M46" s="128">
        <v>2</v>
      </c>
      <c r="N46" s="14">
        <f t="shared" si="2"/>
        <v>2</v>
      </c>
      <c r="O46" s="18" t="str">
        <f t="shared" si="3"/>
        <v>OK</v>
      </c>
      <c r="P46" s="195">
        <v>0</v>
      </c>
      <c r="Q46" s="21">
        <v>0</v>
      </c>
      <c r="R46" s="21">
        <v>0</v>
      </c>
      <c r="S46" s="21">
        <v>0</v>
      </c>
      <c r="T46" s="21">
        <v>0</v>
      </c>
      <c r="U46" s="21">
        <v>0</v>
      </c>
      <c r="V46" s="21">
        <v>0</v>
      </c>
      <c r="W46" s="21">
        <v>0</v>
      </c>
      <c r="X46" s="21">
        <v>0</v>
      </c>
      <c r="Y46" s="21">
        <v>0</v>
      </c>
      <c r="Z46" s="21">
        <v>0</v>
      </c>
      <c r="AA46" s="21">
        <v>0</v>
      </c>
      <c r="AB46" s="21">
        <v>0</v>
      </c>
      <c r="AC46" s="21">
        <v>0</v>
      </c>
      <c r="AD46" s="21">
        <v>0</v>
      </c>
      <c r="AE46" s="21">
        <v>0</v>
      </c>
      <c r="AF46" s="21">
        <v>0</v>
      </c>
      <c r="AG46" s="21">
        <v>0</v>
      </c>
      <c r="AH46" s="25">
        <v>0</v>
      </c>
    </row>
    <row r="47" spans="1:34" ht="25.5" x14ac:dyDescent="0.25">
      <c r="A47" s="148"/>
      <c r="B47" s="148"/>
      <c r="C47" s="34">
        <v>425</v>
      </c>
      <c r="D47" s="115" t="s">
        <v>123</v>
      </c>
      <c r="E47" s="70">
        <v>5704</v>
      </c>
      <c r="F47" s="70">
        <v>122629016</v>
      </c>
      <c r="G47" s="106" t="s">
        <v>256</v>
      </c>
      <c r="H47" s="72" t="s">
        <v>255</v>
      </c>
      <c r="I47" s="77" t="s">
        <v>25</v>
      </c>
      <c r="J47" s="77">
        <v>30</v>
      </c>
      <c r="K47" s="77">
        <v>30</v>
      </c>
      <c r="L47" s="74">
        <v>42.67</v>
      </c>
      <c r="M47" s="128">
        <v>4</v>
      </c>
      <c r="N47" s="14">
        <f t="shared" si="2"/>
        <v>4</v>
      </c>
      <c r="O47" s="18" t="str">
        <f t="shared" si="3"/>
        <v>OK</v>
      </c>
      <c r="P47" s="195">
        <v>0</v>
      </c>
      <c r="Q47" s="21">
        <v>0</v>
      </c>
      <c r="R47" s="21">
        <v>0</v>
      </c>
      <c r="S47" s="21">
        <v>0</v>
      </c>
      <c r="T47" s="21">
        <v>0</v>
      </c>
      <c r="U47" s="21">
        <v>0</v>
      </c>
      <c r="V47" s="21">
        <v>0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1">
        <v>0</v>
      </c>
      <c r="AC47" s="21">
        <v>0</v>
      </c>
      <c r="AD47" s="21">
        <v>0</v>
      </c>
      <c r="AE47" s="21">
        <v>0</v>
      </c>
      <c r="AF47" s="21">
        <v>0</v>
      </c>
      <c r="AG47" s="21">
        <v>0</v>
      </c>
      <c r="AH47" s="25">
        <v>0</v>
      </c>
    </row>
    <row r="48" spans="1:34" ht="25.5" x14ac:dyDescent="0.25">
      <c r="A48" s="148"/>
      <c r="B48" s="148"/>
      <c r="C48" s="34">
        <v>426</v>
      </c>
      <c r="D48" s="115" t="s">
        <v>189</v>
      </c>
      <c r="E48" s="70">
        <v>5704</v>
      </c>
      <c r="F48" s="70">
        <v>122629016</v>
      </c>
      <c r="G48" s="106" t="s">
        <v>256</v>
      </c>
      <c r="H48" s="72" t="s">
        <v>255</v>
      </c>
      <c r="I48" s="77" t="s">
        <v>25</v>
      </c>
      <c r="J48" s="77">
        <v>30</v>
      </c>
      <c r="K48" s="77">
        <v>30</v>
      </c>
      <c r="L48" s="74">
        <v>39.9</v>
      </c>
      <c r="M48" s="128">
        <v>4</v>
      </c>
      <c r="N48" s="14">
        <f t="shared" si="2"/>
        <v>4</v>
      </c>
      <c r="O48" s="18" t="str">
        <f t="shared" si="3"/>
        <v>OK</v>
      </c>
      <c r="P48" s="195">
        <v>0</v>
      </c>
      <c r="Q48" s="21">
        <v>0</v>
      </c>
      <c r="R48" s="21">
        <v>0</v>
      </c>
      <c r="S48" s="21">
        <v>0</v>
      </c>
      <c r="T48" s="21">
        <v>0</v>
      </c>
      <c r="U48" s="21">
        <v>0</v>
      </c>
      <c r="V48" s="21">
        <v>0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1">
        <v>0</v>
      </c>
      <c r="AC48" s="21">
        <v>0</v>
      </c>
      <c r="AD48" s="21">
        <v>0</v>
      </c>
      <c r="AE48" s="21">
        <v>0</v>
      </c>
      <c r="AF48" s="21">
        <v>0</v>
      </c>
      <c r="AG48" s="21">
        <v>0</v>
      </c>
      <c r="AH48" s="25">
        <v>0</v>
      </c>
    </row>
    <row r="49" spans="1:34" ht="25.5" x14ac:dyDescent="0.25">
      <c r="A49" s="148"/>
      <c r="B49" s="148"/>
      <c r="C49" s="34">
        <v>427</v>
      </c>
      <c r="D49" s="115" t="s">
        <v>125</v>
      </c>
      <c r="E49" s="70">
        <v>5704</v>
      </c>
      <c r="F49" s="70">
        <v>122629016</v>
      </c>
      <c r="G49" s="106" t="s">
        <v>256</v>
      </c>
      <c r="H49" s="72" t="s">
        <v>255</v>
      </c>
      <c r="I49" s="77" t="s">
        <v>25</v>
      </c>
      <c r="J49" s="77">
        <v>30</v>
      </c>
      <c r="K49" s="77">
        <v>30</v>
      </c>
      <c r="L49" s="74">
        <v>10.66</v>
      </c>
      <c r="M49" s="128">
        <v>4</v>
      </c>
      <c r="N49" s="14">
        <f t="shared" si="2"/>
        <v>0</v>
      </c>
      <c r="O49" s="18" t="str">
        <f t="shared" si="3"/>
        <v>OK</v>
      </c>
      <c r="P49" s="195">
        <v>4</v>
      </c>
      <c r="Q49" s="21">
        <v>0</v>
      </c>
      <c r="R49" s="21">
        <v>0</v>
      </c>
      <c r="S49" s="21">
        <v>0</v>
      </c>
      <c r="T49" s="21">
        <v>0</v>
      </c>
      <c r="U49" s="21">
        <v>0</v>
      </c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0</v>
      </c>
      <c r="AC49" s="21">
        <v>0</v>
      </c>
      <c r="AD49" s="21">
        <v>0</v>
      </c>
      <c r="AE49" s="21">
        <v>0</v>
      </c>
      <c r="AF49" s="21">
        <v>0</v>
      </c>
      <c r="AG49" s="21">
        <v>0</v>
      </c>
      <c r="AH49" s="25">
        <v>0</v>
      </c>
    </row>
    <row r="50" spans="1:34" ht="25.5" x14ac:dyDescent="0.25">
      <c r="A50" s="148"/>
      <c r="B50" s="148"/>
      <c r="C50" s="34">
        <v>428</v>
      </c>
      <c r="D50" s="115" t="s">
        <v>126</v>
      </c>
      <c r="E50" s="70">
        <v>5704</v>
      </c>
      <c r="F50" s="70">
        <v>122629016</v>
      </c>
      <c r="G50" s="106" t="s">
        <v>256</v>
      </c>
      <c r="H50" s="72" t="s">
        <v>255</v>
      </c>
      <c r="I50" s="77" t="s">
        <v>25</v>
      </c>
      <c r="J50" s="77">
        <v>30</v>
      </c>
      <c r="K50" s="77">
        <v>30</v>
      </c>
      <c r="L50" s="74">
        <v>35.9</v>
      </c>
      <c r="M50" s="128">
        <v>4</v>
      </c>
      <c r="N50" s="14">
        <f t="shared" si="2"/>
        <v>0</v>
      </c>
      <c r="O50" s="18" t="str">
        <f t="shared" si="3"/>
        <v>OK</v>
      </c>
      <c r="P50" s="195">
        <v>4</v>
      </c>
      <c r="Q50" s="21">
        <v>0</v>
      </c>
      <c r="R50" s="21">
        <v>0</v>
      </c>
      <c r="S50" s="21">
        <v>0</v>
      </c>
      <c r="T50" s="21">
        <v>0</v>
      </c>
      <c r="U50" s="21">
        <v>0</v>
      </c>
      <c r="V50" s="21">
        <v>0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1">
        <v>0</v>
      </c>
      <c r="AC50" s="21">
        <v>0</v>
      </c>
      <c r="AD50" s="21">
        <v>0</v>
      </c>
      <c r="AE50" s="21">
        <v>0</v>
      </c>
      <c r="AF50" s="21">
        <v>0</v>
      </c>
      <c r="AG50" s="21">
        <v>0</v>
      </c>
      <c r="AH50" s="25">
        <v>0</v>
      </c>
    </row>
    <row r="51" spans="1:34" ht="25.5" x14ac:dyDescent="0.25">
      <c r="A51" s="148"/>
      <c r="B51" s="148"/>
      <c r="C51" s="34">
        <v>429</v>
      </c>
      <c r="D51" s="115" t="s">
        <v>190</v>
      </c>
      <c r="E51" s="70">
        <v>5704</v>
      </c>
      <c r="F51" s="70">
        <v>122629016</v>
      </c>
      <c r="G51" s="106" t="s">
        <v>256</v>
      </c>
      <c r="H51" s="72" t="s">
        <v>255</v>
      </c>
      <c r="I51" s="77" t="s">
        <v>25</v>
      </c>
      <c r="J51" s="77">
        <v>30</v>
      </c>
      <c r="K51" s="77">
        <v>30</v>
      </c>
      <c r="L51" s="74">
        <v>6.67</v>
      </c>
      <c r="M51" s="128">
        <v>4</v>
      </c>
      <c r="N51" s="14">
        <f t="shared" si="2"/>
        <v>4</v>
      </c>
      <c r="O51" s="18" t="str">
        <f t="shared" si="3"/>
        <v>OK</v>
      </c>
      <c r="P51" s="195">
        <v>0</v>
      </c>
      <c r="Q51" s="21">
        <v>0</v>
      </c>
      <c r="R51" s="21">
        <v>0</v>
      </c>
      <c r="S51" s="21">
        <v>0</v>
      </c>
      <c r="T51" s="21">
        <v>0</v>
      </c>
      <c r="U51" s="21">
        <v>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  <c r="AD51" s="21">
        <v>0</v>
      </c>
      <c r="AE51" s="21">
        <v>0</v>
      </c>
      <c r="AF51" s="21">
        <v>0</v>
      </c>
      <c r="AG51" s="21">
        <v>0</v>
      </c>
      <c r="AH51" s="25">
        <v>0</v>
      </c>
    </row>
    <row r="52" spans="1:34" ht="25.5" x14ac:dyDescent="0.25">
      <c r="A52" s="148"/>
      <c r="B52" s="148"/>
      <c r="C52" s="34">
        <v>430</v>
      </c>
      <c r="D52" s="115" t="s">
        <v>193</v>
      </c>
      <c r="E52" s="70">
        <v>5704</v>
      </c>
      <c r="F52" s="70">
        <v>122629016</v>
      </c>
      <c r="G52" s="106" t="s">
        <v>256</v>
      </c>
      <c r="H52" s="72" t="s">
        <v>255</v>
      </c>
      <c r="I52" s="77" t="s">
        <v>25</v>
      </c>
      <c r="J52" s="77">
        <v>30</v>
      </c>
      <c r="K52" s="77">
        <v>30</v>
      </c>
      <c r="L52" s="74">
        <v>7.58</v>
      </c>
      <c r="M52" s="128"/>
      <c r="N52" s="14">
        <f t="shared" si="2"/>
        <v>0</v>
      </c>
      <c r="O52" s="18" t="str">
        <f t="shared" si="3"/>
        <v>OK</v>
      </c>
      <c r="P52" s="195">
        <v>0</v>
      </c>
      <c r="Q52" s="21">
        <v>0</v>
      </c>
      <c r="R52" s="21">
        <v>0</v>
      </c>
      <c r="S52" s="21">
        <v>0</v>
      </c>
      <c r="T52" s="21">
        <v>0</v>
      </c>
      <c r="U52" s="21">
        <v>0</v>
      </c>
      <c r="V52" s="21"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1">
        <v>0</v>
      </c>
      <c r="AC52" s="21">
        <v>0</v>
      </c>
      <c r="AD52" s="21">
        <v>0</v>
      </c>
      <c r="AE52" s="21">
        <v>0</v>
      </c>
      <c r="AF52" s="21">
        <v>0</v>
      </c>
      <c r="AG52" s="21">
        <v>0</v>
      </c>
      <c r="AH52" s="25">
        <v>0</v>
      </c>
    </row>
    <row r="53" spans="1:34" ht="25.5" x14ac:dyDescent="0.25">
      <c r="A53" s="148"/>
      <c r="B53" s="148"/>
      <c r="C53" s="34">
        <v>431</v>
      </c>
      <c r="D53" s="115" t="s">
        <v>144</v>
      </c>
      <c r="E53" s="70">
        <v>5704</v>
      </c>
      <c r="F53" s="70">
        <v>122629007</v>
      </c>
      <c r="G53" s="106" t="s">
        <v>256</v>
      </c>
      <c r="H53" s="72" t="s">
        <v>255</v>
      </c>
      <c r="I53" s="77" t="s">
        <v>25</v>
      </c>
      <c r="J53" s="77">
        <v>30</v>
      </c>
      <c r="K53" s="77">
        <v>30</v>
      </c>
      <c r="L53" s="74">
        <v>104.95</v>
      </c>
      <c r="M53" s="128"/>
      <c r="N53" s="14">
        <f t="shared" si="2"/>
        <v>0</v>
      </c>
      <c r="O53" s="18" t="str">
        <f t="shared" si="3"/>
        <v>OK</v>
      </c>
      <c r="P53" s="195">
        <v>0</v>
      </c>
      <c r="Q53" s="21">
        <v>0</v>
      </c>
      <c r="R53" s="21">
        <v>0</v>
      </c>
      <c r="S53" s="21">
        <v>0</v>
      </c>
      <c r="T53" s="21">
        <v>0</v>
      </c>
      <c r="U53" s="21">
        <v>0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  <c r="AD53" s="21">
        <v>0</v>
      </c>
      <c r="AE53" s="21">
        <v>0</v>
      </c>
      <c r="AF53" s="21">
        <v>0</v>
      </c>
      <c r="AG53" s="21">
        <v>0</v>
      </c>
      <c r="AH53" s="25">
        <v>0</v>
      </c>
    </row>
    <row r="54" spans="1:34" ht="25.5" x14ac:dyDescent="0.25">
      <c r="A54" s="148"/>
      <c r="B54" s="148"/>
      <c r="C54" s="34">
        <v>432</v>
      </c>
      <c r="D54" s="115" t="s">
        <v>145</v>
      </c>
      <c r="E54" s="70">
        <v>5704</v>
      </c>
      <c r="F54" s="70">
        <v>122629007</v>
      </c>
      <c r="G54" s="106" t="s">
        <v>256</v>
      </c>
      <c r="H54" s="72" t="s">
        <v>255</v>
      </c>
      <c r="I54" s="77" t="s">
        <v>25</v>
      </c>
      <c r="J54" s="77">
        <v>30</v>
      </c>
      <c r="K54" s="77">
        <v>30</v>
      </c>
      <c r="L54" s="74">
        <v>5.07</v>
      </c>
      <c r="M54" s="128"/>
      <c r="N54" s="14">
        <f t="shared" si="2"/>
        <v>0</v>
      </c>
      <c r="O54" s="18" t="str">
        <f t="shared" si="3"/>
        <v>OK</v>
      </c>
      <c r="P54" s="195">
        <v>0</v>
      </c>
      <c r="Q54" s="21">
        <v>0</v>
      </c>
      <c r="R54" s="21">
        <v>0</v>
      </c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21">
        <v>0</v>
      </c>
      <c r="AE54" s="21">
        <v>0</v>
      </c>
      <c r="AF54" s="21">
        <v>0</v>
      </c>
      <c r="AG54" s="21">
        <v>0</v>
      </c>
      <c r="AH54" s="25">
        <v>0</v>
      </c>
    </row>
    <row r="55" spans="1:34" x14ac:dyDescent="0.25">
      <c r="A55" s="148"/>
      <c r="B55" s="148"/>
      <c r="C55" s="34">
        <v>433</v>
      </c>
      <c r="D55" s="115" t="s">
        <v>152</v>
      </c>
      <c r="E55" s="70">
        <v>5806</v>
      </c>
      <c r="F55" s="70">
        <v>28800081</v>
      </c>
      <c r="G55" s="106" t="s">
        <v>256</v>
      </c>
      <c r="H55" s="72" t="s">
        <v>250</v>
      </c>
      <c r="I55" s="77" t="s">
        <v>24</v>
      </c>
      <c r="J55" s="77">
        <v>30</v>
      </c>
      <c r="K55" s="77">
        <v>30</v>
      </c>
      <c r="L55" s="74">
        <v>31.56</v>
      </c>
      <c r="M55" s="128"/>
      <c r="N55" s="14">
        <f t="shared" si="2"/>
        <v>0</v>
      </c>
      <c r="O55" s="18" t="str">
        <f t="shared" si="3"/>
        <v>OK</v>
      </c>
      <c r="P55" s="195">
        <v>0</v>
      </c>
      <c r="Q55" s="21">
        <v>0</v>
      </c>
      <c r="R55" s="21">
        <v>0</v>
      </c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  <c r="AC55" s="21">
        <v>0</v>
      </c>
      <c r="AD55" s="21">
        <v>0</v>
      </c>
      <c r="AE55" s="21">
        <v>0</v>
      </c>
      <c r="AF55" s="21">
        <v>0</v>
      </c>
      <c r="AG55" s="21">
        <v>0</v>
      </c>
      <c r="AH55" s="25">
        <v>0</v>
      </c>
    </row>
    <row r="56" spans="1:34" ht="25.5" x14ac:dyDescent="0.25">
      <c r="A56" s="148"/>
      <c r="B56" s="148"/>
      <c r="C56" s="34">
        <v>434</v>
      </c>
      <c r="D56" s="115" t="s">
        <v>159</v>
      </c>
      <c r="E56" s="70">
        <v>2801</v>
      </c>
      <c r="F56" s="70">
        <v>504220662</v>
      </c>
      <c r="G56" s="106" t="s">
        <v>256</v>
      </c>
      <c r="H56" s="72" t="s">
        <v>251</v>
      </c>
      <c r="I56" s="77" t="s">
        <v>24</v>
      </c>
      <c r="J56" s="77">
        <v>30</v>
      </c>
      <c r="K56" s="77">
        <v>30</v>
      </c>
      <c r="L56" s="74">
        <v>90.4</v>
      </c>
      <c r="M56" s="128"/>
      <c r="N56" s="14">
        <f t="shared" si="2"/>
        <v>0</v>
      </c>
      <c r="O56" s="18" t="str">
        <f t="shared" si="3"/>
        <v>OK</v>
      </c>
      <c r="P56" s="195">
        <v>0</v>
      </c>
      <c r="Q56" s="21">
        <v>0</v>
      </c>
      <c r="R56" s="21">
        <v>0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  <c r="AD56" s="21">
        <v>0</v>
      </c>
      <c r="AE56" s="21">
        <v>0</v>
      </c>
      <c r="AF56" s="21">
        <v>0</v>
      </c>
      <c r="AG56" s="21">
        <v>0</v>
      </c>
      <c r="AH56" s="25">
        <v>0</v>
      </c>
    </row>
    <row r="57" spans="1:34" ht="25.5" x14ac:dyDescent="0.25">
      <c r="A57" s="148"/>
      <c r="B57" s="148"/>
      <c r="C57" s="34">
        <v>435</v>
      </c>
      <c r="D57" s="115" t="s">
        <v>162</v>
      </c>
      <c r="E57" s="70">
        <v>5801</v>
      </c>
      <c r="F57" s="70">
        <v>81469003</v>
      </c>
      <c r="G57" s="106" t="s">
        <v>267</v>
      </c>
      <c r="H57" s="72" t="s">
        <v>249</v>
      </c>
      <c r="I57" s="77" t="s">
        <v>24</v>
      </c>
      <c r="J57" s="77">
        <v>30</v>
      </c>
      <c r="K57" s="77">
        <v>30</v>
      </c>
      <c r="L57" s="74">
        <v>510.39</v>
      </c>
      <c r="M57" s="128"/>
      <c r="N57" s="14">
        <f t="shared" si="2"/>
        <v>0</v>
      </c>
      <c r="O57" s="18" t="str">
        <f t="shared" si="3"/>
        <v>OK</v>
      </c>
      <c r="P57" s="195">
        <v>0</v>
      </c>
      <c r="Q57" s="21">
        <v>0</v>
      </c>
      <c r="R57" s="21">
        <v>0</v>
      </c>
      <c r="S57" s="21">
        <v>0</v>
      </c>
      <c r="T57" s="21">
        <v>0</v>
      </c>
      <c r="U57" s="21">
        <v>0</v>
      </c>
      <c r="V57" s="21"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1">
        <v>0</v>
      </c>
      <c r="AC57" s="21">
        <v>0</v>
      </c>
      <c r="AD57" s="21">
        <v>0</v>
      </c>
      <c r="AE57" s="21">
        <v>0</v>
      </c>
      <c r="AF57" s="21">
        <v>0</v>
      </c>
      <c r="AG57" s="21">
        <v>0</v>
      </c>
      <c r="AH57" s="25">
        <v>0</v>
      </c>
    </row>
    <row r="58" spans="1:34" ht="38.25" x14ac:dyDescent="0.25">
      <c r="A58" s="148"/>
      <c r="B58" s="148"/>
      <c r="C58" s="34">
        <v>436</v>
      </c>
      <c r="D58" s="115" t="s">
        <v>174</v>
      </c>
      <c r="E58" s="70">
        <v>436</v>
      </c>
      <c r="F58" s="70">
        <v>502400001</v>
      </c>
      <c r="G58" s="106" t="s">
        <v>266</v>
      </c>
      <c r="H58" s="72" t="s">
        <v>242</v>
      </c>
      <c r="I58" s="77" t="s">
        <v>17</v>
      </c>
      <c r="J58" s="77">
        <v>30</v>
      </c>
      <c r="K58" s="77">
        <v>30</v>
      </c>
      <c r="L58" s="74">
        <v>2325</v>
      </c>
      <c r="M58" s="128"/>
      <c r="N58" s="14">
        <f t="shared" si="2"/>
        <v>0</v>
      </c>
      <c r="O58" s="18" t="str">
        <f t="shared" si="3"/>
        <v>OK</v>
      </c>
      <c r="P58" s="195">
        <v>0</v>
      </c>
      <c r="Q58" s="21">
        <v>0</v>
      </c>
      <c r="R58" s="21">
        <v>0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  <c r="AD58" s="21">
        <v>0</v>
      </c>
      <c r="AE58" s="21">
        <v>0</v>
      </c>
      <c r="AF58" s="21">
        <v>0</v>
      </c>
      <c r="AG58" s="21">
        <v>0</v>
      </c>
      <c r="AH58" s="25">
        <v>0</v>
      </c>
    </row>
    <row r="59" spans="1:34" ht="25.5" x14ac:dyDescent="0.25">
      <c r="A59" s="148"/>
      <c r="B59" s="148"/>
      <c r="C59" s="34">
        <v>437</v>
      </c>
      <c r="D59" s="115" t="s">
        <v>175</v>
      </c>
      <c r="E59" s="70">
        <v>436</v>
      </c>
      <c r="F59" s="70">
        <v>502400001</v>
      </c>
      <c r="G59" s="106" t="s">
        <v>266</v>
      </c>
      <c r="H59" s="72" t="s">
        <v>242</v>
      </c>
      <c r="I59" s="77" t="s">
        <v>17</v>
      </c>
      <c r="J59" s="77">
        <v>30</v>
      </c>
      <c r="K59" s="77">
        <v>30</v>
      </c>
      <c r="L59" s="74">
        <v>1675</v>
      </c>
      <c r="M59" s="128"/>
      <c r="N59" s="14">
        <f t="shared" si="2"/>
        <v>0</v>
      </c>
      <c r="O59" s="18" t="str">
        <f t="shared" si="3"/>
        <v>OK</v>
      </c>
      <c r="P59" s="195">
        <v>0</v>
      </c>
      <c r="Q59" s="21">
        <v>0</v>
      </c>
      <c r="R59" s="21">
        <v>0</v>
      </c>
      <c r="S59" s="21">
        <v>0</v>
      </c>
      <c r="T59" s="21">
        <v>0</v>
      </c>
      <c r="U59" s="21">
        <v>0</v>
      </c>
      <c r="V59" s="21"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1">
        <v>0</v>
      </c>
      <c r="AC59" s="21">
        <v>0</v>
      </c>
      <c r="AD59" s="21">
        <v>0</v>
      </c>
      <c r="AE59" s="21">
        <v>0</v>
      </c>
      <c r="AF59" s="21">
        <v>0</v>
      </c>
      <c r="AG59" s="21">
        <v>0</v>
      </c>
      <c r="AH59" s="25">
        <v>0</v>
      </c>
    </row>
    <row r="60" spans="1:34" ht="25.5" x14ac:dyDescent="0.25">
      <c r="A60" s="148"/>
      <c r="B60" s="148"/>
      <c r="C60" s="34">
        <v>438</v>
      </c>
      <c r="D60" s="115" t="s">
        <v>176</v>
      </c>
      <c r="E60" s="70">
        <v>436</v>
      </c>
      <c r="F60" s="70">
        <v>502400001</v>
      </c>
      <c r="G60" s="106" t="s">
        <v>266</v>
      </c>
      <c r="H60" s="72" t="s">
        <v>242</v>
      </c>
      <c r="I60" s="77" t="s">
        <v>17</v>
      </c>
      <c r="J60" s="77">
        <v>30</v>
      </c>
      <c r="K60" s="77">
        <v>30</v>
      </c>
      <c r="L60" s="74">
        <v>1575</v>
      </c>
      <c r="M60" s="128"/>
      <c r="N60" s="14">
        <f t="shared" si="2"/>
        <v>0</v>
      </c>
      <c r="O60" s="18" t="str">
        <f t="shared" si="3"/>
        <v>OK</v>
      </c>
      <c r="P60" s="195">
        <v>0</v>
      </c>
      <c r="Q60" s="21">
        <v>0</v>
      </c>
      <c r="R60" s="21">
        <v>0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  <c r="AD60" s="21">
        <v>0</v>
      </c>
      <c r="AE60" s="21">
        <v>0</v>
      </c>
      <c r="AF60" s="21">
        <v>0</v>
      </c>
      <c r="AG60" s="21">
        <v>0</v>
      </c>
      <c r="AH60" s="25">
        <v>0</v>
      </c>
    </row>
    <row r="61" spans="1:34" ht="38.25" x14ac:dyDescent="0.25">
      <c r="A61" s="148"/>
      <c r="B61" s="148"/>
      <c r="C61" s="34">
        <v>439</v>
      </c>
      <c r="D61" s="115" t="s">
        <v>177</v>
      </c>
      <c r="E61" s="70">
        <v>435</v>
      </c>
      <c r="F61" s="70">
        <v>501840008</v>
      </c>
      <c r="G61" s="106" t="s">
        <v>266</v>
      </c>
      <c r="H61" s="72" t="s">
        <v>242</v>
      </c>
      <c r="I61" s="77" t="s">
        <v>17</v>
      </c>
      <c r="J61" s="77">
        <v>30</v>
      </c>
      <c r="K61" s="77">
        <v>30</v>
      </c>
      <c r="L61" s="74">
        <v>700</v>
      </c>
      <c r="M61" s="128"/>
      <c r="N61" s="14">
        <f t="shared" si="2"/>
        <v>0</v>
      </c>
      <c r="O61" s="18" t="str">
        <f t="shared" si="3"/>
        <v>OK</v>
      </c>
      <c r="P61" s="195">
        <v>0</v>
      </c>
      <c r="Q61" s="21">
        <v>0</v>
      </c>
      <c r="R61" s="21">
        <v>0</v>
      </c>
      <c r="S61" s="21">
        <v>0</v>
      </c>
      <c r="T61" s="21">
        <v>0</v>
      </c>
      <c r="U61" s="21">
        <v>0</v>
      </c>
      <c r="V61" s="21"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  <c r="AC61" s="21">
        <v>0</v>
      </c>
      <c r="AD61" s="21">
        <v>0</v>
      </c>
      <c r="AE61" s="21">
        <v>0</v>
      </c>
      <c r="AF61" s="21">
        <v>0</v>
      </c>
      <c r="AG61" s="21">
        <v>0</v>
      </c>
      <c r="AH61" s="25">
        <v>0</v>
      </c>
    </row>
    <row r="62" spans="1:34" ht="25.5" x14ac:dyDescent="0.25">
      <c r="A62" s="148"/>
      <c r="B62" s="148"/>
      <c r="C62" s="34">
        <v>440</v>
      </c>
      <c r="D62" s="115" t="s">
        <v>178</v>
      </c>
      <c r="E62" s="70">
        <v>436</v>
      </c>
      <c r="F62" s="70">
        <v>502400001</v>
      </c>
      <c r="G62" s="106" t="s">
        <v>266</v>
      </c>
      <c r="H62" s="72" t="s">
        <v>242</v>
      </c>
      <c r="I62" s="77" t="s">
        <v>17</v>
      </c>
      <c r="J62" s="77">
        <v>30</v>
      </c>
      <c r="K62" s="77">
        <v>30</v>
      </c>
      <c r="L62" s="74">
        <v>1445</v>
      </c>
      <c r="M62" s="128"/>
      <c r="N62" s="14">
        <f t="shared" si="2"/>
        <v>0</v>
      </c>
      <c r="O62" s="18" t="str">
        <f t="shared" si="3"/>
        <v>OK</v>
      </c>
      <c r="P62" s="195">
        <v>0</v>
      </c>
      <c r="Q62" s="21">
        <v>0</v>
      </c>
      <c r="R62" s="21">
        <v>0</v>
      </c>
      <c r="S62" s="21">
        <v>0</v>
      </c>
      <c r="T62" s="21">
        <v>0</v>
      </c>
      <c r="U62" s="21">
        <v>0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  <c r="AD62" s="21">
        <v>0</v>
      </c>
      <c r="AE62" s="21">
        <v>0</v>
      </c>
      <c r="AF62" s="21">
        <v>0</v>
      </c>
      <c r="AG62" s="21">
        <v>0</v>
      </c>
      <c r="AH62" s="25">
        <v>0</v>
      </c>
    </row>
    <row r="63" spans="1:34" ht="25.5" x14ac:dyDescent="0.25">
      <c r="A63" s="148"/>
      <c r="B63" s="148"/>
      <c r="C63" s="34">
        <v>441</v>
      </c>
      <c r="D63" s="115" t="s">
        <v>179</v>
      </c>
      <c r="E63" s="70">
        <v>436</v>
      </c>
      <c r="F63" s="70">
        <v>502400001</v>
      </c>
      <c r="G63" s="106" t="s">
        <v>266</v>
      </c>
      <c r="H63" s="72" t="s">
        <v>242</v>
      </c>
      <c r="I63" s="77" t="s">
        <v>17</v>
      </c>
      <c r="J63" s="77">
        <v>30</v>
      </c>
      <c r="K63" s="77">
        <v>30</v>
      </c>
      <c r="L63" s="74">
        <v>19</v>
      </c>
      <c r="M63" s="128"/>
      <c r="N63" s="14">
        <f t="shared" si="2"/>
        <v>0</v>
      </c>
      <c r="O63" s="18" t="str">
        <f t="shared" si="3"/>
        <v>OK</v>
      </c>
      <c r="P63" s="195">
        <v>0</v>
      </c>
      <c r="Q63" s="21">
        <v>0</v>
      </c>
      <c r="R63" s="21">
        <v>0</v>
      </c>
      <c r="S63" s="21">
        <v>0</v>
      </c>
      <c r="T63" s="21">
        <v>0</v>
      </c>
      <c r="U63" s="21">
        <v>0</v>
      </c>
      <c r="V63" s="21"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1">
        <v>0</v>
      </c>
      <c r="AC63" s="21">
        <v>0</v>
      </c>
      <c r="AD63" s="21">
        <v>0</v>
      </c>
      <c r="AE63" s="21">
        <v>0</v>
      </c>
      <c r="AF63" s="21">
        <v>0</v>
      </c>
      <c r="AG63" s="21">
        <v>0</v>
      </c>
      <c r="AH63" s="25">
        <v>0</v>
      </c>
    </row>
    <row r="64" spans="1:34" ht="64.5" thickBot="1" x14ac:dyDescent="0.3">
      <c r="A64" s="149"/>
      <c r="B64" s="149"/>
      <c r="C64" s="35">
        <v>442</v>
      </c>
      <c r="D64" s="116" t="s">
        <v>180</v>
      </c>
      <c r="E64" s="79">
        <v>207</v>
      </c>
      <c r="F64" s="79">
        <v>502590001</v>
      </c>
      <c r="G64" s="108" t="s">
        <v>266</v>
      </c>
      <c r="H64" s="81" t="s">
        <v>239</v>
      </c>
      <c r="I64" s="82" t="s">
        <v>17</v>
      </c>
      <c r="J64" s="82">
        <v>30</v>
      </c>
      <c r="K64" s="82">
        <v>30</v>
      </c>
      <c r="L64" s="83">
        <v>2950</v>
      </c>
      <c r="M64" s="129">
        <v>1</v>
      </c>
      <c r="N64" s="16">
        <f t="shared" si="2"/>
        <v>1</v>
      </c>
      <c r="O64" s="20" t="str">
        <f t="shared" si="3"/>
        <v>OK</v>
      </c>
      <c r="P64" s="197">
        <v>0</v>
      </c>
      <c r="Q64" s="23">
        <v>0</v>
      </c>
      <c r="R64" s="23">
        <v>0</v>
      </c>
      <c r="S64" s="23">
        <v>0</v>
      </c>
      <c r="T64" s="23">
        <v>0</v>
      </c>
      <c r="U64" s="23">
        <v>0</v>
      </c>
      <c r="V64" s="23">
        <v>0</v>
      </c>
      <c r="W64" s="23">
        <v>0</v>
      </c>
      <c r="X64" s="23">
        <v>0</v>
      </c>
      <c r="Y64" s="23">
        <v>0</v>
      </c>
      <c r="Z64" s="23">
        <v>0</v>
      </c>
      <c r="AA64" s="23">
        <v>0</v>
      </c>
      <c r="AB64" s="23">
        <v>0</v>
      </c>
      <c r="AC64" s="23">
        <v>0</v>
      </c>
      <c r="AD64" s="23">
        <v>0</v>
      </c>
      <c r="AE64" s="23">
        <v>0</v>
      </c>
      <c r="AF64" s="23">
        <v>0</v>
      </c>
      <c r="AG64" s="23">
        <v>0</v>
      </c>
      <c r="AH64" s="26">
        <v>0</v>
      </c>
    </row>
  </sheetData>
  <mergeCells count="25">
    <mergeCell ref="D1:L1"/>
    <mergeCell ref="A4:A64"/>
    <mergeCell ref="B4:B64"/>
    <mergeCell ref="X1:X2"/>
    <mergeCell ref="Y1:Y2"/>
    <mergeCell ref="Q1:Q2"/>
    <mergeCell ref="R1:R2"/>
    <mergeCell ref="S1:S2"/>
    <mergeCell ref="P1:P2"/>
    <mergeCell ref="AF1:AF2"/>
    <mergeCell ref="AG1:AG2"/>
    <mergeCell ref="AH1:AH2"/>
    <mergeCell ref="A2:L2"/>
    <mergeCell ref="Z1:Z2"/>
    <mergeCell ref="AA1:AA2"/>
    <mergeCell ref="AB1:AB2"/>
    <mergeCell ref="AC1:AC2"/>
    <mergeCell ref="AD1:AD2"/>
    <mergeCell ref="AE1:AE2"/>
    <mergeCell ref="T1:T2"/>
    <mergeCell ref="U1:U2"/>
    <mergeCell ref="V1:V2"/>
    <mergeCell ref="W1:W2"/>
    <mergeCell ref="M1:O2"/>
    <mergeCell ref="B1:C1"/>
  </mergeCells>
  <conditionalFormatting sqref="S14:S29 U14:U29 X14:AH14">
    <cfRule type="cellIs" dxfId="542" priority="8773" stopIfTrue="1" operator="greaterThan">
      <formula>0</formula>
    </cfRule>
    <cfRule type="cellIs" dxfId="541" priority="8774" stopIfTrue="1" operator="greaterThan">
      <formula>0</formula>
    </cfRule>
    <cfRule type="cellIs" dxfId="540" priority="8775" stopIfTrue="1" operator="greaterThan">
      <formula>0</formula>
    </cfRule>
  </conditionalFormatting>
  <conditionalFormatting sqref="S4:W5 Y4:Y5 AB4:AB5">
    <cfRule type="cellIs" dxfId="539" priority="8728" stopIfTrue="1" operator="greaterThan">
      <formula>0</formula>
    </cfRule>
    <cfRule type="cellIs" dxfId="538" priority="8729" stopIfTrue="1" operator="greaterThan">
      <formula>0</formula>
    </cfRule>
    <cfRule type="cellIs" dxfId="537" priority="8730" stopIfTrue="1" operator="greaterThan">
      <formula>0</formula>
    </cfRule>
  </conditionalFormatting>
  <conditionalFormatting sqref="V29:W29 Y29 AB29">
    <cfRule type="cellIs" dxfId="536" priority="8770" stopIfTrue="1" operator="greaterThan">
      <formula>0</formula>
    </cfRule>
    <cfRule type="cellIs" dxfId="535" priority="8771" stopIfTrue="1" operator="greaterThan">
      <formula>0</formula>
    </cfRule>
    <cfRule type="cellIs" dxfId="534" priority="8772" stopIfTrue="1" operator="greaterThan">
      <formula>0</formula>
    </cfRule>
  </conditionalFormatting>
  <conditionalFormatting sqref="V25:W27 Y25:Y27 AB25:AB27">
    <cfRule type="cellIs" dxfId="533" priority="8767" stopIfTrue="1" operator="greaterThan">
      <formula>0</formula>
    </cfRule>
    <cfRule type="cellIs" dxfId="532" priority="8768" stopIfTrue="1" operator="greaterThan">
      <formula>0</formula>
    </cfRule>
    <cfRule type="cellIs" dxfId="531" priority="8769" stopIfTrue="1" operator="greaterThan">
      <formula>0</formula>
    </cfRule>
  </conditionalFormatting>
  <conditionalFormatting sqref="V28:W28 Y28 AB28">
    <cfRule type="cellIs" dxfId="530" priority="8764" stopIfTrue="1" operator="greaterThan">
      <formula>0</formula>
    </cfRule>
    <cfRule type="cellIs" dxfId="529" priority="8765" stopIfTrue="1" operator="greaterThan">
      <formula>0</formula>
    </cfRule>
    <cfRule type="cellIs" dxfId="528" priority="8766" stopIfTrue="1" operator="greaterThan">
      <formula>0</formula>
    </cfRule>
  </conditionalFormatting>
  <conditionalFormatting sqref="V22:W23 Y22:Y23 AB22:AB23">
    <cfRule type="cellIs" dxfId="527" priority="8761" stopIfTrue="1" operator="greaterThan">
      <formula>0</formula>
    </cfRule>
    <cfRule type="cellIs" dxfId="526" priority="8762" stopIfTrue="1" operator="greaterThan">
      <formula>0</formula>
    </cfRule>
    <cfRule type="cellIs" dxfId="525" priority="8763" stopIfTrue="1" operator="greaterThan">
      <formula>0</formula>
    </cfRule>
  </conditionalFormatting>
  <conditionalFormatting sqref="V24:W24 Y24 AB24">
    <cfRule type="cellIs" dxfId="524" priority="8758" stopIfTrue="1" operator="greaterThan">
      <formula>0</formula>
    </cfRule>
    <cfRule type="cellIs" dxfId="523" priority="8759" stopIfTrue="1" operator="greaterThan">
      <formula>0</formula>
    </cfRule>
    <cfRule type="cellIs" dxfId="522" priority="8760" stopIfTrue="1" operator="greaterThan">
      <formula>0</formula>
    </cfRule>
  </conditionalFormatting>
  <conditionalFormatting sqref="V19:W20 Y19:Y20 AB19:AB20">
    <cfRule type="cellIs" dxfId="521" priority="8755" stopIfTrue="1" operator="greaterThan">
      <formula>0</formula>
    </cfRule>
    <cfRule type="cellIs" dxfId="520" priority="8756" stopIfTrue="1" operator="greaterThan">
      <formula>0</formula>
    </cfRule>
    <cfRule type="cellIs" dxfId="519" priority="8757" stopIfTrue="1" operator="greaterThan">
      <formula>0</formula>
    </cfRule>
  </conditionalFormatting>
  <conditionalFormatting sqref="V21:W21 Y21 AB21">
    <cfRule type="cellIs" dxfId="518" priority="8752" stopIfTrue="1" operator="greaterThan">
      <formula>0</formula>
    </cfRule>
    <cfRule type="cellIs" dxfId="517" priority="8753" stopIfTrue="1" operator="greaterThan">
      <formula>0</formula>
    </cfRule>
    <cfRule type="cellIs" dxfId="516" priority="8754" stopIfTrue="1" operator="greaterThan">
      <formula>0</formula>
    </cfRule>
  </conditionalFormatting>
  <conditionalFormatting sqref="V16:W17 Y16:Y17 AB16:AB17">
    <cfRule type="cellIs" dxfId="515" priority="8749" stopIfTrue="1" operator="greaterThan">
      <formula>0</formula>
    </cfRule>
    <cfRule type="cellIs" dxfId="514" priority="8750" stopIfTrue="1" operator="greaterThan">
      <formula>0</formula>
    </cfRule>
    <cfRule type="cellIs" dxfId="513" priority="8751" stopIfTrue="1" operator="greaterThan">
      <formula>0</formula>
    </cfRule>
  </conditionalFormatting>
  <conditionalFormatting sqref="V18:W18 Y18 AB18">
    <cfRule type="cellIs" dxfId="512" priority="8746" stopIfTrue="1" operator="greaterThan">
      <formula>0</formula>
    </cfRule>
    <cfRule type="cellIs" dxfId="511" priority="8747" stopIfTrue="1" operator="greaterThan">
      <formula>0</formula>
    </cfRule>
    <cfRule type="cellIs" dxfId="510" priority="8748" stopIfTrue="1" operator="greaterThan">
      <formula>0</formula>
    </cfRule>
  </conditionalFormatting>
  <conditionalFormatting sqref="V14:W14 T14:T29">
    <cfRule type="cellIs" dxfId="509" priority="8743" stopIfTrue="1" operator="greaterThan">
      <formula>0</formula>
    </cfRule>
    <cfRule type="cellIs" dxfId="508" priority="8744" stopIfTrue="1" operator="greaterThan">
      <formula>0</formula>
    </cfRule>
    <cfRule type="cellIs" dxfId="507" priority="8745" stopIfTrue="1" operator="greaterThan">
      <formula>0</formula>
    </cfRule>
  </conditionalFormatting>
  <conditionalFormatting sqref="V15:W15 Y15 AB15">
    <cfRule type="cellIs" dxfId="506" priority="8740" stopIfTrue="1" operator="greaterThan">
      <formula>0</formula>
    </cfRule>
    <cfRule type="cellIs" dxfId="505" priority="8741" stopIfTrue="1" operator="greaterThan">
      <formula>0</formula>
    </cfRule>
    <cfRule type="cellIs" dxfId="504" priority="8742" stopIfTrue="1" operator="greaterThan">
      <formula>0</formula>
    </cfRule>
  </conditionalFormatting>
  <conditionalFormatting sqref="S10:W13 Y10:Y13 AB10:AB13">
    <cfRule type="cellIs" dxfId="503" priority="8737" stopIfTrue="1" operator="greaterThan">
      <formula>0</formula>
    </cfRule>
    <cfRule type="cellIs" dxfId="502" priority="8738" stopIfTrue="1" operator="greaterThan">
      <formula>0</formula>
    </cfRule>
    <cfRule type="cellIs" dxfId="501" priority="8739" stopIfTrue="1" operator="greaterThan">
      <formula>0</formula>
    </cfRule>
  </conditionalFormatting>
  <conditionalFormatting sqref="S7:W8 Y7:Y8 AB7:AB8">
    <cfRule type="cellIs" dxfId="500" priority="8734" stopIfTrue="1" operator="greaterThan">
      <formula>0</formula>
    </cfRule>
    <cfRule type="cellIs" dxfId="499" priority="8735" stopIfTrue="1" operator="greaterThan">
      <formula>0</formula>
    </cfRule>
    <cfRule type="cellIs" dxfId="498" priority="8736" stopIfTrue="1" operator="greaterThan">
      <formula>0</formula>
    </cfRule>
  </conditionalFormatting>
  <conditionalFormatting sqref="S9:W9 Y9 AB9">
    <cfRule type="cellIs" dxfId="497" priority="8731" stopIfTrue="1" operator="greaterThan">
      <formula>0</formula>
    </cfRule>
    <cfRule type="cellIs" dxfId="496" priority="8732" stopIfTrue="1" operator="greaterThan">
      <formula>0</formula>
    </cfRule>
    <cfRule type="cellIs" dxfId="495" priority="8733" stopIfTrue="1" operator="greaterThan">
      <formula>0</formula>
    </cfRule>
  </conditionalFormatting>
  <conditionalFormatting sqref="S6:W6 Y6 AB6">
    <cfRule type="cellIs" dxfId="494" priority="8725" stopIfTrue="1" operator="greaterThan">
      <formula>0</formula>
    </cfRule>
    <cfRule type="cellIs" dxfId="493" priority="8726" stopIfTrue="1" operator="greaterThan">
      <formula>0</formula>
    </cfRule>
    <cfRule type="cellIs" dxfId="492" priority="8727" stopIfTrue="1" operator="greaterThan">
      <formula>0</formula>
    </cfRule>
  </conditionalFormatting>
  <conditionalFormatting sqref="X29">
    <cfRule type="cellIs" dxfId="491" priority="8551" stopIfTrue="1" operator="greaterThan">
      <formula>0</formula>
    </cfRule>
    <cfRule type="cellIs" dxfId="490" priority="8552" stopIfTrue="1" operator="greaterThan">
      <formula>0</formula>
    </cfRule>
    <cfRule type="cellIs" dxfId="489" priority="8553" stopIfTrue="1" operator="greaterThan">
      <formula>0</formula>
    </cfRule>
  </conditionalFormatting>
  <conditionalFormatting sqref="X25:X27">
    <cfRule type="cellIs" dxfId="488" priority="8548" stopIfTrue="1" operator="greaterThan">
      <formula>0</formula>
    </cfRule>
    <cfRule type="cellIs" dxfId="487" priority="8549" stopIfTrue="1" operator="greaterThan">
      <formula>0</formula>
    </cfRule>
    <cfRule type="cellIs" dxfId="486" priority="8550" stopIfTrue="1" operator="greaterThan">
      <formula>0</formula>
    </cfRule>
  </conditionalFormatting>
  <conditionalFormatting sqref="X28">
    <cfRule type="cellIs" dxfId="485" priority="8545" stopIfTrue="1" operator="greaterThan">
      <formula>0</formula>
    </cfRule>
    <cfRule type="cellIs" dxfId="484" priority="8546" stopIfTrue="1" operator="greaterThan">
      <formula>0</formula>
    </cfRule>
    <cfRule type="cellIs" dxfId="483" priority="8547" stopIfTrue="1" operator="greaterThan">
      <formula>0</formula>
    </cfRule>
  </conditionalFormatting>
  <conditionalFormatting sqref="X22:X23">
    <cfRule type="cellIs" dxfId="482" priority="8542" stopIfTrue="1" operator="greaterThan">
      <formula>0</formula>
    </cfRule>
    <cfRule type="cellIs" dxfId="481" priority="8543" stopIfTrue="1" operator="greaterThan">
      <formula>0</formula>
    </cfRule>
    <cfRule type="cellIs" dxfId="480" priority="8544" stopIfTrue="1" operator="greaterThan">
      <formula>0</formula>
    </cfRule>
  </conditionalFormatting>
  <conditionalFormatting sqref="X24">
    <cfRule type="cellIs" dxfId="479" priority="8539" stopIfTrue="1" operator="greaterThan">
      <formula>0</formula>
    </cfRule>
    <cfRule type="cellIs" dxfId="478" priority="8540" stopIfTrue="1" operator="greaterThan">
      <formula>0</formula>
    </cfRule>
    <cfRule type="cellIs" dxfId="477" priority="8541" stopIfTrue="1" operator="greaterThan">
      <formula>0</formula>
    </cfRule>
  </conditionalFormatting>
  <conditionalFormatting sqref="X19:X20">
    <cfRule type="cellIs" dxfId="476" priority="8536" stopIfTrue="1" operator="greaterThan">
      <formula>0</formula>
    </cfRule>
    <cfRule type="cellIs" dxfId="475" priority="8537" stopIfTrue="1" operator="greaterThan">
      <formula>0</formula>
    </cfRule>
    <cfRule type="cellIs" dxfId="474" priority="8538" stopIfTrue="1" operator="greaterThan">
      <formula>0</formula>
    </cfRule>
  </conditionalFormatting>
  <conditionalFormatting sqref="X21">
    <cfRule type="cellIs" dxfId="473" priority="8533" stopIfTrue="1" operator="greaterThan">
      <formula>0</formula>
    </cfRule>
    <cfRule type="cellIs" dxfId="472" priority="8534" stopIfTrue="1" operator="greaterThan">
      <formula>0</formula>
    </cfRule>
    <cfRule type="cellIs" dxfId="471" priority="8535" stopIfTrue="1" operator="greaterThan">
      <formula>0</formula>
    </cfRule>
  </conditionalFormatting>
  <conditionalFormatting sqref="X16:X17">
    <cfRule type="cellIs" dxfId="470" priority="8530" stopIfTrue="1" operator="greaterThan">
      <formula>0</formula>
    </cfRule>
    <cfRule type="cellIs" dxfId="469" priority="8531" stopIfTrue="1" operator="greaterThan">
      <formula>0</formula>
    </cfRule>
    <cfRule type="cellIs" dxfId="468" priority="8532" stopIfTrue="1" operator="greaterThan">
      <formula>0</formula>
    </cfRule>
  </conditionalFormatting>
  <conditionalFormatting sqref="X18">
    <cfRule type="cellIs" dxfId="467" priority="8527" stopIfTrue="1" operator="greaterThan">
      <formula>0</formula>
    </cfRule>
    <cfRule type="cellIs" dxfId="466" priority="8528" stopIfTrue="1" operator="greaterThan">
      <formula>0</formula>
    </cfRule>
    <cfRule type="cellIs" dxfId="465" priority="8529" stopIfTrue="1" operator="greaterThan">
      <formula>0</formula>
    </cfRule>
  </conditionalFormatting>
  <conditionalFormatting sqref="X15">
    <cfRule type="cellIs" dxfId="464" priority="8524" stopIfTrue="1" operator="greaterThan">
      <formula>0</formula>
    </cfRule>
    <cfRule type="cellIs" dxfId="463" priority="8525" stopIfTrue="1" operator="greaterThan">
      <formula>0</formula>
    </cfRule>
    <cfRule type="cellIs" dxfId="462" priority="8526" stopIfTrue="1" operator="greaterThan">
      <formula>0</formula>
    </cfRule>
  </conditionalFormatting>
  <conditionalFormatting sqref="X10:X13">
    <cfRule type="cellIs" dxfId="461" priority="8521" stopIfTrue="1" operator="greaterThan">
      <formula>0</formula>
    </cfRule>
    <cfRule type="cellIs" dxfId="460" priority="8522" stopIfTrue="1" operator="greaterThan">
      <formula>0</formula>
    </cfRule>
    <cfRule type="cellIs" dxfId="459" priority="8523" stopIfTrue="1" operator="greaterThan">
      <formula>0</formula>
    </cfRule>
  </conditionalFormatting>
  <conditionalFormatting sqref="X7:X8">
    <cfRule type="cellIs" dxfId="458" priority="8518" stopIfTrue="1" operator="greaterThan">
      <formula>0</formula>
    </cfRule>
    <cfRule type="cellIs" dxfId="457" priority="8519" stopIfTrue="1" operator="greaterThan">
      <formula>0</formula>
    </cfRule>
    <cfRule type="cellIs" dxfId="456" priority="8520" stopIfTrue="1" operator="greaterThan">
      <formula>0</formula>
    </cfRule>
  </conditionalFormatting>
  <conditionalFormatting sqref="X9">
    <cfRule type="cellIs" dxfId="455" priority="8515" stopIfTrue="1" operator="greaterThan">
      <formula>0</formula>
    </cfRule>
    <cfRule type="cellIs" dxfId="454" priority="8516" stopIfTrue="1" operator="greaterThan">
      <formula>0</formula>
    </cfRule>
    <cfRule type="cellIs" dxfId="453" priority="8517" stopIfTrue="1" operator="greaterThan">
      <formula>0</formula>
    </cfRule>
  </conditionalFormatting>
  <conditionalFormatting sqref="X4:X5">
    <cfRule type="cellIs" dxfId="452" priority="8512" stopIfTrue="1" operator="greaterThan">
      <formula>0</formula>
    </cfRule>
    <cfRule type="cellIs" dxfId="451" priority="8513" stopIfTrue="1" operator="greaterThan">
      <formula>0</formula>
    </cfRule>
    <cfRule type="cellIs" dxfId="450" priority="8514" stopIfTrue="1" operator="greaterThan">
      <formula>0</formula>
    </cfRule>
  </conditionalFormatting>
  <conditionalFormatting sqref="X6">
    <cfRule type="cellIs" dxfId="449" priority="8509" stopIfTrue="1" operator="greaterThan">
      <formula>0</formula>
    </cfRule>
    <cfRule type="cellIs" dxfId="448" priority="8510" stopIfTrue="1" operator="greaterThan">
      <formula>0</formula>
    </cfRule>
    <cfRule type="cellIs" dxfId="447" priority="8511" stopIfTrue="1" operator="greaterThan">
      <formula>0</formula>
    </cfRule>
  </conditionalFormatting>
  <conditionalFormatting sqref="AA29">
    <cfRule type="cellIs" dxfId="446" priority="8359" stopIfTrue="1" operator="greaterThan">
      <formula>0</formula>
    </cfRule>
    <cfRule type="cellIs" dxfId="445" priority="8360" stopIfTrue="1" operator="greaterThan">
      <formula>0</formula>
    </cfRule>
    <cfRule type="cellIs" dxfId="444" priority="8361" stopIfTrue="1" operator="greaterThan">
      <formula>0</formula>
    </cfRule>
  </conditionalFormatting>
  <conditionalFormatting sqref="AA25:AA27">
    <cfRule type="cellIs" dxfId="443" priority="8356" stopIfTrue="1" operator="greaterThan">
      <formula>0</formula>
    </cfRule>
    <cfRule type="cellIs" dxfId="442" priority="8357" stopIfTrue="1" operator="greaterThan">
      <formula>0</formula>
    </cfRule>
    <cfRule type="cellIs" dxfId="441" priority="8358" stopIfTrue="1" operator="greaterThan">
      <formula>0</formula>
    </cfRule>
  </conditionalFormatting>
  <conditionalFormatting sqref="AA28">
    <cfRule type="cellIs" dxfId="440" priority="8353" stopIfTrue="1" operator="greaterThan">
      <formula>0</formula>
    </cfRule>
    <cfRule type="cellIs" dxfId="439" priority="8354" stopIfTrue="1" operator="greaterThan">
      <formula>0</formula>
    </cfRule>
    <cfRule type="cellIs" dxfId="438" priority="8355" stopIfTrue="1" operator="greaterThan">
      <formula>0</formula>
    </cfRule>
  </conditionalFormatting>
  <conditionalFormatting sqref="AA22:AA23">
    <cfRule type="cellIs" dxfId="437" priority="8350" stopIfTrue="1" operator="greaterThan">
      <formula>0</formula>
    </cfRule>
    <cfRule type="cellIs" dxfId="436" priority="8351" stopIfTrue="1" operator="greaterThan">
      <formula>0</formula>
    </cfRule>
    <cfRule type="cellIs" dxfId="435" priority="8352" stopIfTrue="1" operator="greaterThan">
      <formula>0</formula>
    </cfRule>
  </conditionalFormatting>
  <conditionalFormatting sqref="AA24">
    <cfRule type="cellIs" dxfId="434" priority="8347" stopIfTrue="1" operator="greaterThan">
      <formula>0</formula>
    </cfRule>
    <cfRule type="cellIs" dxfId="433" priority="8348" stopIfTrue="1" operator="greaterThan">
      <formula>0</formula>
    </cfRule>
    <cfRule type="cellIs" dxfId="432" priority="8349" stopIfTrue="1" operator="greaterThan">
      <formula>0</formula>
    </cfRule>
  </conditionalFormatting>
  <conditionalFormatting sqref="AA19:AA20">
    <cfRule type="cellIs" dxfId="431" priority="8344" stopIfTrue="1" operator="greaterThan">
      <formula>0</formula>
    </cfRule>
    <cfRule type="cellIs" dxfId="430" priority="8345" stopIfTrue="1" operator="greaterThan">
      <formula>0</formula>
    </cfRule>
    <cfRule type="cellIs" dxfId="429" priority="8346" stopIfTrue="1" operator="greaterThan">
      <formula>0</formula>
    </cfRule>
  </conditionalFormatting>
  <conditionalFormatting sqref="AA21">
    <cfRule type="cellIs" dxfId="428" priority="8341" stopIfTrue="1" operator="greaterThan">
      <formula>0</formula>
    </cfRule>
    <cfRule type="cellIs" dxfId="427" priority="8342" stopIfTrue="1" operator="greaterThan">
      <formula>0</formula>
    </cfRule>
    <cfRule type="cellIs" dxfId="426" priority="8343" stopIfTrue="1" operator="greaterThan">
      <formula>0</formula>
    </cfRule>
  </conditionalFormatting>
  <conditionalFormatting sqref="AA16:AA17">
    <cfRule type="cellIs" dxfId="425" priority="8338" stopIfTrue="1" operator="greaterThan">
      <formula>0</formula>
    </cfRule>
    <cfRule type="cellIs" dxfId="424" priority="8339" stopIfTrue="1" operator="greaterThan">
      <formula>0</formula>
    </cfRule>
    <cfRule type="cellIs" dxfId="423" priority="8340" stopIfTrue="1" operator="greaterThan">
      <formula>0</formula>
    </cfRule>
  </conditionalFormatting>
  <conditionalFormatting sqref="AA18">
    <cfRule type="cellIs" dxfId="422" priority="8335" stopIfTrue="1" operator="greaterThan">
      <formula>0</formula>
    </cfRule>
    <cfRule type="cellIs" dxfId="421" priority="8336" stopIfTrue="1" operator="greaterThan">
      <formula>0</formula>
    </cfRule>
    <cfRule type="cellIs" dxfId="420" priority="8337" stopIfTrue="1" operator="greaterThan">
      <formula>0</formula>
    </cfRule>
  </conditionalFormatting>
  <conditionalFormatting sqref="AA15">
    <cfRule type="cellIs" dxfId="419" priority="8332" stopIfTrue="1" operator="greaterThan">
      <formula>0</formula>
    </cfRule>
    <cfRule type="cellIs" dxfId="418" priority="8333" stopIfTrue="1" operator="greaterThan">
      <formula>0</formula>
    </cfRule>
    <cfRule type="cellIs" dxfId="417" priority="8334" stopIfTrue="1" operator="greaterThan">
      <formula>0</formula>
    </cfRule>
  </conditionalFormatting>
  <conditionalFormatting sqref="AA10:AA13">
    <cfRule type="cellIs" dxfId="416" priority="8329" stopIfTrue="1" operator="greaterThan">
      <formula>0</formula>
    </cfRule>
    <cfRule type="cellIs" dxfId="415" priority="8330" stopIfTrue="1" operator="greaterThan">
      <formula>0</formula>
    </cfRule>
    <cfRule type="cellIs" dxfId="414" priority="8331" stopIfTrue="1" operator="greaterThan">
      <formula>0</formula>
    </cfRule>
  </conditionalFormatting>
  <conditionalFormatting sqref="AA7:AA8">
    <cfRule type="cellIs" dxfId="413" priority="8326" stopIfTrue="1" operator="greaterThan">
      <formula>0</formula>
    </cfRule>
    <cfRule type="cellIs" dxfId="412" priority="8327" stopIfTrue="1" operator="greaterThan">
      <formula>0</formula>
    </cfRule>
    <cfRule type="cellIs" dxfId="411" priority="8328" stopIfTrue="1" operator="greaterThan">
      <formula>0</formula>
    </cfRule>
  </conditionalFormatting>
  <conditionalFormatting sqref="AA9">
    <cfRule type="cellIs" dxfId="410" priority="8323" stopIfTrue="1" operator="greaterThan">
      <formula>0</formula>
    </cfRule>
    <cfRule type="cellIs" dxfId="409" priority="8324" stopIfTrue="1" operator="greaterThan">
      <formula>0</formula>
    </cfRule>
    <cfRule type="cellIs" dxfId="408" priority="8325" stopIfTrue="1" operator="greaterThan">
      <formula>0</formula>
    </cfRule>
  </conditionalFormatting>
  <conditionalFormatting sqref="AA4:AA5">
    <cfRule type="cellIs" dxfId="407" priority="8320" stopIfTrue="1" operator="greaterThan">
      <formula>0</formula>
    </cfRule>
    <cfRule type="cellIs" dxfId="406" priority="8321" stopIfTrue="1" operator="greaterThan">
      <formula>0</formula>
    </cfRule>
    <cfRule type="cellIs" dxfId="405" priority="8322" stopIfTrue="1" operator="greaterThan">
      <formula>0</formula>
    </cfRule>
  </conditionalFormatting>
  <conditionalFormatting sqref="AA6">
    <cfRule type="cellIs" dxfId="404" priority="8317" stopIfTrue="1" operator="greaterThan">
      <formula>0</formula>
    </cfRule>
    <cfRule type="cellIs" dxfId="403" priority="8318" stopIfTrue="1" operator="greaterThan">
      <formula>0</formula>
    </cfRule>
    <cfRule type="cellIs" dxfId="402" priority="8319" stopIfTrue="1" operator="greaterThan">
      <formula>0</formula>
    </cfRule>
  </conditionalFormatting>
  <conditionalFormatting sqref="Z29">
    <cfRule type="cellIs" dxfId="401" priority="8167" stopIfTrue="1" operator="greaterThan">
      <formula>0</formula>
    </cfRule>
    <cfRule type="cellIs" dxfId="400" priority="8168" stopIfTrue="1" operator="greaterThan">
      <formula>0</formula>
    </cfRule>
    <cfRule type="cellIs" dxfId="399" priority="8169" stopIfTrue="1" operator="greaterThan">
      <formula>0</formula>
    </cfRule>
  </conditionalFormatting>
  <conditionalFormatting sqref="Z25:Z27">
    <cfRule type="cellIs" dxfId="398" priority="8164" stopIfTrue="1" operator="greaterThan">
      <formula>0</formula>
    </cfRule>
    <cfRule type="cellIs" dxfId="397" priority="8165" stopIfTrue="1" operator="greaterThan">
      <formula>0</formula>
    </cfRule>
    <cfRule type="cellIs" dxfId="396" priority="8166" stopIfTrue="1" operator="greaterThan">
      <formula>0</formula>
    </cfRule>
  </conditionalFormatting>
  <conditionalFormatting sqref="Z28">
    <cfRule type="cellIs" dxfId="395" priority="8161" stopIfTrue="1" operator="greaterThan">
      <formula>0</formula>
    </cfRule>
    <cfRule type="cellIs" dxfId="394" priority="8162" stopIfTrue="1" operator="greaterThan">
      <formula>0</formula>
    </cfRule>
    <cfRule type="cellIs" dxfId="393" priority="8163" stopIfTrue="1" operator="greaterThan">
      <formula>0</formula>
    </cfRule>
  </conditionalFormatting>
  <conditionalFormatting sqref="Z22:Z23">
    <cfRule type="cellIs" dxfId="392" priority="8158" stopIfTrue="1" operator="greaterThan">
      <formula>0</formula>
    </cfRule>
    <cfRule type="cellIs" dxfId="391" priority="8159" stopIfTrue="1" operator="greaterThan">
      <formula>0</formula>
    </cfRule>
    <cfRule type="cellIs" dxfId="390" priority="8160" stopIfTrue="1" operator="greaterThan">
      <formula>0</formula>
    </cfRule>
  </conditionalFormatting>
  <conditionalFormatting sqref="Z24">
    <cfRule type="cellIs" dxfId="389" priority="8155" stopIfTrue="1" operator="greaterThan">
      <formula>0</formula>
    </cfRule>
    <cfRule type="cellIs" dxfId="388" priority="8156" stopIfTrue="1" operator="greaterThan">
      <formula>0</formula>
    </cfRule>
    <cfRule type="cellIs" dxfId="387" priority="8157" stopIfTrue="1" operator="greaterThan">
      <formula>0</formula>
    </cfRule>
  </conditionalFormatting>
  <conditionalFormatting sqref="Z19:Z20">
    <cfRule type="cellIs" dxfId="386" priority="8152" stopIfTrue="1" operator="greaterThan">
      <formula>0</formula>
    </cfRule>
    <cfRule type="cellIs" dxfId="385" priority="8153" stopIfTrue="1" operator="greaterThan">
      <formula>0</formula>
    </cfRule>
    <cfRule type="cellIs" dxfId="384" priority="8154" stopIfTrue="1" operator="greaterThan">
      <formula>0</formula>
    </cfRule>
  </conditionalFormatting>
  <conditionalFormatting sqref="Z21">
    <cfRule type="cellIs" dxfId="383" priority="8149" stopIfTrue="1" operator="greaterThan">
      <formula>0</formula>
    </cfRule>
    <cfRule type="cellIs" dxfId="382" priority="8150" stopIfTrue="1" operator="greaterThan">
      <formula>0</formula>
    </cfRule>
    <cfRule type="cellIs" dxfId="381" priority="8151" stopIfTrue="1" operator="greaterThan">
      <formula>0</formula>
    </cfRule>
  </conditionalFormatting>
  <conditionalFormatting sqref="Z16:Z17">
    <cfRule type="cellIs" dxfId="380" priority="8146" stopIfTrue="1" operator="greaterThan">
      <formula>0</formula>
    </cfRule>
    <cfRule type="cellIs" dxfId="379" priority="8147" stopIfTrue="1" operator="greaterThan">
      <formula>0</formula>
    </cfRule>
    <cfRule type="cellIs" dxfId="378" priority="8148" stopIfTrue="1" operator="greaterThan">
      <formula>0</formula>
    </cfRule>
  </conditionalFormatting>
  <conditionalFormatting sqref="Z18">
    <cfRule type="cellIs" dxfId="377" priority="8143" stopIfTrue="1" operator="greaterThan">
      <formula>0</formula>
    </cfRule>
    <cfRule type="cellIs" dxfId="376" priority="8144" stopIfTrue="1" operator="greaterThan">
      <formula>0</formula>
    </cfRule>
    <cfRule type="cellIs" dxfId="375" priority="8145" stopIfTrue="1" operator="greaterThan">
      <formula>0</formula>
    </cfRule>
  </conditionalFormatting>
  <conditionalFormatting sqref="Z15">
    <cfRule type="cellIs" dxfId="374" priority="8140" stopIfTrue="1" operator="greaterThan">
      <formula>0</formula>
    </cfRule>
    <cfRule type="cellIs" dxfId="373" priority="8141" stopIfTrue="1" operator="greaterThan">
      <formula>0</formula>
    </cfRule>
    <cfRule type="cellIs" dxfId="372" priority="8142" stopIfTrue="1" operator="greaterThan">
      <formula>0</formula>
    </cfRule>
  </conditionalFormatting>
  <conditionalFormatting sqref="Z10:Z13">
    <cfRule type="cellIs" dxfId="371" priority="8137" stopIfTrue="1" operator="greaterThan">
      <formula>0</formula>
    </cfRule>
    <cfRule type="cellIs" dxfId="370" priority="8138" stopIfTrue="1" operator="greaterThan">
      <formula>0</formula>
    </cfRule>
    <cfRule type="cellIs" dxfId="369" priority="8139" stopIfTrue="1" operator="greaterThan">
      <formula>0</formula>
    </cfRule>
  </conditionalFormatting>
  <conditionalFormatting sqref="Z7:Z8">
    <cfRule type="cellIs" dxfId="368" priority="8134" stopIfTrue="1" operator="greaterThan">
      <formula>0</formula>
    </cfRule>
    <cfRule type="cellIs" dxfId="367" priority="8135" stopIfTrue="1" operator="greaterThan">
      <formula>0</formula>
    </cfRule>
    <cfRule type="cellIs" dxfId="366" priority="8136" stopIfTrue="1" operator="greaterThan">
      <formula>0</formula>
    </cfRule>
  </conditionalFormatting>
  <conditionalFormatting sqref="Z9">
    <cfRule type="cellIs" dxfId="365" priority="8131" stopIfTrue="1" operator="greaterThan">
      <formula>0</formula>
    </cfRule>
    <cfRule type="cellIs" dxfId="364" priority="8132" stopIfTrue="1" operator="greaterThan">
      <formula>0</formula>
    </cfRule>
    <cfRule type="cellIs" dxfId="363" priority="8133" stopIfTrue="1" operator="greaterThan">
      <formula>0</formula>
    </cfRule>
  </conditionalFormatting>
  <conditionalFormatting sqref="Z4:Z5">
    <cfRule type="cellIs" dxfId="362" priority="8128" stopIfTrue="1" operator="greaterThan">
      <formula>0</formula>
    </cfRule>
    <cfRule type="cellIs" dxfId="361" priority="8129" stopIfTrue="1" operator="greaterThan">
      <formula>0</formula>
    </cfRule>
    <cfRule type="cellIs" dxfId="360" priority="8130" stopIfTrue="1" operator="greaterThan">
      <formula>0</formula>
    </cfRule>
  </conditionalFormatting>
  <conditionalFormatting sqref="Z6">
    <cfRule type="cellIs" dxfId="359" priority="8125" stopIfTrue="1" operator="greaterThan">
      <formula>0</formula>
    </cfRule>
    <cfRule type="cellIs" dxfId="358" priority="8126" stopIfTrue="1" operator="greaterThan">
      <formula>0</formula>
    </cfRule>
    <cfRule type="cellIs" dxfId="357" priority="8127" stopIfTrue="1" operator="greaterThan">
      <formula>0</formula>
    </cfRule>
  </conditionalFormatting>
  <conditionalFormatting sqref="AD29">
    <cfRule type="cellIs" dxfId="356" priority="7972" stopIfTrue="1" operator="greaterThan">
      <formula>0</formula>
    </cfRule>
    <cfRule type="cellIs" dxfId="355" priority="7973" stopIfTrue="1" operator="greaterThan">
      <formula>0</formula>
    </cfRule>
    <cfRule type="cellIs" dxfId="354" priority="7974" stopIfTrue="1" operator="greaterThan">
      <formula>0</formula>
    </cfRule>
  </conditionalFormatting>
  <conditionalFormatting sqref="AD25:AD27">
    <cfRule type="cellIs" dxfId="353" priority="7969" stopIfTrue="1" operator="greaterThan">
      <formula>0</formula>
    </cfRule>
    <cfRule type="cellIs" dxfId="352" priority="7970" stopIfTrue="1" operator="greaterThan">
      <formula>0</formula>
    </cfRule>
    <cfRule type="cellIs" dxfId="351" priority="7971" stopIfTrue="1" operator="greaterThan">
      <formula>0</formula>
    </cfRule>
  </conditionalFormatting>
  <conditionalFormatting sqref="AD28">
    <cfRule type="cellIs" dxfId="350" priority="7966" stopIfTrue="1" operator="greaterThan">
      <formula>0</formula>
    </cfRule>
    <cfRule type="cellIs" dxfId="349" priority="7967" stopIfTrue="1" operator="greaterThan">
      <formula>0</formula>
    </cfRule>
    <cfRule type="cellIs" dxfId="348" priority="7968" stopIfTrue="1" operator="greaterThan">
      <formula>0</formula>
    </cfRule>
  </conditionalFormatting>
  <conditionalFormatting sqref="AD22:AD23">
    <cfRule type="cellIs" dxfId="347" priority="7963" stopIfTrue="1" operator="greaterThan">
      <formula>0</formula>
    </cfRule>
    <cfRule type="cellIs" dxfId="346" priority="7964" stopIfTrue="1" operator="greaterThan">
      <formula>0</formula>
    </cfRule>
    <cfRule type="cellIs" dxfId="345" priority="7965" stopIfTrue="1" operator="greaterThan">
      <formula>0</formula>
    </cfRule>
  </conditionalFormatting>
  <conditionalFormatting sqref="AD24">
    <cfRule type="cellIs" dxfId="344" priority="7960" stopIfTrue="1" operator="greaterThan">
      <formula>0</formula>
    </cfRule>
    <cfRule type="cellIs" dxfId="343" priority="7961" stopIfTrue="1" operator="greaterThan">
      <formula>0</formula>
    </cfRule>
    <cfRule type="cellIs" dxfId="342" priority="7962" stopIfTrue="1" operator="greaterThan">
      <formula>0</formula>
    </cfRule>
  </conditionalFormatting>
  <conditionalFormatting sqref="AD19:AD20">
    <cfRule type="cellIs" dxfId="341" priority="7957" stopIfTrue="1" operator="greaterThan">
      <formula>0</formula>
    </cfRule>
    <cfRule type="cellIs" dxfId="340" priority="7958" stopIfTrue="1" operator="greaterThan">
      <formula>0</formula>
    </cfRule>
    <cfRule type="cellIs" dxfId="339" priority="7959" stopIfTrue="1" operator="greaterThan">
      <formula>0</formula>
    </cfRule>
  </conditionalFormatting>
  <conditionalFormatting sqref="AD21">
    <cfRule type="cellIs" dxfId="338" priority="7954" stopIfTrue="1" operator="greaterThan">
      <formula>0</formula>
    </cfRule>
    <cfRule type="cellIs" dxfId="337" priority="7955" stopIfTrue="1" operator="greaterThan">
      <formula>0</formula>
    </cfRule>
    <cfRule type="cellIs" dxfId="336" priority="7956" stopIfTrue="1" operator="greaterThan">
      <formula>0</formula>
    </cfRule>
  </conditionalFormatting>
  <conditionalFormatting sqref="AD16:AD17">
    <cfRule type="cellIs" dxfId="335" priority="7951" stopIfTrue="1" operator="greaterThan">
      <formula>0</formula>
    </cfRule>
    <cfRule type="cellIs" dxfId="334" priority="7952" stopIfTrue="1" operator="greaterThan">
      <formula>0</formula>
    </cfRule>
    <cfRule type="cellIs" dxfId="333" priority="7953" stopIfTrue="1" operator="greaterThan">
      <formula>0</formula>
    </cfRule>
  </conditionalFormatting>
  <conditionalFormatting sqref="AD18">
    <cfRule type="cellIs" dxfId="332" priority="7948" stopIfTrue="1" operator="greaterThan">
      <formula>0</formula>
    </cfRule>
    <cfRule type="cellIs" dxfId="331" priority="7949" stopIfTrue="1" operator="greaterThan">
      <formula>0</formula>
    </cfRule>
    <cfRule type="cellIs" dxfId="330" priority="7950" stopIfTrue="1" operator="greaterThan">
      <formula>0</formula>
    </cfRule>
  </conditionalFormatting>
  <conditionalFormatting sqref="AD15">
    <cfRule type="cellIs" dxfId="329" priority="7945" stopIfTrue="1" operator="greaterThan">
      <formula>0</formula>
    </cfRule>
    <cfRule type="cellIs" dxfId="328" priority="7946" stopIfTrue="1" operator="greaterThan">
      <formula>0</formula>
    </cfRule>
    <cfRule type="cellIs" dxfId="327" priority="7947" stopIfTrue="1" operator="greaterThan">
      <formula>0</formula>
    </cfRule>
  </conditionalFormatting>
  <conditionalFormatting sqref="AD10:AD13">
    <cfRule type="cellIs" dxfId="326" priority="7942" stopIfTrue="1" operator="greaterThan">
      <formula>0</formula>
    </cfRule>
    <cfRule type="cellIs" dxfId="325" priority="7943" stopIfTrue="1" operator="greaterThan">
      <formula>0</formula>
    </cfRule>
    <cfRule type="cellIs" dxfId="324" priority="7944" stopIfTrue="1" operator="greaterThan">
      <formula>0</formula>
    </cfRule>
  </conditionalFormatting>
  <conditionalFormatting sqref="AD7:AD8">
    <cfRule type="cellIs" dxfId="323" priority="7939" stopIfTrue="1" operator="greaterThan">
      <formula>0</formula>
    </cfRule>
    <cfRule type="cellIs" dxfId="322" priority="7940" stopIfTrue="1" operator="greaterThan">
      <formula>0</formula>
    </cfRule>
    <cfRule type="cellIs" dxfId="321" priority="7941" stopIfTrue="1" operator="greaterThan">
      <formula>0</formula>
    </cfRule>
  </conditionalFormatting>
  <conditionalFormatting sqref="AD9">
    <cfRule type="cellIs" dxfId="320" priority="7936" stopIfTrue="1" operator="greaterThan">
      <formula>0</formula>
    </cfRule>
    <cfRule type="cellIs" dxfId="319" priority="7937" stopIfTrue="1" operator="greaterThan">
      <formula>0</formula>
    </cfRule>
    <cfRule type="cellIs" dxfId="318" priority="7938" stopIfTrue="1" operator="greaterThan">
      <formula>0</formula>
    </cfRule>
  </conditionalFormatting>
  <conditionalFormatting sqref="AD4:AD5">
    <cfRule type="cellIs" dxfId="317" priority="7933" stopIfTrue="1" operator="greaterThan">
      <formula>0</formula>
    </cfRule>
    <cfRule type="cellIs" dxfId="316" priority="7934" stopIfTrue="1" operator="greaterThan">
      <formula>0</formula>
    </cfRule>
    <cfRule type="cellIs" dxfId="315" priority="7935" stopIfTrue="1" operator="greaterThan">
      <formula>0</formula>
    </cfRule>
  </conditionalFormatting>
  <conditionalFormatting sqref="AD6">
    <cfRule type="cellIs" dxfId="314" priority="7930" stopIfTrue="1" operator="greaterThan">
      <formula>0</formula>
    </cfRule>
    <cfRule type="cellIs" dxfId="313" priority="7931" stopIfTrue="1" operator="greaterThan">
      <formula>0</formula>
    </cfRule>
    <cfRule type="cellIs" dxfId="312" priority="7932" stopIfTrue="1" operator="greaterThan">
      <formula>0</formula>
    </cfRule>
  </conditionalFormatting>
  <conditionalFormatting sqref="AC29">
    <cfRule type="cellIs" dxfId="311" priority="7780" stopIfTrue="1" operator="greaterThan">
      <formula>0</formula>
    </cfRule>
    <cfRule type="cellIs" dxfId="310" priority="7781" stopIfTrue="1" operator="greaterThan">
      <formula>0</formula>
    </cfRule>
    <cfRule type="cellIs" dxfId="309" priority="7782" stopIfTrue="1" operator="greaterThan">
      <formula>0</formula>
    </cfRule>
  </conditionalFormatting>
  <conditionalFormatting sqref="AC25:AC27">
    <cfRule type="cellIs" dxfId="308" priority="7777" stopIfTrue="1" operator="greaterThan">
      <formula>0</formula>
    </cfRule>
    <cfRule type="cellIs" dxfId="307" priority="7778" stopIfTrue="1" operator="greaterThan">
      <formula>0</formula>
    </cfRule>
    <cfRule type="cellIs" dxfId="306" priority="7779" stopIfTrue="1" operator="greaterThan">
      <formula>0</formula>
    </cfRule>
  </conditionalFormatting>
  <conditionalFormatting sqref="AC28">
    <cfRule type="cellIs" dxfId="305" priority="7774" stopIfTrue="1" operator="greaterThan">
      <formula>0</formula>
    </cfRule>
    <cfRule type="cellIs" dxfId="304" priority="7775" stopIfTrue="1" operator="greaterThan">
      <formula>0</formula>
    </cfRule>
    <cfRule type="cellIs" dxfId="303" priority="7776" stopIfTrue="1" operator="greaterThan">
      <formula>0</formula>
    </cfRule>
  </conditionalFormatting>
  <conditionalFormatting sqref="AC22:AC23">
    <cfRule type="cellIs" dxfId="302" priority="7771" stopIfTrue="1" operator="greaterThan">
      <formula>0</formula>
    </cfRule>
    <cfRule type="cellIs" dxfId="301" priority="7772" stopIfTrue="1" operator="greaterThan">
      <formula>0</formula>
    </cfRule>
    <cfRule type="cellIs" dxfId="300" priority="7773" stopIfTrue="1" operator="greaterThan">
      <formula>0</formula>
    </cfRule>
  </conditionalFormatting>
  <conditionalFormatting sqref="AC24">
    <cfRule type="cellIs" dxfId="299" priority="7768" stopIfTrue="1" operator="greaterThan">
      <formula>0</formula>
    </cfRule>
    <cfRule type="cellIs" dxfId="298" priority="7769" stopIfTrue="1" operator="greaterThan">
      <formula>0</formula>
    </cfRule>
    <cfRule type="cellIs" dxfId="297" priority="7770" stopIfTrue="1" operator="greaterThan">
      <formula>0</formula>
    </cfRule>
  </conditionalFormatting>
  <conditionalFormatting sqref="AC19:AC20">
    <cfRule type="cellIs" dxfId="296" priority="7765" stopIfTrue="1" operator="greaterThan">
      <formula>0</formula>
    </cfRule>
    <cfRule type="cellIs" dxfId="295" priority="7766" stopIfTrue="1" operator="greaterThan">
      <formula>0</formula>
    </cfRule>
    <cfRule type="cellIs" dxfId="294" priority="7767" stopIfTrue="1" operator="greaterThan">
      <formula>0</formula>
    </cfRule>
  </conditionalFormatting>
  <conditionalFormatting sqref="AC21">
    <cfRule type="cellIs" dxfId="293" priority="7762" stopIfTrue="1" operator="greaterThan">
      <formula>0</formula>
    </cfRule>
    <cfRule type="cellIs" dxfId="292" priority="7763" stopIfTrue="1" operator="greaterThan">
      <formula>0</formula>
    </cfRule>
    <cfRule type="cellIs" dxfId="291" priority="7764" stopIfTrue="1" operator="greaterThan">
      <formula>0</formula>
    </cfRule>
  </conditionalFormatting>
  <conditionalFormatting sqref="AC16:AC17">
    <cfRule type="cellIs" dxfId="290" priority="7759" stopIfTrue="1" operator="greaterThan">
      <formula>0</formula>
    </cfRule>
    <cfRule type="cellIs" dxfId="289" priority="7760" stopIfTrue="1" operator="greaterThan">
      <formula>0</formula>
    </cfRule>
    <cfRule type="cellIs" dxfId="288" priority="7761" stopIfTrue="1" operator="greaterThan">
      <formula>0</formula>
    </cfRule>
  </conditionalFormatting>
  <conditionalFormatting sqref="AC18">
    <cfRule type="cellIs" dxfId="287" priority="7756" stopIfTrue="1" operator="greaterThan">
      <formula>0</formula>
    </cfRule>
    <cfRule type="cellIs" dxfId="286" priority="7757" stopIfTrue="1" operator="greaterThan">
      <formula>0</formula>
    </cfRule>
    <cfRule type="cellIs" dxfId="285" priority="7758" stopIfTrue="1" operator="greaterThan">
      <formula>0</formula>
    </cfRule>
  </conditionalFormatting>
  <conditionalFormatting sqref="AC15">
    <cfRule type="cellIs" dxfId="284" priority="7753" stopIfTrue="1" operator="greaterThan">
      <formula>0</formula>
    </cfRule>
    <cfRule type="cellIs" dxfId="283" priority="7754" stopIfTrue="1" operator="greaterThan">
      <formula>0</formula>
    </cfRule>
    <cfRule type="cellIs" dxfId="282" priority="7755" stopIfTrue="1" operator="greaterThan">
      <formula>0</formula>
    </cfRule>
  </conditionalFormatting>
  <conditionalFormatting sqref="AC10:AC13">
    <cfRule type="cellIs" dxfId="281" priority="7750" stopIfTrue="1" operator="greaterThan">
      <formula>0</formula>
    </cfRule>
    <cfRule type="cellIs" dxfId="280" priority="7751" stopIfTrue="1" operator="greaterThan">
      <formula>0</formula>
    </cfRule>
    <cfRule type="cellIs" dxfId="279" priority="7752" stopIfTrue="1" operator="greaterThan">
      <formula>0</formula>
    </cfRule>
  </conditionalFormatting>
  <conditionalFormatting sqref="AC7:AC8">
    <cfRule type="cellIs" dxfId="278" priority="7747" stopIfTrue="1" operator="greaterThan">
      <formula>0</formula>
    </cfRule>
    <cfRule type="cellIs" dxfId="277" priority="7748" stopIfTrue="1" operator="greaterThan">
      <formula>0</formula>
    </cfRule>
    <cfRule type="cellIs" dxfId="276" priority="7749" stopIfTrue="1" operator="greaterThan">
      <formula>0</formula>
    </cfRule>
  </conditionalFormatting>
  <conditionalFormatting sqref="AC9">
    <cfRule type="cellIs" dxfId="275" priority="7744" stopIfTrue="1" operator="greaterThan">
      <formula>0</formula>
    </cfRule>
    <cfRule type="cellIs" dxfId="274" priority="7745" stopIfTrue="1" operator="greaterThan">
      <formula>0</formula>
    </cfRule>
    <cfRule type="cellIs" dxfId="273" priority="7746" stopIfTrue="1" operator="greaterThan">
      <formula>0</formula>
    </cfRule>
  </conditionalFormatting>
  <conditionalFormatting sqref="AC4:AC5">
    <cfRule type="cellIs" dxfId="272" priority="7741" stopIfTrue="1" operator="greaterThan">
      <formula>0</formula>
    </cfRule>
    <cfRule type="cellIs" dxfId="271" priority="7742" stopIfTrue="1" operator="greaterThan">
      <formula>0</formula>
    </cfRule>
    <cfRule type="cellIs" dxfId="270" priority="7743" stopIfTrue="1" operator="greaterThan">
      <formula>0</formula>
    </cfRule>
  </conditionalFormatting>
  <conditionalFormatting sqref="AC6">
    <cfRule type="cellIs" dxfId="269" priority="7738" stopIfTrue="1" operator="greaterThan">
      <formula>0</formula>
    </cfRule>
    <cfRule type="cellIs" dxfId="268" priority="7739" stopIfTrue="1" operator="greaterThan">
      <formula>0</formula>
    </cfRule>
    <cfRule type="cellIs" dxfId="267" priority="7740" stopIfTrue="1" operator="greaterThan">
      <formula>0</formula>
    </cfRule>
  </conditionalFormatting>
  <conditionalFormatting sqref="AG29">
    <cfRule type="cellIs" dxfId="266" priority="7588" stopIfTrue="1" operator="greaterThan">
      <formula>0</formula>
    </cfRule>
    <cfRule type="cellIs" dxfId="265" priority="7589" stopIfTrue="1" operator="greaterThan">
      <formula>0</formula>
    </cfRule>
    <cfRule type="cellIs" dxfId="264" priority="7590" stopIfTrue="1" operator="greaterThan">
      <formula>0</formula>
    </cfRule>
  </conditionalFormatting>
  <conditionalFormatting sqref="AG25:AG27">
    <cfRule type="cellIs" dxfId="263" priority="7585" stopIfTrue="1" operator="greaterThan">
      <formula>0</formula>
    </cfRule>
    <cfRule type="cellIs" dxfId="262" priority="7586" stopIfTrue="1" operator="greaterThan">
      <formula>0</formula>
    </cfRule>
    <cfRule type="cellIs" dxfId="261" priority="7587" stopIfTrue="1" operator="greaterThan">
      <formula>0</formula>
    </cfRule>
  </conditionalFormatting>
  <conditionalFormatting sqref="AG28">
    <cfRule type="cellIs" dxfId="260" priority="7582" stopIfTrue="1" operator="greaterThan">
      <formula>0</formula>
    </cfRule>
    <cfRule type="cellIs" dxfId="259" priority="7583" stopIfTrue="1" operator="greaterThan">
      <formula>0</formula>
    </cfRule>
    <cfRule type="cellIs" dxfId="258" priority="7584" stopIfTrue="1" operator="greaterThan">
      <formula>0</formula>
    </cfRule>
  </conditionalFormatting>
  <conditionalFormatting sqref="AG22:AG23">
    <cfRule type="cellIs" dxfId="257" priority="7579" stopIfTrue="1" operator="greaterThan">
      <formula>0</formula>
    </cfRule>
    <cfRule type="cellIs" dxfId="256" priority="7580" stopIfTrue="1" operator="greaterThan">
      <formula>0</formula>
    </cfRule>
    <cfRule type="cellIs" dxfId="255" priority="7581" stopIfTrue="1" operator="greaterThan">
      <formula>0</formula>
    </cfRule>
  </conditionalFormatting>
  <conditionalFormatting sqref="AG24">
    <cfRule type="cellIs" dxfId="254" priority="7576" stopIfTrue="1" operator="greaterThan">
      <formula>0</formula>
    </cfRule>
    <cfRule type="cellIs" dxfId="253" priority="7577" stopIfTrue="1" operator="greaterThan">
      <formula>0</formula>
    </cfRule>
    <cfRule type="cellIs" dxfId="252" priority="7578" stopIfTrue="1" operator="greaterThan">
      <formula>0</formula>
    </cfRule>
  </conditionalFormatting>
  <conditionalFormatting sqref="AG19:AG20">
    <cfRule type="cellIs" dxfId="251" priority="7573" stopIfTrue="1" operator="greaterThan">
      <formula>0</formula>
    </cfRule>
    <cfRule type="cellIs" dxfId="250" priority="7574" stopIfTrue="1" operator="greaterThan">
      <formula>0</formula>
    </cfRule>
    <cfRule type="cellIs" dxfId="249" priority="7575" stopIfTrue="1" operator="greaterThan">
      <formula>0</formula>
    </cfRule>
  </conditionalFormatting>
  <conditionalFormatting sqref="AG21">
    <cfRule type="cellIs" dxfId="248" priority="7570" stopIfTrue="1" operator="greaterThan">
      <formula>0</formula>
    </cfRule>
    <cfRule type="cellIs" dxfId="247" priority="7571" stopIfTrue="1" operator="greaterThan">
      <formula>0</formula>
    </cfRule>
    <cfRule type="cellIs" dxfId="246" priority="7572" stopIfTrue="1" operator="greaterThan">
      <formula>0</formula>
    </cfRule>
  </conditionalFormatting>
  <conditionalFormatting sqref="AG16:AG17">
    <cfRule type="cellIs" dxfId="245" priority="7567" stopIfTrue="1" operator="greaterThan">
      <formula>0</formula>
    </cfRule>
    <cfRule type="cellIs" dxfId="244" priority="7568" stopIfTrue="1" operator="greaterThan">
      <formula>0</formula>
    </cfRule>
    <cfRule type="cellIs" dxfId="243" priority="7569" stopIfTrue="1" operator="greaterThan">
      <formula>0</formula>
    </cfRule>
  </conditionalFormatting>
  <conditionalFormatting sqref="AG18">
    <cfRule type="cellIs" dxfId="242" priority="7564" stopIfTrue="1" operator="greaterThan">
      <formula>0</formula>
    </cfRule>
    <cfRule type="cellIs" dxfId="241" priority="7565" stopIfTrue="1" operator="greaterThan">
      <formula>0</formula>
    </cfRule>
    <cfRule type="cellIs" dxfId="240" priority="7566" stopIfTrue="1" operator="greaterThan">
      <formula>0</formula>
    </cfRule>
  </conditionalFormatting>
  <conditionalFormatting sqref="AG15">
    <cfRule type="cellIs" dxfId="239" priority="7561" stopIfTrue="1" operator="greaterThan">
      <formula>0</formula>
    </cfRule>
    <cfRule type="cellIs" dxfId="238" priority="7562" stopIfTrue="1" operator="greaterThan">
      <formula>0</formula>
    </cfRule>
    <cfRule type="cellIs" dxfId="237" priority="7563" stopIfTrue="1" operator="greaterThan">
      <formula>0</formula>
    </cfRule>
  </conditionalFormatting>
  <conditionalFormatting sqref="AG10:AG13">
    <cfRule type="cellIs" dxfId="236" priority="7558" stopIfTrue="1" operator="greaterThan">
      <formula>0</formula>
    </cfRule>
    <cfRule type="cellIs" dxfId="235" priority="7559" stopIfTrue="1" operator="greaterThan">
      <formula>0</formula>
    </cfRule>
    <cfRule type="cellIs" dxfId="234" priority="7560" stopIfTrue="1" operator="greaterThan">
      <formula>0</formula>
    </cfRule>
  </conditionalFormatting>
  <conditionalFormatting sqref="AG7:AG8">
    <cfRule type="cellIs" dxfId="233" priority="7555" stopIfTrue="1" operator="greaterThan">
      <formula>0</formula>
    </cfRule>
    <cfRule type="cellIs" dxfId="232" priority="7556" stopIfTrue="1" operator="greaterThan">
      <formula>0</formula>
    </cfRule>
    <cfRule type="cellIs" dxfId="231" priority="7557" stopIfTrue="1" operator="greaterThan">
      <formula>0</formula>
    </cfRule>
  </conditionalFormatting>
  <conditionalFormatting sqref="AG9">
    <cfRule type="cellIs" dxfId="230" priority="7552" stopIfTrue="1" operator="greaterThan">
      <formula>0</formula>
    </cfRule>
    <cfRule type="cellIs" dxfId="229" priority="7553" stopIfTrue="1" operator="greaterThan">
      <formula>0</formula>
    </cfRule>
    <cfRule type="cellIs" dxfId="228" priority="7554" stopIfTrue="1" operator="greaterThan">
      <formula>0</formula>
    </cfRule>
  </conditionalFormatting>
  <conditionalFormatting sqref="AG4:AG5">
    <cfRule type="cellIs" dxfId="227" priority="7549" stopIfTrue="1" operator="greaterThan">
      <formula>0</formula>
    </cfRule>
    <cfRule type="cellIs" dxfId="226" priority="7550" stopIfTrue="1" operator="greaterThan">
      <formula>0</formula>
    </cfRule>
    <cfRule type="cellIs" dxfId="225" priority="7551" stopIfTrue="1" operator="greaterThan">
      <formula>0</formula>
    </cfRule>
  </conditionalFormatting>
  <conditionalFormatting sqref="AG6">
    <cfRule type="cellIs" dxfId="224" priority="7546" stopIfTrue="1" operator="greaterThan">
      <formula>0</formula>
    </cfRule>
    <cfRule type="cellIs" dxfId="223" priority="7547" stopIfTrue="1" operator="greaterThan">
      <formula>0</formula>
    </cfRule>
    <cfRule type="cellIs" dxfId="222" priority="7548" stopIfTrue="1" operator="greaterThan">
      <formula>0</formula>
    </cfRule>
  </conditionalFormatting>
  <conditionalFormatting sqref="AF29">
    <cfRule type="cellIs" dxfId="221" priority="7396" stopIfTrue="1" operator="greaterThan">
      <formula>0</formula>
    </cfRule>
    <cfRule type="cellIs" dxfId="220" priority="7397" stopIfTrue="1" operator="greaterThan">
      <formula>0</formula>
    </cfRule>
    <cfRule type="cellIs" dxfId="219" priority="7398" stopIfTrue="1" operator="greaterThan">
      <formula>0</formula>
    </cfRule>
  </conditionalFormatting>
  <conditionalFormatting sqref="AF25:AF27">
    <cfRule type="cellIs" dxfId="218" priority="7393" stopIfTrue="1" operator="greaterThan">
      <formula>0</formula>
    </cfRule>
    <cfRule type="cellIs" dxfId="217" priority="7394" stopIfTrue="1" operator="greaterThan">
      <formula>0</formula>
    </cfRule>
    <cfRule type="cellIs" dxfId="216" priority="7395" stopIfTrue="1" operator="greaterThan">
      <formula>0</formula>
    </cfRule>
  </conditionalFormatting>
  <conditionalFormatting sqref="AF28">
    <cfRule type="cellIs" dxfId="215" priority="7390" stopIfTrue="1" operator="greaterThan">
      <formula>0</formula>
    </cfRule>
    <cfRule type="cellIs" dxfId="214" priority="7391" stopIfTrue="1" operator="greaterThan">
      <formula>0</formula>
    </cfRule>
    <cfRule type="cellIs" dxfId="213" priority="7392" stopIfTrue="1" operator="greaterThan">
      <formula>0</formula>
    </cfRule>
  </conditionalFormatting>
  <conditionalFormatting sqref="AF22:AF23">
    <cfRule type="cellIs" dxfId="212" priority="7387" stopIfTrue="1" operator="greaterThan">
      <formula>0</formula>
    </cfRule>
    <cfRule type="cellIs" dxfId="211" priority="7388" stopIfTrue="1" operator="greaterThan">
      <formula>0</formula>
    </cfRule>
    <cfRule type="cellIs" dxfId="210" priority="7389" stopIfTrue="1" operator="greaterThan">
      <formula>0</formula>
    </cfRule>
  </conditionalFormatting>
  <conditionalFormatting sqref="AF24">
    <cfRule type="cellIs" dxfId="209" priority="7384" stopIfTrue="1" operator="greaterThan">
      <formula>0</formula>
    </cfRule>
    <cfRule type="cellIs" dxfId="208" priority="7385" stopIfTrue="1" operator="greaterThan">
      <formula>0</formula>
    </cfRule>
    <cfRule type="cellIs" dxfId="207" priority="7386" stopIfTrue="1" operator="greaterThan">
      <formula>0</formula>
    </cfRule>
  </conditionalFormatting>
  <conditionalFormatting sqref="AF19:AF20">
    <cfRule type="cellIs" dxfId="206" priority="7381" stopIfTrue="1" operator="greaterThan">
      <formula>0</formula>
    </cfRule>
    <cfRule type="cellIs" dxfId="205" priority="7382" stopIfTrue="1" operator="greaterThan">
      <formula>0</formula>
    </cfRule>
    <cfRule type="cellIs" dxfId="204" priority="7383" stopIfTrue="1" operator="greaterThan">
      <formula>0</formula>
    </cfRule>
  </conditionalFormatting>
  <conditionalFormatting sqref="AF21">
    <cfRule type="cellIs" dxfId="203" priority="7378" stopIfTrue="1" operator="greaterThan">
      <formula>0</formula>
    </cfRule>
    <cfRule type="cellIs" dxfId="202" priority="7379" stopIfTrue="1" operator="greaterThan">
      <formula>0</formula>
    </cfRule>
    <cfRule type="cellIs" dxfId="201" priority="7380" stopIfTrue="1" operator="greaterThan">
      <formula>0</formula>
    </cfRule>
  </conditionalFormatting>
  <conditionalFormatting sqref="AF16:AF17">
    <cfRule type="cellIs" dxfId="200" priority="7375" stopIfTrue="1" operator="greaterThan">
      <formula>0</formula>
    </cfRule>
    <cfRule type="cellIs" dxfId="199" priority="7376" stopIfTrue="1" operator="greaterThan">
      <formula>0</formula>
    </cfRule>
    <cfRule type="cellIs" dxfId="198" priority="7377" stopIfTrue="1" operator="greaterThan">
      <formula>0</formula>
    </cfRule>
  </conditionalFormatting>
  <conditionalFormatting sqref="AF18">
    <cfRule type="cellIs" dxfId="197" priority="7372" stopIfTrue="1" operator="greaterThan">
      <formula>0</formula>
    </cfRule>
    <cfRule type="cellIs" dxfId="196" priority="7373" stopIfTrue="1" operator="greaterThan">
      <formula>0</formula>
    </cfRule>
    <cfRule type="cellIs" dxfId="195" priority="7374" stopIfTrue="1" operator="greaterThan">
      <formula>0</formula>
    </cfRule>
  </conditionalFormatting>
  <conditionalFormatting sqref="AF15">
    <cfRule type="cellIs" dxfId="194" priority="7369" stopIfTrue="1" operator="greaterThan">
      <formula>0</formula>
    </cfRule>
    <cfRule type="cellIs" dxfId="193" priority="7370" stopIfTrue="1" operator="greaterThan">
      <formula>0</formula>
    </cfRule>
    <cfRule type="cellIs" dxfId="192" priority="7371" stopIfTrue="1" operator="greaterThan">
      <formula>0</formula>
    </cfRule>
  </conditionalFormatting>
  <conditionalFormatting sqref="AF10:AF13">
    <cfRule type="cellIs" dxfId="191" priority="7366" stopIfTrue="1" operator="greaterThan">
      <formula>0</formula>
    </cfRule>
    <cfRule type="cellIs" dxfId="190" priority="7367" stopIfTrue="1" operator="greaterThan">
      <formula>0</formula>
    </cfRule>
    <cfRule type="cellIs" dxfId="189" priority="7368" stopIfTrue="1" operator="greaterThan">
      <formula>0</formula>
    </cfRule>
  </conditionalFormatting>
  <conditionalFormatting sqref="AF7:AF8">
    <cfRule type="cellIs" dxfId="188" priority="7363" stopIfTrue="1" operator="greaterThan">
      <formula>0</formula>
    </cfRule>
    <cfRule type="cellIs" dxfId="187" priority="7364" stopIfTrue="1" operator="greaterThan">
      <formula>0</formula>
    </cfRule>
    <cfRule type="cellIs" dxfId="186" priority="7365" stopIfTrue="1" operator="greaterThan">
      <formula>0</formula>
    </cfRule>
  </conditionalFormatting>
  <conditionalFormatting sqref="AF9">
    <cfRule type="cellIs" dxfId="185" priority="7360" stopIfTrue="1" operator="greaterThan">
      <formula>0</formula>
    </cfRule>
    <cfRule type="cellIs" dxfId="184" priority="7361" stopIfTrue="1" operator="greaterThan">
      <formula>0</formula>
    </cfRule>
    <cfRule type="cellIs" dxfId="183" priority="7362" stopIfTrue="1" operator="greaterThan">
      <formula>0</formula>
    </cfRule>
  </conditionalFormatting>
  <conditionalFormatting sqref="AF4:AF5">
    <cfRule type="cellIs" dxfId="182" priority="7357" stopIfTrue="1" operator="greaterThan">
      <formula>0</formula>
    </cfRule>
    <cfRule type="cellIs" dxfId="181" priority="7358" stopIfTrue="1" operator="greaterThan">
      <formula>0</formula>
    </cfRule>
    <cfRule type="cellIs" dxfId="180" priority="7359" stopIfTrue="1" operator="greaterThan">
      <formula>0</formula>
    </cfRule>
  </conditionalFormatting>
  <conditionalFormatting sqref="AF6">
    <cfRule type="cellIs" dxfId="179" priority="7354" stopIfTrue="1" operator="greaterThan">
      <formula>0</formula>
    </cfRule>
    <cfRule type="cellIs" dxfId="178" priority="7355" stopIfTrue="1" operator="greaterThan">
      <formula>0</formula>
    </cfRule>
    <cfRule type="cellIs" dxfId="177" priority="7356" stopIfTrue="1" operator="greaterThan">
      <formula>0</formula>
    </cfRule>
  </conditionalFormatting>
  <conditionalFormatting sqref="AE29">
    <cfRule type="cellIs" dxfId="176" priority="7207" stopIfTrue="1" operator="greaterThan">
      <formula>0</formula>
    </cfRule>
    <cfRule type="cellIs" dxfId="175" priority="7208" stopIfTrue="1" operator="greaterThan">
      <formula>0</formula>
    </cfRule>
    <cfRule type="cellIs" dxfId="174" priority="7209" stopIfTrue="1" operator="greaterThan">
      <formula>0</formula>
    </cfRule>
  </conditionalFormatting>
  <conditionalFormatting sqref="AE25:AE27">
    <cfRule type="cellIs" dxfId="173" priority="7204" stopIfTrue="1" operator="greaterThan">
      <formula>0</formula>
    </cfRule>
    <cfRule type="cellIs" dxfId="172" priority="7205" stopIfTrue="1" operator="greaterThan">
      <formula>0</formula>
    </cfRule>
    <cfRule type="cellIs" dxfId="171" priority="7206" stopIfTrue="1" operator="greaterThan">
      <formula>0</formula>
    </cfRule>
  </conditionalFormatting>
  <conditionalFormatting sqref="AE28">
    <cfRule type="cellIs" dxfId="170" priority="7201" stopIfTrue="1" operator="greaterThan">
      <formula>0</formula>
    </cfRule>
    <cfRule type="cellIs" dxfId="169" priority="7202" stopIfTrue="1" operator="greaterThan">
      <formula>0</formula>
    </cfRule>
    <cfRule type="cellIs" dxfId="168" priority="7203" stopIfTrue="1" operator="greaterThan">
      <formula>0</formula>
    </cfRule>
  </conditionalFormatting>
  <conditionalFormatting sqref="AE22:AE23">
    <cfRule type="cellIs" dxfId="167" priority="7198" stopIfTrue="1" operator="greaterThan">
      <formula>0</formula>
    </cfRule>
    <cfRule type="cellIs" dxfId="166" priority="7199" stopIfTrue="1" operator="greaterThan">
      <formula>0</formula>
    </cfRule>
    <cfRule type="cellIs" dxfId="165" priority="7200" stopIfTrue="1" operator="greaterThan">
      <formula>0</formula>
    </cfRule>
  </conditionalFormatting>
  <conditionalFormatting sqref="AE24">
    <cfRule type="cellIs" dxfId="164" priority="7195" stopIfTrue="1" operator="greaterThan">
      <formula>0</formula>
    </cfRule>
    <cfRule type="cellIs" dxfId="163" priority="7196" stopIfTrue="1" operator="greaterThan">
      <formula>0</formula>
    </cfRule>
    <cfRule type="cellIs" dxfId="162" priority="7197" stopIfTrue="1" operator="greaterThan">
      <formula>0</formula>
    </cfRule>
  </conditionalFormatting>
  <conditionalFormatting sqref="AE19:AE20">
    <cfRule type="cellIs" dxfId="161" priority="7192" stopIfTrue="1" operator="greaterThan">
      <formula>0</formula>
    </cfRule>
    <cfRule type="cellIs" dxfId="160" priority="7193" stopIfTrue="1" operator="greaterThan">
      <formula>0</formula>
    </cfRule>
    <cfRule type="cellIs" dxfId="159" priority="7194" stopIfTrue="1" operator="greaterThan">
      <formula>0</formula>
    </cfRule>
  </conditionalFormatting>
  <conditionalFormatting sqref="AE21">
    <cfRule type="cellIs" dxfId="158" priority="7189" stopIfTrue="1" operator="greaterThan">
      <formula>0</formula>
    </cfRule>
    <cfRule type="cellIs" dxfId="157" priority="7190" stopIfTrue="1" operator="greaterThan">
      <formula>0</formula>
    </cfRule>
    <cfRule type="cellIs" dxfId="156" priority="7191" stopIfTrue="1" operator="greaterThan">
      <formula>0</formula>
    </cfRule>
  </conditionalFormatting>
  <conditionalFormatting sqref="AE16:AE17">
    <cfRule type="cellIs" dxfId="155" priority="7186" stopIfTrue="1" operator="greaterThan">
      <formula>0</formula>
    </cfRule>
    <cfRule type="cellIs" dxfId="154" priority="7187" stopIfTrue="1" operator="greaterThan">
      <formula>0</formula>
    </cfRule>
    <cfRule type="cellIs" dxfId="153" priority="7188" stopIfTrue="1" operator="greaterThan">
      <formula>0</formula>
    </cfRule>
  </conditionalFormatting>
  <conditionalFormatting sqref="AE18">
    <cfRule type="cellIs" dxfId="152" priority="7183" stopIfTrue="1" operator="greaterThan">
      <formula>0</formula>
    </cfRule>
    <cfRule type="cellIs" dxfId="151" priority="7184" stopIfTrue="1" operator="greaterThan">
      <formula>0</formula>
    </cfRule>
    <cfRule type="cellIs" dxfId="150" priority="7185" stopIfTrue="1" operator="greaterThan">
      <formula>0</formula>
    </cfRule>
  </conditionalFormatting>
  <conditionalFormatting sqref="AE15">
    <cfRule type="cellIs" dxfId="149" priority="7180" stopIfTrue="1" operator="greaterThan">
      <formula>0</formula>
    </cfRule>
    <cfRule type="cellIs" dxfId="148" priority="7181" stopIfTrue="1" operator="greaterThan">
      <formula>0</formula>
    </cfRule>
    <cfRule type="cellIs" dxfId="147" priority="7182" stopIfTrue="1" operator="greaterThan">
      <formula>0</formula>
    </cfRule>
  </conditionalFormatting>
  <conditionalFormatting sqref="AE10:AE13">
    <cfRule type="cellIs" dxfId="146" priority="7177" stopIfTrue="1" operator="greaterThan">
      <formula>0</formula>
    </cfRule>
    <cfRule type="cellIs" dxfId="145" priority="7178" stopIfTrue="1" operator="greaterThan">
      <formula>0</formula>
    </cfRule>
    <cfRule type="cellIs" dxfId="144" priority="7179" stopIfTrue="1" operator="greaterThan">
      <formula>0</formula>
    </cfRule>
  </conditionalFormatting>
  <conditionalFormatting sqref="AE7:AE8">
    <cfRule type="cellIs" dxfId="143" priority="7174" stopIfTrue="1" operator="greaterThan">
      <formula>0</formula>
    </cfRule>
    <cfRule type="cellIs" dxfId="142" priority="7175" stopIfTrue="1" operator="greaterThan">
      <formula>0</formula>
    </cfRule>
    <cfRule type="cellIs" dxfId="141" priority="7176" stopIfTrue="1" operator="greaterThan">
      <formula>0</formula>
    </cfRule>
  </conditionalFormatting>
  <conditionalFormatting sqref="AE9">
    <cfRule type="cellIs" dxfId="140" priority="7171" stopIfTrue="1" operator="greaterThan">
      <formula>0</formula>
    </cfRule>
    <cfRule type="cellIs" dxfId="139" priority="7172" stopIfTrue="1" operator="greaterThan">
      <formula>0</formula>
    </cfRule>
    <cfRule type="cellIs" dxfId="138" priority="7173" stopIfTrue="1" operator="greaterThan">
      <formula>0</formula>
    </cfRule>
  </conditionalFormatting>
  <conditionalFormatting sqref="AE4:AE5">
    <cfRule type="cellIs" dxfId="137" priority="7168" stopIfTrue="1" operator="greaterThan">
      <formula>0</formula>
    </cfRule>
    <cfRule type="cellIs" dxfId="136" priority="7169" stopIfTrue="1" operator="greaterThan">
      <formula>0</formula>
    </cfRule>
    <cfRule type="cellIs" dxfId="135" priority="7170" stopIfTrue="1" operator="greaterThan">
      <formula>0</formula>
    </cfRule>
  </conditionalFormatting>
  <conditionalFormatting sqref="AE6">
    <cfRule type="cellIs" dxfId="134" priority="7165" stopIfTrue="1" operator="greaterThan">
      <formula>0</formula>
    </cfRule>
    <cfRule type="cellIs" dxfId="133" priority="7166" stopIfTrue="1" operator="greaterThan">
      <formula>0</formula>
    </cfRule>
    <cfRule type="cellIs" dxfId="132" priority="7167" stopIfTrue="1" operator="greaterThan">
      <formula>0</formula>
    </cfRule>
  </conditionalFormatting>
  <conditionalFormatting sqref="AH29">
    <cfRule type="cellIs" dxfId="131" priority="7015" stopIfTrue="1" operator="greaterThan">
      <formula>0</formula>
    </cfRule>
    <cfRule type="cellIs" dxfId="130" priority="7016" stopIfTrue="1" operator="greaterThan">
      <formula>0</formula>
    </cfRule>
    <cfRule type="cellIs" dxfId="129" priority="7017" stopIfTrue="1" operator="greaterThan">
      <formula>0</formula>
    </cfRule>
  </conditionalFormatting>
  <conditionalFormatting sqref="AH25:AH27">
    <cfRule type="cellIs" dxfId="128" priority="7012" stopIfTrue="1" operator="greaterThan">
      <formula>0</formula>
    </cfRule>
    <cfRule type="cellIs" dxfId="127" priority="7013" stopIfTrue="1" operator="greaterThan">
      <formula>0</formula>
    </cfRule>
    <cfRule type="cellIs" dxfId="126" priority="7014" stopIfTrue="1" operator="greaterThan">
      <formula>0</formula>
    </cfRule>
  </conditionalFormatting>
  <conditionalFormatting sqref="AH28">
    <cfRule type="cellIs" dxfId="125" priority="7009" stopIfTrue="1" operator="greaterThan">
      <formula>0</formula>
    </cfRule>
    <cfRule type="cellIs" dxfId="124" priority="7010" stopIfTrue="1" operator="greaterThan">
      <formula>0</formula>
    </cfRule>
    <cfRule type="cellIs" dxfId="123" priority="7011" stopIfTrue="1" operator="greaterThan">
      <formula>0</formula>
    </cfRule>
  </conditionalFormatting>
  <conditionalFormatting sqref="AH22:AH23">
    <cfRule type="cellIs" dxfId="122" priority="7006" stopIfTrue="1" operator="greaterThan">
      <formula>0</formula>
    </cfRule>
    <cfRule type="cellIs" dxfId="121" priority="7007" stopIfTrue="1" operator="greaterThan">
      <formula>0</formula>
    </cfRule>
    <cfRule type="cellIs" dxfId="120" priority="7008" stopIfTrue="1" operator="greaterThan">
      <formula>0</formula>
    </cfRule>
  </conditionalFormatting>
  <conditionalFormatting sqref="AH24">
    <cfRule type="cellIs" dxfId="119" priority="7003" stopIfTrue="1" operator="greaterThan">
      <formula>0</formula>
    </cfRule>
    <cfRule type="cellIs" dxfId="118" priority="7004" stopIfTrue="1" operator="greaterThan">
      <formula>0</formula>
    </cfRule>
    <cfRule type="cellIs" dxfId="117" priority="7005" stopIfTrue="1" operator="greaterThan">
      <formula>0</formula>
    </cfRule>
  </conditionalFormatting>
  <conditionalFormatting sqref="AH19:AH20">
    <cfRule type="cellIs" dxfId="116" priority="7000" stopIfTrue="1" operator="greaterThan">
      <formula>0</formula>
    </cfRule>
    <cfRule type="cellIs" dxfId="115" priority="7001" stopIfTrue="1" operator="greaterThan">
      <formula>0</formula>
    </cfRule>
    <cfRule type="cellIs" dxfId="114" priority="7002" stopIfTrue="1" operator="greaterThan">
      <formula>0</formula>
    </cfRule>
  </conditionalFormatting>
  <conditionalFormatting sqref="AH21">
    <cfRule type="cellIs" dxfId="113" priority="6997" stopIfTrue="1" operator="greaterThan">
      <formula>0</formula>
    </cfRule>
    <cfRule type="cellIs" dxfId="112" priority="6998" stopIfTrue="1" operator="greaterThan">
      <formula>0</formula>
    </cfRule>
    <cfRule type="cellIs" dxfId="111" priority="6999" stopIfTrue="1" operator="greaterThan">
      <formula>0</formula>
    </cfRule>
  </conditionalFormatting>
  <conditionalFormatting sqref="AH16:AH17">
    <cfRule type="cellIs" dxfId="110" priority="6994" stopIfTrue="1" operator="greaterThan">
      <formula>0</formula>
    </cfRule>
    <cfRule type="cellIs" dxfId="109" priority="6995" stopIfTrue="1" operator="greaterThan">
      <formula>0</formula>
    </cfRule>
    <cfRule type="cellIs" dxfId="108" priority="6996" stopIfTrue="1" operator="greaterThan">
      <formula>0</formula>
    </cfRule>
  </conditionalFormatting>
  <conditionalFormatting sqref="AH18">
    <cfRule type="cellIs" dxfId="107" priority="6991" stopIfTrue="1" operator="greaterThan">
      <formula>0</formula>
    </cfRule>
    <cfRule type="cellIs" dxfId="106" priority="6992" stopIfTrue="1" operator="greaterThan">
      <formula>0</formula>
    </cfRule>
    <cfRule type="cellIs" dxfId="105" priority="6993" stopIfTrue="1" operator="greaterThan">
      <formula>0</formula>
    </cfRule>
  </conditionalFormatting>
  <conditionalFormatting sqref="AH15">
    <cfRule type="cellIs" dxfId="104" priority="6988" stopIfTrue="1" operator="greaterThan">
      <formula>0</formula>
    </cfRule>
    <cfRule type="cellIs" dxfId="103" priority="6989" stopIfTrue="1" operator="greaterThan">
      <formula>0</formula>
    </cfRule>
    <cfRule type="cellIs" dxfId="102" priority="6990" stopIfTrue="1" operator="greaterThan">
      <formula>0</formula>
    </cfRule>
  </conditionalFormatting>
  <conditionalFormatting sqref="AH10:AH13">
    <cfRule type="cellIs" dxfId="101" priority="6985" stopIfTrue="1" operator="greaterThan">
      <formula>0</formula>
    </cfRule>
    <cfRule type="cellIs" dxfId="100" priority="6986" stopIfTrue="1" operator="greaterThan">
      <formula>0</formula>
    </cfRule>
    <cfRule type="cellIs" dxfId="99" priority="6987" stopIfTrue="1" operator="greaterThan">
      <formula>0</formula>
    </cfRule>
  </conditionalFormatting>
  <conditionalFormatting sqref="AH7:AH8">
    <cfRule type="cellIs" dxfId="98" priority="6982" stopIfTrue="1" operator="greaterThan">
      <formula>0</formula>
    </cfRule>
    <cfRule type="cellIs" dxfId="97" priority="6983" stopIfTrue="1" operator="greaterThan">
      <formula>0</formula>
    </cfRule>
    <cfRule type="cellIs" dxfId="96" priority="6984" stopIfTrue="1" operator="greaterThan">
      <formula>0</formula>
    </cfRule>
  </conditionalFormatting>
  <conditionalFormatting sqref="AH9">
    <cfRule type="cellIs" dxfId="95" priority="6979" stopIfTrue="1" operator="greaterThan">
      <formula>0</formula>
    </cfRule>
    <cfRule type="cellIs" dxfId="94" priority="6980" stopIfTrue="1" operator="greaterThan">
      <formula>0</formula>
    </cfRule>
    <cfRule type="cellIs" dxfId="93" priority="6981" stopIfTrue="1" operator="greaterThan">
      <formula>0</formula>
    </cfRule>
  </conditionalFormatting>
  <conditionalFormatting sqref="AH4:AH5">
    <cfRule type="cellIs" dxfId="92" priority="6976" stopIfTrue="1" operator="greaterThan">
      <formula>0</formula>
    </cfRule>
    <cfRule type="cellIs" dxfId="91" priority="6977" stopIfTrue="1" operator="greaterThan">
      <formula>0</formula>
    </cfRule>
    <cfRule type="cellIs" dxfId="90" priority="6978" stopIfTrue="1" operator="greaterThan">
      <formula>0</formula>
    </cfRule>
  </conditionalFormatting>
  <conditionalFormatting sqref="AH6">
    <cfRule type="cellIs" dxfId="89" priority="6973" stopIfTrue="1" operator="greaterThan">
      <formula>0</formula>
    </cfRule>
    <cfRule type="cellIs" dxfId="88" priority="6974" stopIfTrue="1" operator="greaterThan">
      <formula>0</formula>
    </cfRule>
    <cfRule type="cellIs" dxfId="87" priority="6975" stopIfTrue="1" operator="greaterThan">
      <formula>0</formula>
    </cfRule>
  </conditionalFormatting>
  <conditionalFormatting sqref="P14:R29">
    <cfRule type="cellIs" dxfId="86" priority="6805" stopIfTrue="1" operator="greaterThan">
      <formula>0</formula>
    </cfRule>
    <cfRule type="cellIs" dxfId="85" priority="6806" stopIfTrue="1" operator="greaterThan">
      <formula>0</formula>
    </cfRule>
    <cfRule type="cellIs" dxfId="84" priority="6807" stopIfTrue="1" operator="greaterThan">
      <formula>0</formula>
    </cfRule>
  </conditionalFormatting>
  <conditionalFormatting sqref="P10:R13">
    <cfRule type="cellIs" dxfId="83" priority="6802" stopIfTrue="1" operator="greaterThan">
      <formula>0</formula>
    </cfRule>
    <cfRule type="cellIs" dxfId="82" priority="6803" stopIfTrue="1" operator="greaterThan">
      <formula>0</formula>
    </cfRule>
    <cfRule type="cellIs" dxfId="81" priority="6804" stopIfTrue="1" operator="greaterThan">
      <formula>0</formula>
    </cfRule>
  </conditionalFormatting>
  <conditionalFormatting sqref="P7:R8">
    <cfRule type="cellIs" dxfId="80" priority="6799" stopIfTrue="1" operator="greaterThan">
      <formula>0</formula>
    </cfRule>
    <cfRule type="cellIs" dxfId="79" priority="6800" stopIfTrue="1" operator="greaterThan">
      <formula>0</formula>
    </cfRule>
    <cfRule type="cellIs" dxfId="78" priority="6801" stopIfTrue="1" operator="greaterThan">
      <formula>0</formula>
    </cfRule>
  </conditionalFormatting>
  <conditionalFormatting sqref="P9:R9">
    <cfRule type="cellIs" dxfId="77" priority="6796" stopIfTrue="1" operator="greaterThan">
      <formula>0</formula>
    </cfRule>
    <cfRule type="cellIs" dxfId="76" priority="6797" stopIfTrue="1" operator="greaterThan">
      <formula>0</formula>
    </cfRule>
    <cfRule type="cellIs" dxfId="75" priority="6798" stopIfTrue="1" operator="greaterThan">
      <formula>0</formula>
    </cfRule>
  </conditionalFormatting>
  <conditionalFormatting sqref="P4:R5">
    <cfRule type="cellIs" dxfId="74" priority="6793" stopIfTrue="1" operator="greaterThan">
      <formula>0</formula>
    </cfRule>
    <cfRule type="cellIs" dxfId="73" priority="6794" stopIfTrue="1" operator="greaterThan">
      <formula>0</formula>
    </cfRule>
    <cfRule type="cellIs" dxfId="72" priority="6795" stopIfTrue="1" operator="greaterThan">
      <formula>0</formula>
    </cfRule>
  </conditionalFormatting>
  <conditionalFormatting sqref="P6:R6">
    <cfRule type="cellIs" dxfId="71" priority="6790" stopIfTrue="1" operator="greaterThan">
      <formula>0</formula>
    </cfRule>
    <cfRule type="cellIs" dxfId="70" priority="6791" stopIfTrue="1" operator="greaterThan">
      <formula>0</formula>
    </cfRule>
    <cfRule type="cellIs" dxfId="69" priority="6792" stopIfTrue="1" operator="greaterThan">
      <formula>0</formula>
    </cfRule>
  </conditionalFormatting>
  <conditionalFormatting sqref="S30:S64 U30:U64">
    <cfRule type="cellIs" dxfId="68" priority="67" stopIfTrue="1" operator="greaterThan">
      <formula>0</formula>
    </cfRule>
    <cfRule type="cellIs" dxfId="67" priority="68" stopIfTrue="1" operator="greaterThan">
      <formula>0</formula>
    </cfRule>
    <cfRule type="cellIs" dxfId="66" priority="69" stopIfTrue="1" operator="greaterThan">
      <formula>0</formula>
    </cfRule>
  </conditionalFormatting>
  <conditionalFormatting sqref="V31:W63 Y31:Y63 AB31:AB63">
    <cfRule type="cellIs" dxfId="65" priority="64" stopIfTrue="1" operator="greaterThan">
      <formula>0</formula>
    </cfRule>
    <cfRule type="cellIs" dxfId="64" priority="65" stopIfTrue="1" operator="greaterThan">
      <formula>0</formula>
    </cfRule>
    <cfRule type="cellIs" dxfId="63" priority="66" stopIfTrue="1" operator="greaterThan">
      <formula>0</formula>
    </cfRule>
  </conditionalFormatting>
  <conditionalFormatting sqref="V30:W30 V64:W64 Y30 Y64 AB30 AB64">
    <cfRule type="cellIs" dxfId="62" priority="61" stopIfTrue="1" operator="greaterThan">
      <formula>0</formula>
    </cfRule>
    <cfRule type="cellIs" dxfId="61" priority="62" stopIfTrue="1" operator="greaterThan">
      <formula>0</formula>
    </cfRule>
    <cfRule type="cellIs" dxfId="60" priority="63" stopIfTrue="1" operator="greaterThan">
      <formula>0</formula>
    </cfRule>
  </conditionalFormatting>
  <conditionalFormatting sqref="T30:T64">
    <cfRule type="cellIs" dxfId="59" priority="58" stopIfTrue="1" operator="greaterThan">
      <formula>0</formula>
    </cfRule>
    <cfRule type="cellIs" dxfId="58" priority="59" stopIfTrue="1" operator="greaterThan">
      <formula>0</formula>
    </cfRule>
    <cfRule type="cellIs" dxfId="57" priority="60" stopIfTrue="1" operator="greaterThan">
      <formula>0</formula>
    </cfRule>
  </conditionalFormatting>
  <conditionalFormatting sqref="X31:X63">
    <cfRule type="cellIs" dxfId="56" priority="55" stopIfTrue="1" operator="greaterThan">
      <formula>0</formula>
    </cfRule>
    <cfRule type="cellIs" dxfId="55" priority="56" stopIfTrue="1" operator="greaterThan">
      <formula>0</formula>
    </cfRule>
    <cfRule type="cellIs" dxfId="54" priority="57" stopIfTrue="1" operator="greaterThan">
      <formula>0</formula>
    </cfRule>
  </conditionalFormatting>
  <conditionalFormatting sqref="X30 X64">
    <cfRule type="cellIs" dxfId="53" priority="52" stopIfTrue="1" operator="greaterThan">
      <formula>0</formula>
    </cfRule>
    <cfRule type="cellIs" dxfId="52" priority="53" stopIfTrue="1" operator="greaterThan">
      <formula>0</formula>
    </cfRule>
    <cfRule type="cellIs" dxfId="51" priority="54" stopIfTrue="1" operator="greaterThan">
      <formula>0</formula>
    </cfRule>
  </conditionalFormatting>
  <conditionalFormatting sqref="AA31:AA63">
    <cfRule type="cellIs" dxfId="50" priority="49" stopIfTrue="1" operator="greaterThan">
      <formula>0</formula>
    </cfRule>
    <cfRule type="cellIs" dxfId="49" priority="50" stopIfTrue="1" operator="greaterThan">
      <formula>0</formula>
    </cfRule>
    <cfRule type="cellIs" dxfId="48" priority="51" stopIfTrue="1" operator="greaterThan">
      <formula>0</formula>
    </cfRule>
  </conditionalFormatting>
  <conditionalFormatting sqref="AA30 AA64">
    <cfRule type="cellIs" dxfId="47" priority="46" stopIfTrue="1" operator="greaterThan">
      <formula>0</formula>
    </cfRule>
    <cfRule type="cellIs" dxfId="46" priority="47" stopIfTrue="1" operator="greaterThan">
      <formula>0</formula>
    </cfRule>
    <cfRule type="cellIs" dxfId="45" priority="48" stopIfTrue="1" operator="greaterThan">
      <formula>0</formula>
    </cfRule>
  </conditionalFormatting>
  <conditionalFormatting sqref="Z31:Z63">
    <cfRule type="cellIs" dxfId="44" priority="43" stopIfTrue="1" operator="greaterThan">
      <formula>0</formula>
    </cfRule>
    <cfRule type="cellIs" dxfId="43" priority="44" stopIfTrue="1" operator="greaterThan">
      <formula>0</formula>
    </cfRule>
    <cfRule type="cellIs" dxfId="42" priority="45" stopIfTrue="1" operator="greaterThan">
      <formula>0</formula>
    </cfRule>
  </conditionalFormatting>
  <conditionalFormatting sqref="Z30 Z64">
    <cfRule type="cellIs" dxfId="41" priority="40" stopIfTrue="1" operator="greaterThan">
      <formula>0</formula>
    </cfRule>
    <cfRule type="cellIs" dxfId="40" priority="41" stopIfTrue="1" operator="greaterThan">
      <formula>0</formula>
    </cfRule>
    <cfRule type="cellIs" dxfId="39" priority="42" stopIfTrue="1" operator="greaterThan">
      <formula>0</formula>
    </cfRule>
  </conditionalFormatting>
  <conditionalFormatting sqref="AD31:AD63">
    <cfRule type="cellIs" dxfId="38" priority="37" stopIfTrue="1" operator="greaterThan">
      <formula>0</formula>
    </cfRule>
    <cfRule type="cellIs" dxfId="37" priority="38" stopIfTrue="1" operator="greaterThan">
      <formula>0</formula>
    </cfRule>
    <cfRule type="cellIs" dxfId="36" priority="39" stopIfTrue="1" operator="greaterThan">
      <formula>0</formula>
    </cfRule>
  </conditionalFormatting>
  <conditionalFormatting sqref="AD30 AD64">
    <cfRule type="cellIs" dxfId="35" priority="34" stopIfTrue="1" operator="greaterThan">
      <formula>0</formula>
    </cfRule>
    <cfRule type="cellIs" dxfId="34" priority="35" stopIfTrue="1" operator="greaterThan">
      <formula>0</formula>
    </cfRule>
    <cfRule type="cellIs" dxfId="33" priority="36" stopIfTrue="1" operator="greaterThan">
      <formula>0</formula>
    </cfRule>
  </conditionalFormatting>
  <conditionalFormatting sqref="AC31:AC63">
    <cfRule type="cellIs" dxfId="32" priority="31" stopIfTrue="1" operator="greaterThan">
      <formula>0</formula>
    </cfRule>
    <cfRule type="cellIs" dxfId="31" priority="32" stopIfTrue="1" operator="greaterThan">
      <formula>0</formula>
    </cfRule>
    <cfRule type="cellIs" dxfId="30" priority="33" stopIfTrue="1" operator="greaterThan">
      <formula>0</formula>
    </cfRule>
  </conditionalFormatting>
  <conditionalFormatting sqref="AC30 AC64">
    <cfRule type="cellIs" dxfId="29" priority="28" stopIfTrue="1" operator="greaterThan">
      <formula>0</formula>
    </cfRule>
    <cfRule type="cellIs" dxfId="28" priority="29" stopIfTrue="1" operator="greaterThan">
      <formula>0</formula>
    </cfRule>
    <cfRule type="cellIs" dxfId="27" priority="30" stopIfTrue="1" operator="greaterThan">
      <formula>0</formula>
    </cfRule>
  </conditionalFormatting>
  <conditionalFormatting sqref="AG31:AG63">
    <cfRule type="cellIs" dxfId="26" priority="25" stopIfTrue="1" operator="greaterThan">
      <formula>0</formula>
    </cfRule>
    <cfRule type="cellIs" dxfId="25" priority="26" stopIfTrue="1" operator="greaterThan">
      <formula>0</formula>
    </cfRule>
    <cfRule type="cellIs" dxfId="24" priority="27" stopIfTrue="1" operator="greaterThan">
      <formula>0</formula>
    </cfRule>
  </conditionalFormatting>
  <conditionalFormatting sqref="AG30 AG64">
    <cfRule type="cellIs" dxfId="23" priority="22" stopIfTrue="1" operator="greaterThan">
      <formula>0</formula>
    </cfRule>
    <cfRule type="cellIs" dxfId="22" priority="23" stopIfTrue="1" operator="greaterThan">
      <formula>0</formula>
    </cfRule>
    <cfRule type="cellIs" dxfId="21" priority="24" stopIfTrue="1" operator="greaterThan">
      <formula>0</formula>
    </cfRule>
  </conditionalFormatting>
  <conditionalFormatting sqref="AF31:AF63">
    <cfRule type="cellIs" dxfId="20" priority="19" stopIfTrue="1" operator="greaterThan">
      <formula>0</formula>
    </cfRule>
    <cfRule type="cellIs" dxfId="19" priority="20" stopIfTrue="1" operator="greaterThan">
      <formula>0</formula>
    </cfRule>
    <cfRule type="cellIs" dxfId="18" priority="21" stopIfTrue="1" operator="greaterThan">
      <formula>0</formula>
    </cfRule>
  </conditionalFormatting>
  <conditionalFormatting sqref="AF30 AF64">
    <cfRule type="cellIs" dxfId="17" priority="16" stopIfTrue="1" operator="greaterThan">
      <formula>0</formula>
    </cfRule>
    <cfRule type="cellIs" dxfId="16" priority="17" stopIfTrue="1" operator="greaterThan">
      <formula>0</formula>
    </cfRule>
    <cfRule type="cellIs" dxfId="15" priority="18" stopIfTrue="1" operator="greaterThan">
      <formula>0</formula>
    </cfRule>
  </conditionalFormatting>
  <conditionalFormatting sqref="AE31:AE63">
    <cfRule type="cellIs" dxfId="14" priority="13" stopIfTrue="1" operator="greaterThan">
      <formula>0</formula>
    </cfRule>
    <cfRule type="cellIs" dxfId="13" priority="14" stopIfTrue="1" operator="greaterThan">
      <formula>0</formula>
    </cfRule>
    <cfRule type="cellIs" dxfId="12" priority="15" stopIfTrue="1" operator="greaterThan">
      <formula>0</formula>
    </cfRule>
  </conditionalFormatting>
  <conditionalFormatting sqref="AE30 AE64">
    <cfRule type="cellIs" dxfId="11" priority="10" stopIfTrue="1" operator="greaterThan">
      <formula>0</formula>
    </cfRule>
    <cfRule type="cellIs" dxfId="10" priority="11" stopIfTrue="1" operator="greaterThan">
      <formula>0</formula>
    </cfRule>
    <cfRule type="cellIs" dxfId="9" priority="12" stopIfTrue="1" operator="greaterThan">
      <formula>0</formula>
    </cfRule>
  </conditionalFormatting>
  <conditionalFormatting sqref="AH31:AH63">
    <cfRule type="cellIs" dxfId="8" priority="7" stopIfTrue="1" operator="greaterThan">
      <formula>0</formula>
    </cfRule>
    <cfRule type="cellIs" dxfId="7" priority="8" stopIfTrue="1" operator="greaterThan">
      <formula>0</formula>
    </cfRule>
    <cfRule type="cellIs" dxfId="6" priority="9" stopIfTrue="1" operator="greaterThan">
      <formula>0</formula>
    </cfRule>
  </conditionalFormatting>
  <conditionalFormatting sqref="AH30 AH64">
    <cfRule type="cellIs" dxfId="5" priority="4" stopIfTrue="1" operator="greaterThan">
      <formula>0</formula>
    </cfRule>
    <cfRule type="cellIs" dxfId="4" priority="5" stopIfTrue="1" operator="greaterThan">
      <formula>0</formula>
    </cfRule>
    <cfRule type="cellIs" dxfId="3" priority="6" stopIfTrue="1" operator="greaterThan">
      <formula>0</formula>
    </cfRule>
  </conditionalFormatting>
  <conditionalFormatting sqref="P30:R64">
    <cfRule type="cellIs" dxfId="2" priority="1" stopIfTrue="1" operator="greaterThan">
      <formula>0</formula>
    </cfRule>
    <cfRule type="cellIs" dxfId="1" priority="2" stopIfTrue="1" operator="greaterThan">
      <formula>0</formula>
    </cfRule>
    <cfRule type="cellIs" dxfId="0" priority="3" stopIfTrue="1" operator="greaterThan">
      <formula>0</formula>
    </cfRule>
  </conditionalFormatting>
  <pageMargins left="0.74803149606299213" right="0.74803149606299213" top="0.98425196850393704" bottom="0.98425196850393704" header="0.51181102362204722" footer="0.51181102362204722"/>
  <pageSetup paperSize="9" scale="70" firstPageNumber="0" fitToHeight="0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AF157"/>
  <sheetViews>
    <sheetView showGridLines="0" zoomScale="85" zoomScaleNormal="85" workbookViewId="0">
      <pane xSplit="4" ySplit="3" topLeftCell="E142" activePane="bottomRight" state="frozen"/>
      <selection activeCell="F166" sqref="F166"/>
      <selection pane="topRight" activeCell="F166" sqref="F166"/>
      <selection pane="bottomLeft" activeCell="F166" sqref="F166"/>
      <selection pane="bottomRight" activeCell="R150" sqref="R150"/>
    </sheetView>
  </sheetViews>
  <sheetFormatPr defaultColWidth="9.7109375" defaultRowHeight="15" x14ac:dyDescent="0.25"/>
  <cols>
    <col min="1" max="1" width="17.7109375" style="3" customWidth="1"/>
    <col min="2" max="2" width="6.28515625" style="4" customWidth="1"/>
    <col min="3" max="3" width="6.42578125" style="6" customWidth="1"/>
    <col min="4" max="4" width="63.28515625" style="7" customWidth="1"/>
    <col min="5" max="6" width="14" style="7" customWidth="1"/>
    <col min="7" max="7" width="12.28515625" style="6" customWidth="1"/>
    <col min="8" max="8" width="17.7109375" style="7" customWidth="1"/>
    <col min="9" max="9" width="13.5703125" style="7" customWidth="1"/>
    <col min="10" max="10" width="10.28515625" style="10" customWidth="1"/>
    <col min="11" max="11" width="8.42578125" style="10" customWidth="1"/>
    <col min="12" max="12" width="14.85546875" style="11" customWidth="1"/>
    <col min="13" max="13" width="10.85546875" style="5" customWidth="1"/>
    <col min="14" max="14" width="14" style="8" customWidth="1"/>
    <col min="15" max="15" width="12.5703125" style="9" customWidth="1"/>
    <col min="16" max="16" width="13.7109375" style="1" customWidth="1"/>
    <col min="17" max="17" width="12.7109375" style="1" customWidth="1"/>
    <col min="18" max="18" width="13.42578125" style="1" customWidth="1"/>
    <col min="19" max="19" width="13.7109375" style="1" customWidth="1"/>
    <col min="20" max="20" width="15.85546875" style="1" customWidth="1"/>
    <col min="21" max="22" width="14.28515625" style="1" customWidth="1"/>
    <col min="23" max="23" width="14" style="1" customWidth="1"/>
    <col min="24" max="24" width="14.28515625" style="1" customWidth="1"/>
    <col min="25" max="25" width="15.28515625" style="1" customWidth="1"/>
    <col min="26" max="32" width="15" style="1" customWidth="1"/>
    <col min="33" max="16384" width="9.7109375" style="1"/>
  </cols>
  <sheetData>
    <row r="1" spans="1:32" ht="30" customHeight="1" x14ac:dyDescent="0.25">
      <c r="A1" s="13" t="s">
        <v>318</v>
      </c>
      <c r="B1" s="167" t="s">
        <v>289</v>
      </c>
      <c r="C1" s="168"/>
      <c r="D1" s="167" t="s">
        <v>15</v>
      </c>
      <c r="E1" s="184"/>
      <c r="F1" s="184"/>
      <c r="G1" s="184"/>
      <c r="H1" s="184"/>
      <c r="I1" s="184"/>
      <c r="J1" s="184"/>
      <c r="K1" s="184"/>
      <c r="L1" s="168"/>
      <c r="M1" s="185" t="s">
        <v>282</v>
      </c>
      <c r="N1" s="186"/>
      <c r="O1" s="187"/>
      <c r="P1" s="177" t="s">
        <v>339</v>
      </c>
      <c r="Q1" s="177" t="s">
        <v>330</v>
      </c>
      <c r="R1" s="177" t="s">
        <v>27</v>
      </c>
      <c r="S1" s="177" t="s">
        <v>27</v>
      </c>
      <c r="T1" s="177" t="s">
        <v>27</v>
      </c>
      <c r="U1" s="177" t="s">
        <v>27</v>
      </c>
      <c r="V1" s="177" t="s">
        <v>27</v>
      </c>
      <c r="W1" s="177" t="s">
        <v>27</v>
      </c>
      <c r="X1" s="177" t="s">
        <v>27</v>
      </c>
      <c r="Y1" s="177" t="s">
        <v>27</v>
      </c>
      <c r="Z1" s="177" t="s">
        <v>27</v>
      </c>
      <c r="AA1" s="177" t="s">
        <v>27</v>
      </c>
      <c r="AB1" s="177" t="s">
        <v>27</v>
      </c>
      <c r="AC1" s="177" t="s">
        <v>27</v>
      </c>
      <c r="AD1" s="177" t="s">
        <v>27</v>
      </c>
      <c r="AE1" s="177" t="s">
        <v>27</v>
      </c>
      <c r="AF1" s="179" t="s">
        <v>27</v>
      </c>
    </row>
    <row r="2" spans="1:32" ht="15.75" thickBot="1" x14ac:dyDescent="0.3">
      <c r="A2" s="181" t="s">
        <v>14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3"/>
      <c r="M2" s="188"/>
      <c r="N2" s="189"/>
      <c r="O2" s="190"/>
      <c r="P2" s="178"/>
      <c r="Q2" s="178"/>
      <c r="R2" s="178"/>
      <c r="S2" s="178"/>
      <c r="T2" s="178"/>
      <c r="U2" s="178"/>
      <c r="V2" s="178"/>
      <c r="W2" s="178"/>
      <c r="X2" s="178"/>
      <c r="Y2" s="178"/>
      <c r="Z2" s="178"/>
      <c r="AA2" s="178"/>
      <c r="AB2" s="178"/>
      <c r="AC2" s="178"/>
      <c r="AD2" s="178"/>
      <c r="AE2" s="178"/>
      <c r="AF2" s="180"/>
    </row>
    <row r="3" spans="1:32" s="2" customFormat="1" ht="30.75" thickBot="1" x14ac:dyDescent="0.25">
      <c r="A3" s="27" t="s">
        <v>3</v>
      </c>
      <c r="B3" s="28" t="s">
        <v>1</v>
      </c>
      <c r="C3" s="17" t="s">
        <v>5</v>
      </c>
      <c r="D3" s="17" t="s">
        <v>7</v>
      </c>
      <c r="E3" s="45" t="s">
        <v>291</v>
      </c>
      <c r="F3" s="45" t="s">
        <v>292</v>
      </c>
      <c r="G3" s="17" t="s">
        <v>8</v>
      </c>
      <c r="H3" s="17" t="s">
        <v>10</v>
      </c>
      <c r="I3" s="17" t="s">
        <v>12</v>
      </c>
      <c r="J3" s="29" t="s">
        <v>4</v>
      </c>
      <c r="K3" s="30" t="s">
        <v>13</v>
      </c>
      <c r="L3" s="12" t="s">
        <v>6</v>
      </c>
      <c r="M3" s="30" t="s">
        <v>11</v>
      </c>
      <c r="N3" s="31" t="s">
        <v>0</v>
      </c>
      <c r="O3" s="29" t="s">
        <v>9</v>
      </c>
      <c r="P3" s="198">
        <v>45994</v>
      </c>
      <c r="Q3" s="198">
        <v>46059</v>
      </c>
      <c r="R3" s="29" t="s">
        <v>2</v>
      </c>
      <c r="S3" s="29" t="s">
        <v>2</v>
      </c>
      <c r="T3" s="29" t="s">
        <v>2</v>
      </c>
      <c r="U3" s="29" t="s">
        <v>2</v>
      </c>
      <c r="V3" s="29" t="s">
        <v>2</v>
      </c>
      <c r="W3" s="29" t="s">
        <v>2</v>
      </c>
      <c r="X3" s="29" t="s">
        <v>2</v>
      </c>
      <c r="Y3" s="29" t="s">
        <v>2</v>
      </c>
      <c r="Z3" s="29" t="s">
        <v>2</v>
      </c>
      <c r="AA3" s="29" t="s">
        <v>2</v>
      </c>
      <c r="AB3" s="29" t="s">
        <v>2</v>
      </c>
      <c r="AC3" s="29" t="s">
        <v>2</v>
      </c>
      <c r="AD3" s="29" t="s">
        <v>2</v>
      </c>
      <c r="AE3" s="29" t="s">
        <v>2</v>
      </c>
      <c r="AF3" s="32" t="s">
        <v>2</v>
      </c>
    </row>
    <row r="4" spans="1:32" ht="26.25" customHeight="1" x14ac:dyDescent="0.25">
      <c r="A4" s="147" t="s">
        <v>239</v>
      </c>
      <c r="B4" s="147">
        <v>1</v>
      </c>
      <c r="C4" s="33">
        <v>1</v>
      </c>
      <c r="D4" s="114" t="s">
        <v>28</v>
      </c>
      <c r="E4" s="64">
        <v>5705</v>
      </c>
      <c r="F4" s="64">
        <v>122505011</v>
      </c>
      <c r="G4" s="103" t="s">
        <v>293</v>
      </c>
      <c r="H4" s="66" t="s">
        <v>294</v>
      </c>
      <c r="I4" s="67" t="s">
        <v>24</v>
      </c>
      <c r="J4" s="67">
        <v>30</v>
      </c>
      <c r="K4" s="67">
        <v>30</v>
      </c>
      <c r="L4" s="68">
        <v>51.45</v>
      </c>
      <c r="M4" s="127"/>
      <c r="N4" s="15">
        <f>M4-(SUM(P4:AF4))</f>
        <v>0</v>
      </c>
      <c r="O4" s="19" t="str">
        <f t="shared" ref="O4:O157" si="0">IF(N4&lt;0,"ATENÇÃO","OK")</f>
        <v>OK</v>
      </c>
      <c r="P4" s="22"/>
      <c r="Q4" s="22">
        <v>0</v>
      </c>
      <c r="R4" s="22">
        <v>0</v>
      </c>
      <c r="S4" s="22">
        <v>0</v>
      </c>
      <c r="T4" s="22">
        <v>0</v>
      </c>
      <c r="U4" s="22">
        <v>0</v>
      </c>
      <c r="V4" s="22">
        <v>0</v>
      </c>
      <c r="W4" s="22">
        <v>0</v>
      </c>
      <c r="X4" s="22">
        <v>0</v>
      </c>
      <c r="Y4" s="22">
        <v>0</v>
      </c>
      <c r="Z4" s="22">
        <v>0</v>
      </c>
      <c r="AA4" s="22">
        <v>0</v>
      </c>
      <c r="AB4" s="22">
        <v>0</v>
      </c>
      <c r="AC4" s="22">
        <v>0</v>
      </c>
      <c r="AD4" s="22">
        <v>0</v>
      </c>
      <c r="AE4" s="22">
        <v>0</v>
      </c>
      <c r="AF4" s="24">
        <v>0</v>
      </c>
    </row>
    <row r="5" spans="1:32" ht="25.5" customHeight="1" x14ac:dyDescent="0.25">
      <c r="A5" s="148"/>
      <c r="B5" s="148"/>
      <c r="C5" s="34">
        <v>2</v>
      </c>
      <c r="D5" s="105" t="s">
        <v>29</v>
      </c>
      <c r="E5" s="70">
        <v>5705</v>
      </c>
      <c r="F5" s="70">
        <v>122505011</v>
      </c>
      <c r="G5" s="106" t="s">
        <v>256</v>
      </c>
      <c r="H5" s="72" t="s">
        <v>240</v>
      </c>
      <c r="I5" s="73" t="s">
        <v>24</v>
      </c>
      <c r="J5" s="73">
        <v>30</v>
      </c>
      <c r="K5" s="73">
        <v>30</v>
      </c>
      <c r="L5" s="74">
        <v>51.9</v>
      </c>
      <c r="M5" s="128"/>
      <c r="N5" s="14">
        <f>M5-(SUM(P5:AF5))</f>
        <v>0</v>
      </c>
      <c r="O5" s="18" t="str">
        <f t="shared" si="0"/>
        <v>OK</v>
      </c>
      <c r="P5" s="21"/>
      <c r="Q5" s="21">
        <v>0</v>
      </c>
      <c r="R5" s="21">
        <v>0</v>
      </c>
      <c r="S5" s="21">
        <v>0</v>
      </c>
      <c r="T5" s="21">
        <v>0</v>
      </c>
      <c r="U5" s="21">
        <v>0</v>
      </c>
      <c r="V5" s="21">
        <v>0</v>
      </c>
      <c r="W5" s="21">
        <v>0</v>
      </c>
      <c r="X5" s="21">
        <v>0</v>
      </c>
      <c r="Y5" s="21">
        <v>0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21">
        <v>0</v>
      </c>
      <c r="AF5" s="25">
        <v>0</v>
      </c>
    </row>
    <row r="6" spans="1:32" ht="19.5" customHeight="1" x14ac:dyDescent="0.25">
      <c r="A6" s="148"/>
      <c r="B6" s="148"/>
      <c r="C6" s="34">
        <v>3</v>
      </c>
      <c r="D6" s="105" t="s">
        <v>30</v>
      </c>
      <c r="E6" s="70">
        <v>5705</v>
      </c>
      <c r="F6" s="70">
        <v>122505011</v>
      </c>
      <c r="G6" s="106" t="s">
        <v>256</v>
      </c>
      <c r="H6" s="72" t="s">
        <v>240</v>
      </c>
      <c r="I6" s="73" t="s">
        <v>24</v>
      </c>
      <c r="J6" s="73">
        <v>30</v>
      </c>
      <c r="K6" s="73">
        <v>30</v>
      </c>
      <c r="L6" s="74">
        <v>106.12</v>
      </c>
      <c r="M6" s="128"/>
      <c r="N6" s="14">
        <f>M6-(SUM(P6:AF6))</f>
        <v>0</v>
      </c>
      <c r="O6" s="18" t="str">
        <f t="shared" si="0"/>
        <v>OK</v>
      </c>
      <c r="P6" s="21"/>
      <c r="Q6" s="21">
        <v>0</v>
      </c>
      <c r="R6" s="21">
        <v>0</v>
      </c>
      <c r="S6" s="21">
        <v>0</v>
      </c>
      <c r="T6" s="21">
        <v>0</v>
      </c>
      <c r="U6" s="21">
        <v>0</v>
      </c>
      <c r="V6" s="21">
        <v>0</v>
      </c>
      <c r="W6" s="21">
        <v>0</v>
      </c>
      <c r="X6" s="21">
        <v>0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1">
        <v>0</v>
      </c>
      <c r="AE6" s="21">
        <v>0</v>
      </c>
      <c r="AF6" s="25">
        <v>0</v>
      </c>
    </row>
    <row r="7" spans="1:32" ht="25.5" customHeight="1" x14ac:dyDescent="0.25">
      <c r="A7" s="148"/>
      <c r="B7" s="148"/>
      <c r="C7" s="34">
        <v>4</v>
      </c>
      <c r="D7" s="105" t="s">
        <v>31</v>
      </c>
      <c r="E7" s="70">
        <v>5705</v>
      </c>
      <c r="F7" s="70">
        <v>122505011</v>
      </c>
      <c r="G7" s="106" t="s">
        <v>256</v>
      </c>
      <c r="H7" s="72" t="s">
        <v>240</v>
      </c>
      <c r="I7" s="73" t="s">
        <v>24</v>
      </c>
      <c r="J7" s="73">
        <v>30</v>
      </c>
      <c r="K7" s="73">
        <v>30</v>
      </c>
      <c r="L7" s="74">
        <v>374.18</v>
      </c>
      <c r="M7" s="128"/>
      <c r="N7" s="14">
        <f>M7-(SUM(P7:AF7))</f>
        <v>0</v>
      </c>
      <c r="O7" s="18" t="str">
        <f t="shared" si="0"/>
        <v>OK</v>
      </c>
      <c r="P7" s="21"/>
      <c r="Q7" s="21">
        <v>0</v>
      </c>
      <c r="R7" s="21">
        <v>0</v>
      </c>
      <c r="S7" s="21">
        <v>0</v>
      </c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  <c r="AE7" s="21">
        <v>0</v>
      </c>
      <c r="AF7" s="25">
        <v>0</v>
      </c>
    </row>
    <row r="8" spans="1:32" ht="25.5" customHeight="1" x14ac:dyDescent="0.25">
      <c r="A8" s="148"/>
      <c r="B8" s="148"/>
      <c r="C8" s="34">
        <v>5</v>
      </c>
      <c r="D8" s="105" t="s">
        <v>32</v>
      </c>
      <c r="E8" s="70">
        <v>2806</v>
      </c>
      <c r="F8" s="70">
        <v>26298094</v>
      </c>
      <c r="G8" s="106" t="s">
        <v>256</v>
      </c>
      <c r="H8" s="72" t="s">
        <v>241</v>
      </c>
      <c r="I8" s="73" t="s">
        <v>24</v>
      </c>
      <c r="J8" s="73">
        <v>30</v>
      </c>
      <c r="K8" s="73">
        <v>30</v>
      </c>
      <c r="L8" s="74">
        <v>99.14</v>
      </c>
      <c r="M8" s="128"/>
      <c r="N8" s="14">
        <f>M8-(SUM(P8:AF8))</f>
        <v>0</v>
      </c>
      <c r="O8" s="18" t="str">
        <f t="shared" si="0"/>
        <v>OK</v>
      </c>
      <c r="P8" s="21"/>
      <c r="Q8" s="21">
        <v>0</v>
      </c>
      <c r="R8" s="21">
        <v>0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1">
        <v>0</v>
      </c>
      <c r="AE8" s="21">
        <v>0</v>
      </c>
      <c r="AF8" s="25">
        <v>0</v>
      </c>
    </row>
    <row r="9" spans="1:32" ht="25.5" customHeight="1" x14ac:dyDescent="0.25">
      <c r="A9" s="148"/>
      <c r="B9" s="148"/>
      <c r="C9" s="34">
        <v>6</v>
      </c>
      <c r="D9" s="105" t="s">
        <v>33</v>
      </c>
      <c r="E9" s="70">
        <v>2806</v>
      </c>
      <c r="F9" s="70">
        <v>26298094</v>
      </c>
      <c r="G9" s="106" t="s">
        <v>256</v>
      </c>
      <c r="H9" s="72" t="s">
        <v>241</v>
      </c>
      <c r="I9" s="73" t="s">
        <v>24</v>
      </c>
      <c r="J9" s="73">
        <v>30</v>
      </c>
      <c r="K9" s="73">
        <v>30</v>
      </c>
      <c r="L9" s="74">
        <v>97.92</v>
      </c>
      <c r="M9" s="128"/>
      <c r="N9" s="14">
        <f>M9-(SUM(P9:AF9))</f>
        <v>0</v>
      </c>
      <c r="O9" s="18" t="str">
        <f t="shared" si="0"/>
        <v>OK</v>
      </c>
      <c r="P9" s="21"/>
      <c r="Q9" s="21">
        <v>0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  <c r="AE9" s="21">
        <v>0</v>
      </c>
      <c r="AF9" s="25">
        <v>0</v>
      </c>
    </row>
    <row r="10" spans="1:32" ht="25.5" customHeight="1" x14ac:dyDescent="0.25">
      <c r="A10" s="148"/>
      <c r="B10" s="148"/>
      <c r="C10" s="34">
        <v>7</v>
      </c>
      <c r="D10" s="105" t="s">
        <v>34</v>
      </c>
      <c r="E10" s="70">
        <v>5705</v>
      </c>
      <c r="F10" s="70">
        <v>504220739</v>
      </c>
      <c r="G10" s="106" t="s">
        <v>256</v>
      </c>
      <c r="H10" s="72" t="s">
        <v>240</v>
      </c>
      <c r="I10" s="73" t="s">
        <v>24</v>
      </c>
      <c r="J10" s="73">
        <v>30</v>
      </c>
      <c r="K10" s="73">
        <v>30</v>
      </c>
      <c r="L10" s="74">
        <v>65.459999999999994</v>
      </c>
      <c r="M10" s="128"/>
      <c r="N10" s="14">
        <f>M10-(SUM(P10:AF10))</f>
        <v>0</v>
      </c>
      <c r="O10" s="18" t="str">
        <f t="shared" si="0"/>
        <v>OK</v>
      </c>
      <c r="P10" s="21"/>
      <c r="Q10" s="21">
        <v>0</v>
      </c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25">
        <v>0</v>
      </c>
    </row>
    <row r="11" spans="1:32" ht="25.5" customHeight="1" x14ac:dyDescent="0.25">
      <c r="A11" s="148"/>
      <c r="B11" s="148"/>
      <c r="C11" s="34">
        <v>8</v>
      </c>
      <c r="D11" s="105" t="s">
        <v>35</v>
      </c>
      <c r="E11" s="70">
        <v>5705</v>
      </c>
      <c r="F11" s="70">
        <v>31836007</v>
      </c>
      <c r="G11" s="106" t="s">
        <v>256</v>
      </c>
      <c r="H11" s="72" t="s">
        <v>240</v>
      </c>
      <c r="I11" s="73" t="s">
        <v>24</v>
      </c>
      <c r="J11" s="73">
        <v>30</v>
      </c>
      <c r="K11" s="73">
        <v>30</v>
      </c>
      <c r="L11" s="74">
        <v>595.6</v>
      </c>
      <c r="M11" s="128"/>
      <c r="N11" s="14">
        <f>M11-(SUM(P11:AF11))</f>
        <v>0</v>
      </c>
      <c r="O11" s="18" t="str">
        <f t="shared" si="0"/>
        <v>OK</v>
      </c>
      <c r="P11" s="21"/>
      <c r="Q11" s="21">
        <v>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21">
        <v>0</v>
      </c>
      <c r="AF11" s="25">
        <v>0</v>
      </c>
    </row>
    <row r="12" spans="1:32" ht="25.5" customHeight="1" x14ac:dyDescent="0.25">
      <c r="A12" s="148"/>
      <c r="B12" s="148"/>
      <c r="C12" s="34">
        <v>9</v>
      </c>
      <c r="D12" s="105" t="s">
        <v>36</v>
      </c>
      <c r="E12" s="70">
        <v>5705</v>
      </c>
      <c r="F12" s="70">
        <v>31836007</v>
      </c>
      <c r="G12" s="106" t="s">
        <v>256</v>
      </c>
      <c r="H12" s="72" t="s">
        <v>240</v>
      </c>
      <c r="I12" s="73" t="s">
        <v>24</v>
      </c>
      <c r="J12" s="73">
        <v>30</v>
      </c>
      <c r="K12" s="73">
        <v>30</v>
      </c>
      <c r="L12" s="74">
        <v>816.59</v>
      </c>
      <c r="M12" s="128"/>
      <c r="N12" s="14">
        <f>M12-(SUM(P12:AF12))</f>
        <v>0</v>
      </c>
      <c r="O12" s="18" t="str">
        <f t="shared" si="0"/>
        <v>OK</v>
      </c>
      <c r="P12" s="21"/>
      <c r="Q12" s="21">
        <v>0</v>
      </c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  <c r="AE12" s="21">
        <v>0</v>
      </c>
      <c r="AF12" s="25">
        <v>0</v>
      </c>
    </row>
    <row r="13" spans="1:32" ht="25.5" customHeight="1" x14ac:dyDescent="0.25">
      <c r="A13" s="148"/>
      <c r="B13" s="148"/>
      <c r="C13" s="34">
        <v>10</v>
      </c>
      <c r="D13" s="105" t="s">
        <v>37</v>
      </c>
      <c r="E13" s="70">
        <v>5705</v>
      </c>
      <c r="F13" s="70">
        <v>31836009</v>
      </c>
      <c r="G13" s="106" t="s">
        <v>256</v>
      </c>
      <c r="H13" s="72" t="s">
        <v>240</v>
      </c>
      <c r="I13" s="73" t="s">
        <v>24</v>
      </c>
      <c r="J13" s="73">
        <v>30</v>
      </c>
      <c r="K13" s="73">
        <v>30</v>
      </c>
      <c r="L13" s="74">
        <v>1241.5999999999999</v>
      </c>
      <c r="M13" s="128"/>
      <c r="N13" s="14">
        <f>M13-(SUM(P13:AF13))</f>
        <v>0</v>
      </c>
      <c r="O13" s="18" t="str">
        <f t="shared" si="0"/>
        <v>OK</v>
      </c>
      <c r="P13" s="21"/>
      <c r="Q13" s="21">
        <v>0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  <c r="AE13" s="21">
        <v>0</v>
      </c>
      <c r="AF13" s="25">
        <v>0</v>
      </c>
    </row>
    <row r="14" spans="1:32" ht="25.5" customHeight="1" x14ac:dyDescent="0.25">
      <c r="A14" s="148"/>
      <c r="B14" s="148"/>
      <c r="C14" s="34">
        <v>11</v>
      </c>
      <c r="D14" s="105" t="s">
        <v>38</v>
      </c>
      <c r="E14" s="70">
        <v>5705</v>
      </c>
      <c r="F14" s="70">
        <v>31836009</v>
      </c>
      <c r="G14" s="106" t="s">
        <v>256</v>
      </c>
      <c r="H14" s="72" t="s">
        <v>21</v>
      </c>
      <c r="I14" s="73" t="s">
        <v>24</v>
      </c>
      <c r="J14" s="73">
        <v>30</v>
      </c>
      <c r="K14" s="73">
        <v>30</v>
      </c>
      <c r="L14" s="74">
        <v>2169.59</v>
      </c>
      <c r="M14" s="128"/>
      <c r="N14" s="14">
        <f>M14-(SUM(P14:AF14))</f>
        <v>0</v>
      </c>
      <c r="O14" s="18" t="str">
        <f t="shared" si="0"/>
        <v>OK</v>
      </c>
      <c r="P14" s="21"/>
      <c r="Q14" s="21">
        <v>0</v>
      </c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  <c r="AE14" s="21">
        <v>0</v>
      </c>
      <c r="AF14" s="25">
        <v>0</v>
      </c>
    </row>
    <row r="15" spans="1:32" ht="25.5" customHeight="1" x14ac:dyDescent="0.25">
      <c r="A15" s="148"/>
      <c r="B15" s="148"/>
      <c r="C15" s="34">
        <v>12</v>
      </c>
      <c r="D15" s="105" t="s">
        <v>39</v>
      </c>
      <c r="E15" s="70">
        <v>5705</v>
      </c>
      <c r="F15" s="70">
        <v>31836007</v>
      </c>
      <c r="G15" s="106" t="s">
        <v>256</v>
      </c>
      <c r="H15" s="75" t="s">
        <v>21</v>
      </c>
      <c r="I15" s="73" t="s">
        <v>24</v>
      </c>
      <c r="J15" s="73">
        <v>30</v>
      </c>
      <c r="K15" s="73">
        <v>30</v>
      </c>
      <c r="L15" s="74">
        <v>1424.62</v>
      </c>
      <c r="M15" s="128"/>
      <c r="N15" s="14">
        <f>M15-(SUM(P15:AF15))</f>
        <v>0</v>
      </c>
      <c r="O15" s="18" t="str">
        <f t="shared" si="0"/>
        <v>OK</v>
      </c>
      <c r="P15" s="21"/>
      <c r="Q15" s="21">
        <v>0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  <c r="AE15" s="21">
        <v>0</v>
      </c>
      <c r="AF15" s="25">
        <v>0</v>
      </c>
    </row>
    <row r="16" spans="1:32" ht="25.5" customHeight="1" x14ac:dyDescent="0.25">
      <c r="A16" s="148"/>
      <c r="B16" s="148"/>
      <c r="C16" s="34">
        <v>13</v>
      </c>
      <c r="D16" s="105" t="s">
        <v>40</v>
      </c>
      <c r="E16" s="70">
        <v>5705</v>
      </c>
      <c r="F16" s="70">
        <v>31836007</v>
      </c>
      <c r="G16" s="106" t="s">
        <v>256</v>
      </c>
      <c r="H16" s="72" t="s">
        <v>21</v>
      </c>
      <c r="I16" s="73" t="s">
        <v>24</v>
      </c>
      <c r="J16" s="73">
        <v>30</v>
      </c>
      <c r="K16" s="73">
        <v>30</v>
      </c>
      <c r="L16" s="74">
        <v>523.29</v>
      </c>
      <c r="M16" s="128"/>
      <c r="N16" s="14">
        <f>M16-(SUM(P16:AF16))</f>
        <v>0</v>
      </c>
      <c r="O16" s="18" t="str">
        <f t="shared" si="0"/>
        <v>OK</v>
      </c>
      <c r="P16" s="21"/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1">
        <v>0</v>
      </c>
      <c r="AF16" s="25">
        <v>0</v>
      </c>
    </row>
    <row r="17" spans="1:32" ht="19.5" customHeight="1" x14ac:dyDescent="0.25">
      <c r="A17" s="148"/>
      <c r="B17" s="148"/>
      <c r="C17" s="34">
        <v>14</v>
      </c>
      <c r="D17" s="105" t="s">
        <v>41</v>
      </c>
      <c r="E17" s="70">
        <v>5705</v>
      </c>
      <c r="F17" s="70">
        <v>504220664</v>
      </c>
      <c r="G17" s="106" t="s">
        <v>256</v>
      </c>
      <c r="H17" s="72" t="s">
        <v>21</v>
      </c>
      <c r="I17" s="73" t="s">
        <v>24</v>
      </c>
      <c r="J17" s="73">
        <v>30</v>
      </c>
      <c r="K17" s="73">
        <v>30</v>
      </c>
      <c r="L17" s="74">
        <v>74.7</v>
      </c>
      <c r="M17" s="128"/>
      <c r="N17" s="14">
        <f>M17-(SUM(P17:AF17))</f>
        <v>0</v>
      </c>
      <c r="O17" s="18" t="str">
        <f t="shared" si="0"/>
        <v>OK</v>
      </c>
      <c r="P17" s="21"/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21">
        <v>0</v>
      </c>
      <c r="AF17" s="25">
        <v>0</v>
      </c>
    </row>
    <row r="18" spans="1:32" ht="25.5" customHeight="1" x14ac:dyDescent="0.25">
      <c r="A18" s="148"/>
      <c r="B18" s="148"/>
      <c r="C18" s="34">
        <v>15</v>
      </c>
      <c r="D18" s="105" t="s">
        <v>42</v>
      </c>
      <c r="E18" s="70">
        <v>5705</v>
      </c>
      <c r="F18" s="70">
        <v>504220665</v>
      </c>
      <c r="G18" s="106" t="s">
        <v>256</v>
      </c>
      <c r="H18" s="72" t="s">
        <v>21</v>
      </c>
      <c r="I18" s="73" t="s">
        <v>24</v>
      </c>
      <c r="J18" s="73">
        <v>30</v>
      </c>
      <c r="K18" s="73">
        <v>30</v>
      </c>
      <c r="L18" s="74">
        <v>192.28</v>
      </c>
      <c r="M18" s="128"/>
      <c r="N18" s="14">
        <f>M18-(SUM(P18:AF18))</f>
        <v>0</v>
      </c>
      <c r="O18" s="18" t="str">
        <f t="shared" si="0"/>
        <v>OK</v>
      </c>
      <c r="P18" s="21"/>
      <c r="Q18" s="21">
        <v>0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  <c r="AE18" s="21">
        <v>0</v>
      </c>
      <c r="AF18" s="25">
        <v>0</v>
      </c>
    </row>
    <row r="19" spans="1:32" ht="25.5" customHeight="1" x14ac:dyDescent="0.25">
      <c r="A19" s="148"/>
      <c r="B19" s="148"/>
      <c r="C19" s="34">
        <v>16</v>
      </c>
      <c r="D19" s="105" t="s">
        <v>43</v>
      </c>
      <c r="E19" s="70">
        <v>6109</v>
      </c>
      <c r="F19" s="70">
        <v>51535007</v>
      </c>
      <c r="G19" s="106" t="s">
        <v>256</v>
      </c>
      <c r="H19" s="72" t="s">
        <v>21</v>
      </c>
      <c r="I19" s="73" t="s">
        <v>24</v>
      </c>
      <c r="J19" s="73">
        <v>30</v>
      </c>
      <c r="K19" s="73">
        <v>30</v>
      </c>
      <c r="L19" s="74">
        <v>200</v>
      </c>
      <c r="M19" s="128"/>
      <c r="N19" s="14">
        <f>M19-(SUM(P19:AF19))</f>
        <v>0</v>
      </c>
      <c r="O19" s="18" t="str">
        <f t="shared" si="0"/>
        <v>OK</v>
      </c>
      <c r="P19" s="21"/>
      <c r="Q19" s="21">
        <v>0</v>
      </c>
      <c r="R19" s="21">
        <v>0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  <c r="AE19" s="21">
        <v>0</v>
      </c>
      <c r="AF19" s="25">
        <v>0</v>
      </c>
    </row>
    <row r="20" spans="1:32" ht="25.5" customHeight="1" x14ac:dyDescent="0.25">
      <c r="A20" s="148"/>
      <c r="B20" s="148"/>
      <c r="C20" s="34">
        <v>17</v>
      </c>
      <c r="D20" s="105" t="s">
        <v>44</v>
      </c>
      <c r="E20" s="70">
        <v>5805</v>
      </c>
      <c r="F20" s="70">
        <v>122513014</v>
      </c>
      <c r="G20" s="106" t="s">
        <v>256</v>
      </c>
      <c r="H20" s="72" t="s">
        <v>21</v>
      </c>
      <c r="I20" s="73" t="s">
        <v>24</v>
      </c>
      <c r="J20" s="73">
        <v>30</v>
      </c>
      <c r="K20" s="73">
        <v>30</v>
      </c>
      <c r="L20" s="74">
        <v>2375.9899999999998</v>
      </c>
      <c r="M20" s="128"/>
      <c r="N20" s="14">
        <f>M20-(SUM(P20:AF20))</f>
        <v>0</v>
      </c>
      <c r="O20" s="18" t="str">
        <f t="shared" si="0"/>
        <v>OK</v>
      </c>
      <c r="P20" s="21"/>
      <c r="Q20" s="21">
        <v>0</v>
      </c>
      <c r="R20" s="21">
        <v>0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21">
        <v>0</v>
      </c>
      <c r="AF20" s="25">
        <v>0</v>
      </c>
    </row>
    <row r="21" spans="1:32" ht="25.5" customHeight="1" x14ac:dyDescent="0.25">
      <c r="A21" s="148"/>
      <c r="B21" s="148"/>
      <c r="C21" s="34">
        <v>18</v>
      </c>
      <c r="D21" s="105" t="s">
        <v>45</v>
      </c>
      <c r="E21" s="70">
        <v>5805</v>
      </c>
      <c r="F21" s="70">
        <v>122513014</v>
      </c>
      <c r="G21" s="106" t="s">
        <v>256</v>
      </c>
      <c r="H21" s="72" t="s">
        <v>21</v>
      </c>
      <c r="I21" s="73" t="s">
        <v>24</v>
      </c>
      <c r="J21" s="73">
        <v>30</v>
      </c>
      <c r="K21" s="73">
        <v>30</v>
      </c>
      <c r="L21" s="74">
        <v>68.290000000000006</v>
      </c>
      <c r="M21" s="128"/>
      <c r="N21" s="14">
        <f>M21-(SUM(P21:AF21))</f>
        <v>0</v>
      </c>
      <c r="O21" s="18" t="str">
        <f t="shared" si="0"/>
        <v>OK</v>
      </c>
      <c r="P21" s="21"/>
      <c r="Q21" s="21">
        <v>0</v>
      </c>
      <c r="R21" s="21"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21">
        <v>0</v>
      </c>
      <c r="AF21" s="25">
        <v>0</v>
      </c>
    </row>
    <row r="22" spans="1:32" ht="25.5" customHeight="1" x14ac:dyDescent="0.25">
      <c r="A22" s="148"/>
      <c r="B22" s="148"/>
      <c r="C22" s="34">
        <v>19</v>
      </c>
      <c r="D22" s="105" t="s">
        <v>46</v>
      </c>
      <c r="E22" s="70">
        <v>5805</v>
      </c>
      <c r="F22" s="70">
        <v>122513014</v>
      </c>
      <c r="G22" s="106" t="s">
        <v>256</v>
      </c>
      <c r="H22" s="72" t="s">
        <v>21</v>
      </c>
      <c r="I22" s="73" t="s">
        <v>24</v>
      </c>
      <c r="J22" s="73">
        <v>30</v>
      </c>
      <c r="K22" s="73">
        <v>30</v>
      </c>
      <c r="L22" s="74">
        <v>164.9</v>
      </c>
      <c r="M22" s="128"/>
      <c r="N22" s="14">
        <f>M22-(SUM(P22:AF22))</f>
        <v>0</v>
      </c>
      <c r="O22" s="18" t="str">
        <f t="shared" si="0"/>
        <v>OK</v>
      </c>
      <c r="P22" s="21"/>
      <c r="Q22" s="21">
        <v>0</v>
      </c>
      <c r="R22" s="21">
        <v>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5">
        <v>0</v>
      </c>
    </row>
    <row r="23" spans="1:32" ht="25.5" customHeight="1" x14ac:dyDescent="0.25">
      <c r="A23" s="148"/>
      <c r="B23" s="148"/>
      <c r="C23" s="34">
        <v>20</v>
      </c>
      <c r="D23" s="105" t="s">
        <v>47</v>
      </c>
      <c r="E23" s="70">
        <v>5805</v>
      </c>
      <c r="F23" s="70">
        <v>122513014</v>
      </c>
      <c r="G23" s="106" t="s">
        <v>256</v>
      </c>
      <c r="H23" s="72" t="s">
        <v>21</v>
      </c>
      <c r="I23" s="73" t="s">
        <v>24</v>
      </c>
      <c r="J23" s="73">
        <v>30</v>
      </c>
      <c r="K23" s="73">
        <v>30</v>
      </c>
      <c r="L23" s="74">
        <v>133.5</v>
      </c>
      <c r="M23" s="128"/>
      <c r="N23" s="14">
        <f>M23-(SUM(P23:AF23))</f>
        <v>0</v>
      </c>
      <c r="O23" s="18" t="str">
        <f t="shared" si="0"/>
        <v>OK</v>
      </c>
      <c r="P23" s="21"/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5">
        <v>0</v>
      </c>
    </row>
    <row r="24" spans="1:32" ht="25.5" customHeight="1" x14ac:dyDescent="0.25">
      <c r="A24" s="148"/>
      <c r="B24" s="148"/>
      <c r="C24" s="34">
        <v>21</v>
      </c>
      <c r="D24" s="105" t="s">
        <v>48</v>
      </c>
      <c r="E24" s="70">
        <v>5805</v>
      </c>
      <c r="F24" s="70">
        <v>122513014</v>
      </c>
      <c r="G24" s="106" t="s">
        <v>256</v>
      </c>
      <c r="H24" s="72" t="s">
        <v>240</v>
      </c>
      <c r="I24" s="73" t="s">
        <v>24</v>
      </c>
      <c r="J24" s="73">
        <v>30</v>
      </c>
      <c r="K24" s="73">
        <v>30</v>
      </c>
      <c r="L24" s="74">
        <v>174.12</v>
      </c>
      <c r="M24" s="128"/>
      <c r="N24" s="14">
        <f>M24-(SUM(P24:AF24))</f>
        <v>0</v>
      </c>
      <c r="O24" s="18" t="str">
        <f t="shared" si="0"/>
        <v>OK</v>
      </c>
      <c r="P24" s="21"/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5">
        <v>0</v>
      </c>
    </row>
    <row r="25" spans="1:32" ht="19.5" customHeight="1" x14ac:dyDescent="0.25">
      <c r="A25" s="148"/>
      <c r="B25" s="148"/>
      <c r="C25" s="34">
        <v>22</v>
      </c>
      <c r="D25" s="105" t="s">
        <v>49</v>
      </c>
      <c r="E25" s="70">
        <v>5705</v>
      </c>
      <c r="F25" s="70">
        <v>504220666</v>
      </c>
      <c r="G25" s="106" t="s">
        <v>256</v>
      </c>
      <c r="H25" s="72" t="s">
        <v>240</v>
      </c>
      <c r="I25" s="73" t="s">
        <v>24</v>
      </c>
      <c r="J25" s="73">
        <v>30</v>
      </c>
      <c r="K25" s="73">
        <v>30</v>
      </c>
      <c r="L25" s="74">
        <v>1028.8499999999999</v>
      </c>
      <c r="M25" s="128"/>
      <c r="N25" s="14">
        <f>M25-(SUM(P25:AF25))</f>
        <v>0</v>
      </c>
      <c r="O25" s="18" t="str">
        <f t="shared" si="0"/>
        <v>OK</v>
      </c>
      <c r="P25" s="21"/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5">
        <v>0</v>
      </c>
    </row>
    <row r="26" spans="1:32" ht="25.5" customHeight="1" x14ac:dyDescent="0.25">
      <c r="A26" s="148"/>
      <c r="B26" s="148"/>
      <c r="C26" s="34">
        <v>23</v>
      </c>
      <c r="D26" s="105" t="s">
        <v>50</v>
      </c>
      <c r="E26" s="70">
        <v>1305</v>
      </c>
      <c r="F26" s="70">
        <v>87661042</v>
      </c>
      <c r="G26" s="106" t="s">
        <v>256</v>
      </c>
      <c r="H26" s="72" t="s">
        <v>240</v>
      </c>
      <c r="I26" s="73" t="s">
        <v>24</v>
      </c>
      <c r="J26" s="73">
        <v>30</v>
      </c>
      <c r="K26" s="73">
        <v>30</v>
      </c>
      <c r="L26" s="74">
        <v>4200</v>
      </c>
      <c r="M26" s="128"/>
      <c r="N26" s="14">
        <f>M26-(SUM(P26:AF26))</f>
        <v>0</v>
      </c>
      <c r="O26" s="18" t="str">
        <f t="shared" si="0"/>
        <v>OK</v>
      </c>
      <c r="P26" s="21"/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25">
        <v>0</v>
      </c>
    </row>
    <row r="27" spans="1:32" ht="25.5" customHeight="1" x14ac:dyDescent="0.25">
      <c r="A27" s="148"/>
      <c r="B27" s="148"/>
      <c r="C27" s="34">
        <v>24</v>
      </c>
      <c r="D27" s="105" t="s">
        <v>51</v>
      </c>
      <c r="E27" s="70">
        <v>5410</v>
      </c>
      <c r="F27" s="70">
        <v>26425022</v>
      </c>
      <c r="G27" s="106" t="s">
        <v>256</v>
      </c>
      <c r="H27" s="72" t="s">
        <v>242</v>
      </c>
      <c r="I27" s="73" t="s">
        <v>24</v>
      </c>
      <c r="J27" s="73">
        <v>30</v>
      </c>
      <c r="K27" s="73">
        <v>30</v>
      </c>
      <c r="L27" s="74">
        <v>2190</v>
      </c>
      <c r="M27" s="128"/>
      <c r="N27" s="14">
        <f>M27-(SUM(P27:AF27))</f>
        <v>0</v>
      </c>
      <c r="O27" s="18" t="str">
        <f t="shared" si="0"/>
        <v>OK</v>
      </c>
      <c r="P27" s="21"/>
      <c r="Q27" s="21">
        <v>0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1">
        <v>0</v>
      </c>
      <c r="AE27" s="21">
        <v>0</v>
      </c>
      <c r="AF27" s="25">
        <v>0</v>
      </c>
    </row>
    <row r="28" spans="1:32" ht="25.5" customHeight="1" x14ac:dyDescent="0.25">
      <c r="A28" s="148"/>
      <c r="B28" s="148"/>
      <c r="C28" s="34">
        <v>25</v>
      </c>
      <c r="D28" s="105" t="s">
        <v>52</v>
      </c>
      <c r="E28" s="70">
        <v>5806</v>
      </c>
      <c r="F28" s="70">
        <v>28800072</v>
      </c>
      <c r="G28" s="106" t="s">
        <v>256</v>
      </c>
      <c r="H28" s="72" t="s">
        <v>243</v>
      </c>
      <c r="I28" s="73" t="s">
        <v>24</v>
      </c>
      <c r="J28" s="73">
        <v>30</v>
      </c>
      <c r="K28" s="73">
        <v>30</v>
      </c>
      <c r="L28" s="74">
        <v>159</v>
      </c>
      <c r="M28" s="128"/>
      <c r="N28" s="14">
        <f>M28-(SUM(P28:AF28))</f>
        <v>0</v>
      </c>
      <c r="O28" s="18" t="str">
        <f t="shared" si="0"/>
        <v>OK</v>
      </c>
      <c r="P28" s="21"/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  <c r="AE28" s="21">
        <v>0</v>
      </c>
      <c r="AF28" s="25">
        <v>0</v>
      </c>
    </row>
    <row r="29" spans="1:32" ht="25.5" customHeight="1" x14ac:dyDescent="0.25">
      <c r="A29" s="148"/>
      <c r="B29" s="148"/>
      <c r="C29" s="34">
        <v>26</v>
      </c>
      <c r="D29" s="105" t="s">
        <v>53</v>
      </c>
      <c r="E29" s="70">
        <v>5806</v>
      </c>
      <c r="F29" s="70">
        <v>28800072</v>
      </c>
      <c r="G29" s="106" t="s">
        <v>256</v>
      </c>
      <c r="H29" s="72" t="s">
        <v>243</v>
      </c>
      <c r="I29" s="73" t="s">
        <v>24</v>
      </c>
      <c r="J29" s="73">
        <v>30</v>
      </c>
      <c r="K29" s="73">
        <v>30</v>
      </c>
      <c r="L29" s="74">
        <v>152.4</v>
      </c>
      <c r="M29" s="128"/>
      <c r="N29" s="14">
        <f>M29-(SUM(P29:AF29))</f>
        <v>0</v>
      </c>
      <c r="O29" s="18" t="str">
        <f t="shared" si="0"/>
        <v>OK</v>
      </c>
      <c r="P29" s="21"/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21">
        <v>0</v>
      </c>
      <c r="AE29" s="21">
        <v>0</v>
      </c>
      <c r="AF29" s="25">
        <v>0</v>
      </c>
    </row>
    <row r="30" spans="1:32" ht="19.5" customHeight="1" x14ac:dyDescent="0.25">
      <c r="A30" s="148"/>
      <c r="B30" s="148"/>
      <c r="C30" s="34">
        <v>27</v>
      </c>
      <c r="D30" s="105" t="s">
        <v>54</v>
      </c>
      <c r="E30" s="70">
        <v>5806</v>
      </c>
      <c r="F30" s="70">
        <v>28800072</v>
      </c>
      <c r="G30" s="106" t="s">
        <v>256</v>
      </c>
      <c r="H30" s="72" t="s">
        <v>243</v>
      </c>
      <c r="I30" s="73" t="s">
        <v>24</v>
      </c>
      <c r="J30" s="73">
        <v>30</v>
      </c>
      <c r="K30" s="73">
        <v>30</v>
      </c>
      <c r="L30" s="74">
        <v>139</v>
      </c>
      <c r="M30" s="128"/>
      <c r="N30" s="14">
        <f>M30-(SUM(P30:AF30))</f>
        <v>0</v>
      </c>
      <c r="O30" s="18" t="str">
        <f t="shared" si="0"/>
        <v>OK</v>
      </c>
      <c r="P30" s="21"/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  <c r="AD30" s="21">
        <v>0</v>
      </c>
      <c r="AE30" s="21">
        <v>0</v>
      </c>
      <c r="AF30" s="25">
        <v>0</v>
      </c>
    </row>
    <row r="31" spans="1:32" ht="19.5" customHeight="1" x14ac:dyDescent="0.25">
      <c r="A31" s="148"/>
      <c r="B31" s="148"/>
      <c r="C31" s="34">
        <v>28</v>
      </c>
      <c r="D31" s="105" t="s">
        <v>55</v>
      </c>
      <c r="E31" s="70">
        <v>5806</v>
      </c>
      <c r="F31" s="70">
        <v>28800072</v>
      </c>
      <c r="G31" s="106" t="s">
        <v>256</v>
      </c>
      <c r="H31" s="72" t="s">
        <v>243</v>
      </c>
      <c r="I31" s="73" t="s">
        <v>24</v>
      </c>
      <c r="J31" s="73">
        <v>30</v>
      </c>
      <c r="K31" s="73">
        <v>30</v>
      </c>
      <c r="L31" s="74">
        <v>127.9</v>
      </c>
      <c r="M31" s="128"/>
      <c r="N31" s="14">
        <f>M31-(SUM(P31:AF31))</f>
        <v>0</v>
      </c>
      <c r="O31" s="18" t="str">
        <f t="shared" si="0"/>
        <v>OK</v>
      </c>
      <c r="P31" s="21"/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  <c r="AE31" s="21">
        <v>0</v>
      </c>
      <c r="AF31" s="25">
        <v>0</v>
      </c>
    </row>
    <row r="32" spans="1:32" ht="25.5" customHeight="1" x14ac:dyDescent="0.25">
      <c r="A32" s="148"/>
      <c r="B32" s="148"/>
      <c r="C32" s="34">
        <v>29</v>
      </c>
      <c r="D32" s="105" t="s">
        <v>56</v>
      </c>
      <c r="E32" s="70">
        <v>5806</v>
      </c>
      <c r="F32" s="70">
        <v>28800072</v>
      </c>
      <c r="G32" s="106" t="s">
        <v>256</v>
      </c>
      <c r="H32" s="72" t="s">
        <v>243</v>
      </c>
      <c r="I32" s="73" t="s">
        <v>24</v>
      </c>
      <c r="J32" s="73">
        <v>30</v>
      </c>
      <c r="K32" s="73">
        <v>30</v>
      </c>
      <c r="L32" s="74">
        <v>200</v>
      </c>
      <c r="M32" s="128"/>
      <c r="N32" s="14">
        <f>M32-(SUM(P32:AF32))</f>
        <v>0</v>
      </c>
      <c r="O32" s="18" t="str">
        <f t="shared" si="0"/>
        <v>OK</v>
      </c>
      <c r="P32" s="21"/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1">
        <v>0</v>
      </c>
      <c r="AF32" s="25">
        <v>0</v>
      </c>
    </row>
    <row r="33" spans="1:32" ht="19.5" customHeight="1" x14ac:dyDescent="0.25">
      <c r="A33" s="148"/>
      <c r="B33" s="148"/>
      <c r="C33" s="34">
        <v>30</v>
      </c>
      <c r="D33" s="105" t="s">
        <v>57</v>
      </c>
      <c r="E33" s="70">
        <v>5806</v>
      </c>
      <c r="F33" s="70">
        <v>28800013</v>
      </c>
      <c r="G33" s="106" t="s">
        <v>256</v>
      </c>
      <c r="H33" s="72" t="s">
        <v>239</v>
      </c>
      <c r="I33" s="73" t="s">
        <v>23</v>
      </c>
      <c r="J33" s="73">
        <v>30</v>
      </c>
      <c r="K33" s="73">
        <v>30</v>
      </c>
      <c r="L33" s="74">
        <v>49</v>
      </c>
      <c r="M33" s="128">
        <v>5</v>
      </c>
      <c r="N33" s="14">
        <f>M33-(SUM(P33:AF33))</f>
        <v>0</v>
      </c>
      <c r="O33" s="18" t="str">
        <f t="shared" si="0"/>
        <v>OK</v>
      </c>
      <c r="P33" s="195">
        <v>3</v>
      </c>
      <c r="Q33" s="195">
        <v>2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1">
        <v>0</v>
      </c>
      <c r="AF33" s="25">
        <v>0</v>
      </c>
    </row>
    <row r="34" spans="1:32" ht="19.5" customHeight="1" x14ac:dyDescent="0.25">
      <c r="A34" s="148"/>
      <c r="B34" s="148"/>
      <c r="C34" s="34">
        <v>31</v>
      </c>
      <c r="D34" s="105" t="s">
        <v>58</v>
      </c>
      <c r="E34" s="70">
        <v>5806</v>
      </c>
      <c r="F34" s="70">
        <v>28800018</v>
      </c>
      <c r="G34" s="106" t="s">
        <v>256</v>
      </c>
      <c r="H34" s="75" t="s">
        <v>239</v>
      </c>
      <c r="I34" s="73" t="s">
        <v>23</v>
      </c>
      <c r="J34" s="73">
        <v>30</v>
      </c>
      <c r="K34" s="73">
        <v>30</v>
      </c>
      <c r="L34" s="74">
        <v>94.66</v>
      </c>
      <c r="M34" s="128">
        <v>3</v>
      </c>
      <c r="N34" s="14">
        <f>M34-(SUM(P34:AF34))</f>
        <v>1</v>
      </c>
      <c r="O34" s="18" t="str">
        <f t="shared" si="0"/>
        <v>OK</v>
      </c>
      <c r="P34" s="195">
        <v>1</v>
      </c>
      <c r="Q34" s="195">
        <v>1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  <c r="AE34" s="21">
        <v>0</v>
      </c>
      <c r="AF34" s="25">
        <v>0</v>
      </c>
    </row>
    <row r="35" spans="1:32" ht="19.5" customHeight="1" x14ac:dyDescent="0.25">
      <c r="A35" s="148"/>
      <c r="B35" s="148"/>
      <c r="C35" s="34">
        <v>32</v>
      </c>
      <c r="D35" s="105" t="s">
        <v>59</v>
      </c>
      <c r="E35" s="70">
        <v>5806</v>
      </c>
      <c r="F35" s="70">
        <v>28800019</v>
      </c>
      <c r="G35" s="106" t="s">
        <v>256</v>
      </c>
      <c r="H35" s="72" t="s">
        <v>239</v>
      </c>
      <c r="I35" s="73" t="s">
        <v>23</v>
      </c>
      <c r="J35" s="73">
        <v>30</v>
      </c>
      <c r="K35" s="73">
        <v>30</v>
      </c>
      <c r="L35" s="74">
        <v>34.19</v>
      </c>
      <c r="M35" s="128">
        <v>2</v>
      </c>
      <c r="N35" s="14">
        <f>M35-(SUM(P35:AF35))</f>
        <v>1</v>
      </c>
      <c r="O35" s="18" t="str">
        <f t="shared" si="0"/>
        <v>OK</v>
      </c>
      <c r="P35" s="21"/>
      <c r="Q35" s="195">
        <v>1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5">
        <v>0</v>
      </c>
    </row>
    <row r="36" spans="1:32" ht="19.5" customHeight="1" x14ac:dyDescent="0.25">
      <c r="A36" s="148"/>
      <c r="B36" s="148"/>
      <c r="C36" s="34">
        <v>33</v>
      </c>
      <c r="D36" s="105" t="s">
        <v>60</v>
      </c>
      <c r="E36" s="70">
        <v>5806</v>
      </c>
      <c r="F36" s="70">
        <v>28800011</v>
      </c>
      <c r="G36" s="106" t="s">
        <v>256</v>
      </c>
      <c r="H36" s="72" t="s">
        <v>239</v>
      </c>
      <c r="I36" s="73" t="s">
        <v>23</v>
      </c>
      <c r="J36" s="73">
        <v>30</v>
      </c>
      <c r="K36" s="73">
        <v>30</v>
      </c>
      <c r="L36" s="74">
        <v>33.119999999999997</v>
      </c>
      <c r="M36" s="128">
        <v>3</v>
      </c>
      <c r="N36" s="14">
        <f>M36-(SUM(P36:AF36))</f>
        <v>0</v>
      </c>
      <c r="O36" s="18" t="str">
        <f t="shared" si="0"/>
        <v>OK</v>
      </c>
      <c r="P36" s="195">
        <v>3</v>
      </c>
      <c r="Q36" s="21">
        <v>0</v>
      </c>
      <c r="R36" s="21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21">
        <v>0</v>
      </c>
      <c r="AF36" s="25">
        <v>0</v>
      </c>
    </row>
    <row r="37" spans="1:32" ht="19.5" customHeight="1" x14ac:dyDescent="0.25">
      <c r="A37" s="148"/>
      <c r="B37" s="148"/>
      <c r="C37" s="34">
        <v>34</v>
      </c>
      <c r="D37" s="105" t="s">
        <v>61</v>
      </c>
      <c r="E37" s="70">
        <v>5806</v>
      </c>
      <c r="F37" s="70">
        <v>28800011</v>
      </c>
      <c r="G37" s="106" t="s">
        <v>256</v>
      </c>
      <c r="H37" s="72" t="s">
        <v>239</v>
      </c>
      <c r="I37" s="73" t="s">
        <v>23</v>
      </c>
      <c r="J37" s="73">
        <v>30</v>
      </c>
      <c r="K37" s="73">
        <v>30</v>
      </c>
      <c r="L37" s="74">
        <v>54</v>
      </c>
      <c r="M37" s="128">
        <f>1-1</f>
        <v>0</v>
      </c>
      <c r="N37" s="14">
        <f>M37-(SUM(P37:AF37))</f>
        <v>0</v>
      </c>
      <c r="O37" s="18" t="str">
        <f t="shared" si="0"/>
        <v>OK</v>
      </c>
      <c r="P37" s="21"/>
      <c r="Q37" s="21">
        <v>0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21">
        <v>0</v>
      </c>
      <c r="AF37" s="25">
        <v>0</v>
      </c>
    </row>
    <row r="38" spans="1:32" ht="19.5" customHeight="1" x14ac:dyDescent="0.25">
      <c r="A38" s="148"/>
      <c r="B38" s="148"/>
      <c r="C38" s="34">
        <v>35</v>
      </c>
      <c r="D38" s="105" t="s">
        <v>62</v>
      </c>
      <c r="E38" s="70">
        <v>3601</v>
      </c>
      <c r="F38" s="70">
        <v>4200071</v>
      </c>
      <c r="G38" s="106" t="s">
        <v>256</v>
      </c>
      <c r="H38" s="72" t="s">
        <v>239</v>
      </c>
      <c r="I38" s="73" t="s">
        <v>23</v>
      </c>
      <c r="J38" s="73">
        <v>30</v>
      </c>
      <c r="K38" s="73">
        <v>30</v>
      </c>
      <c r="L38" s="74">
        <v>64.19</v>
      </c>
      <c r="M38" s="128"/>
      <c r="N38" s="14">
        <f>M38-(SUM(P38:AF38))</f>
        <v>0</v>
      </c>
      <c r="O38" s="18" t="str">
        <f t="shared" si="0"/>
        <v>OK</v>
      </c>
      <c r="P38" s="21"/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  <c r="AE38" s="21">
        <v>0</v>
      </c>
      <c r="AF38" s="25">
        <v>0</v>
      </c>
    </row>
    <row r="39" spans="1:32" ht="19.5" customHeight="1" x14ac:dyDescent="0.25">
      <c r="A39" s="148"/>
      <c r="B39" s="148"/>
      <c r="C39" s="34">
        <v>36</v>
      </c>
      <c r="D39" s="105" t="s">
        <v>63</v>
      </c>
      <c r="E39" s="70">
        <v>3601</v>
      </c>
      <c r="F39" s="70">
        <v>4200071</v>
      </c>
      <c r="G39" s="106" t="s">
        <v>256</v>
      </c>
      <c r="H39" s="72" t="s">
        <v>239</v>
      </c>
      <c r="I39" s="73" t="s">
        <v>23</v>
      </c>
      <c r="J39" s="73">
        <v>30</v>
      </c>
      <c r="K39" s="73">
        <v>30</v>
      </c>
      <c r="L39" s="74">
        <v>30</v>
      </c>
      <c r="M39" s="128">
        <v>3</v>
      </c>
      <c r="N39" s="14">
        <f>M39-(SUM(P39:AF39))</f>
        <v>1</v>
      </c>
      <c r="O39" s="18" t="str">
        <f t="shared" si="0"/>
        <v>OK</v>
      </c>
      <c r="P39" s="21">
        <v>2</v>
      </c>
      <c r="Q39" s="21">
        <v>0</v>
      </c>
      <c r="R39" s="21">
        <v>0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  <c r="AE39" s="21">
        <v>0</v>
      </c>
      <c r="AF39" s="25">
        <v>0</v>
      </c>
    </row>
    <row r="40" spans="1:32" ht="19.5" customHeight="1" x14ac:dyDescent="0.25">
      <c r="A40" s="148"/>
      <c r="B40" s="148"/>
      <c r="C40" s="34">
        <v>37</v>
      </c>
      <c r="D40" s="105" t="s">
        <v>64</v>
      </c>
      <c r="E40" s="70">
        <v>5806</v>
      </c>
      <c r="F40" s="70">
        <v>28800093</v>
      </c>
      <c r="G40" s="106" t="s">
        <v>256</v>
      </c>
      <c r="H40" s="72" t="s">
        <v>239</v>
      </c>
      <c r="I40" s="73" t="s">
        <v>23</v>
      </c>
      <c r="J40" s="73">
        <v>30</v>
      </c>
      <c r="K40" s="73">
        <v>30</v>
      </c>
      <c r="L40" s="74">
        <v>65</v>
      </c>
      <c r="M40" s="128"/>
      <c r="N40" s="14">
        <f>M40-(SUM(P40:AF40))</f>
        <v>0</v>
      </c>
      <c r="O40" s="18" t="str">
        <f t="shared" si="0"/>
        <v>OK</v>
      </c>
      <c r="P40" s="21"/>
      <c r="Q40" s="21">
        <v>0</v>
      </c>
      <c r="R40" s="21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  <c r="AE40" s="21">
        <v>0</v>
      </c>
      <c r="AF40" s="25">
        <v>0</v>
      </c>
    </row>
    <row r="41" spans="1:32" ht="19.5" customHeight="1" x14ac:dyDescent="0.25">
      <c r="A41" s="148"/>
      <c r="B41" s="148"/>
      <c r="C41" s="34">
        <v>38</v>
      </c>
      <c r="D41" s="105" t="s">
        <v>65</v>
      </c>
      <c r="E41" s="70">
        <v>5806</v>
      </c>
      <c r="F41" s="70">
        <v>28800093</v>
      </c>
      <c r="G41" s="106" t="s">
        <v>256</v>
      </c>
      <c r="H41" s="72" t="s">
        <v>239</v>
      </c>
      <c r="I41" s="73" t="s">
        <v>23</v>
      </c>
      <c r="J41" s="73">
        <v>30</v>
      </c>
      <c r="K41" s="73">
        <v>30</v>
      </c>
      <c r="L41" s="74">
        <v>42.72</v>
      </c>
      <c r="M41" s="128">
        <v>1</v>
      </c>
      <c r="N41" s="14">
        <f>M41-(SUM(P41:AF41))</f>
        <v>0</v>
      </c>
      <c r="O41" s="18" t="str">
        <f t="shared" si="0"/>
        <v>OK</v>
      </c>
      <c r="P41" s="195"/>
      <c r="Q41" s="195">
        <v>1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21">
        <v>0</v>
      </c>
      <c r="AF41" s="25">
        <v>0</v>
      </c>
    </row>
    <row r="42" spans="1:32" ht="19.5" customHeight="1" x14ac:dyDescent="0.25">
      <c r="A42" s="148"/>
      <c r="B42" s="148"/>
      <c r="C42" s="34">
        <v>39</v>
      </c>
      <c r="D42" s="105" t="s">
        <v>66</v>
      </c>
      <c r="E42" s="70">
        <v>5806</v>
      </c>
      <c r="F42" s="70">
        <v>28800047</v>
      </c>
      <c r="G42" s="106" t="s">
        <v>256</v>
      </c>
      <c r="H42" s="72" t="s">
        <v>244</v>
      </c>
      <c r="I42" s="73" t="s">
        <v>24</v>
      </c>
      <c r="J42" s="73">
        <v>30</v>
      </c>
      <c r="K42" s="73">
        <v>30</v>
      </c>
      <c r="L42" s="74">
        <v>11.2</v>
      </c>
      <c r="M42" s="128"/>
      <c r="N42" s="14">
        <f>M42-(SUM(P42:AF42))</f>
        <v>0</v>
      </c>
      <c r="O42" s="18" t="str">
        <f t="shared" si="0"/>
        <v>OK</v>
      </c>
      <c r="P42" s="21"/>
      <c r="Q42" s="21">
        <v>0</v>
      </c>
      <c r="R42" s="21">
        <v>0</v>
      </c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0</v>
      </c>
      <c r="AC42" s="21">
        <v>0</v>
      </c>
      <c r="AD42" s="21">
        <v>0</v>
      </c>
      <c r="AE42" s="21">
        <v>0</v>
      </c>
      <c r="AF42" s="25">
        <v>0</v>
      </c>
    </row>
    <row r="43" spans="1:32" ht="38.25" x14ac:dyDescent="0.25">
      <c r="A43" s="148"/>
      <c r="B43" s="148"/>
      <c r="C43" s="34">
        <v>40</v>
      </c>
      <c r="D43" s="115" t="s">
        <v>67</v>
      </c>
      <c r="E43" s="70">
        <v>5806</v>
      </c>
      <c r="F43" s="70">
        <v>28800041</v>
      </c>
      <c r="G43" s="106" t="s">
        <v>256</v>
      </c>
      <c r="H43" s="72" t="s">
        <v>22</v>
      </c>
      <c r="I43" s="73" t="s">
        <v>24</v>
      </c>
      <c r="J43" s="77">
        <v>30</v>
      </c>
      <c r="K43" s="77">
        <v>30</v>
      </c>
      <c r="L43" s="74">
        <v>57.52</v>
      </c>
      <c r="M43" s="128"/>
      <c r="N43" s="14">
        <f>M43-(SUM(P43:AF43))</f>
        <v>0</v>
      </c>
      <c r="O43" s="18" t="str">
        <f t="shared" si="0"/>
        <v>OK</v>
      </c>
      <c r="P43" s="21"/>
      <c r="Q43" s="21">
        <v>0</v>
      </c>
      <c r="R43" s="21">
        <v>0</v>
      </c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1">
        <v>0</v>
      </c>
      <c r="AC43" s="21">
        <v>0</v>
      </c>
      <c r="AD43" s="21">
        <v>0</v>
      </c>
      <c r="AE43" s="21">
        <v>0</v>
      </c>
      <c r="AF43" s="25">
        <v>0</v>
      </c>
    </row>
    <row r="44" spans="1:32" ht="19.5" customHeight="1" x14ac:dyDescent="0.25">
      <c r="A44" s="148"/>
      <c r="B44" s="148"/>
      <c r="C44" s="34">
        <v>41</v>
      </c>
      <c r="D44" s="115" t="s">
        <v>68</v>
      </c>
      <c r="E44" s="70">
        <v>5801</v>
      </c>
      <c r="F44" s="70">
        <v>122190013</v>
      </c>
      <c r="G44" s="106" t="s">
        <v>256</v>
      </c>
      <c r="H44" s="72" t="s">
        <v>245</v>
      </c>
      <c r="I44" s="73" t="s">
        <v>24</v>
      </c>
      <c r="J44" s="77">
        <v>30</v>
      </c>
      <c r="K44" s="77">
        <v>30</v>
      </c>
      <c r="L44" s="74">
        <v>160</v>
      </c>
      <c r="M44" s="128"/>
      <c r="N44" s="14">
        <f>M44-(SUM(P44:AF44))</f>
        <v>0</v>
      </c>
      <c r="O44" s="18" t="str">
        <f t="shared" si="0"/>
        <v>OK</v>
      </c>
      <c r="P44" s="21"/>
      <c r="Q44" s="21">
        <v>0</v>
      </c>
      <c r="R44" s="21">
        <v>0</v>
      </c>
      <c r="S44" s="21">
        <v>0</v>
      </c>
      <c r="T44" s="21">
        <v>0</v>
      </c>
      <c r="U44" s="21">
        <v>0</v>
      </c>
      <c r="V44" s="21"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1">
        <v>0</v>
      </c>
      <c r="AC44" s="21">
        <v>0</v>
      </c>
      <c r="AD44" s="21">
        <v>0</v>
      </c>
      <c r="AE44" s="21">
        <v>0</v>
      </c>
      <c r="AF44" s="25">
        <v>0</v>
      </c>
    </row>
    <row r="45" spans="1:32" ht="19.5" customHeight="1" x14ac:dyDescent="0.25">
      <c r="A45" s="148"/>
      <c r="B45" s="148"/>
      <c r="C45" s="34">
        <v>42</v>
      </c>
      <c r="D45" s="115" t="s">
        <v>69</v>
      </c>
      <c r="E45" s="70">
        <v>5801</v>
      </c>
      <c r="F45" s="70">
        <v>122190005</v>
      </c>
      <c r="G45" s="106" t="s">
        <v>256</v>
      </c>
      <c r="H45" s="72" t="s">
        <v>246</v>
      </c>
      <c r="I45" s="73" t="s">
        <v>24</v>
      </c>
      <c r="J45" s="77">
        <v>30</v>
      </c>
      <c r="K45" s="77">
        <v>30</v>
      </c>
      <c r="L45" s="74">
        <v>577.1</v>
      </c>
      <c r="M45" s="128"/>
      <c r="N45" s="14">
        <f>M45-(SUM(P45:AF45))</f>
        <v>0</v>
      </c>
      <c r="O45" s="18" t="str">
        <f t="shared" si="0"/>
        <v>OK</v>
      </c>
      <c r="P45" s="21"/>
      <c r="Q45" s="21">
        <v>0</v>
      </c>
      <c r="R45" s="21">
        <v>0</v>
      </c>
      <c r="S45" s="21">
        <v>0</v>
      </c>
      <c r="T45" s="21">
        <v>0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1">
        <v>0</v>
      </c>
      <c r="AE45" s="21">
        <v>0</v>
      </c>
      <c r="AF45" s="25">
        <v>0</v>
      </c>
    </row>
    <row r="46" spans="1:32" ht="19.5" customHeight="1" x14ac:dyDescent="0.25">
      <c r="A46" s="148"/>
      <c r="B46" s="148"/>
      <c r="C46" s="34">
        <v>43</v>
      </c>
      <c r="D46" s="115" t="s">
        <v>70</v>
      </c>
      <c r="E46" s="70">
        <v>5801</v>
      </c>
      <c r="F46" s="70">
        <v>122190016</v>
      </c>
      <c r="G46" s="106" t="s">
        <v>256</v>
      </c>
      <c r="H46" s="72" t="s">
        <v>246</v>
      </c>
      <c r="I46" s="73" t="s">
        <v>24</v>
      </c>
      <c r="J46" s="77">
        <v>30</v>
      </c>
      <c r="K46" s="77">
        <v>30</v>
      </c>
      <c r="L46" s="74">
        <v>580</v>
      </c>
      <c r="M46" s="128"/>
      <c r="N46" s="14">
        <f>M46-(SUM(P46:AF46))</f>
        <v>0</v>
      </c>
      <c r="O46" s="18" t="str">
        <f t="shared" si="0"/>
        <v>OK</v>
      </c>
      <c r="P46" s="21"/>
      <c r="Q46" s="21">
        <v>0</v>
      </c>
      <c r="R46" s="21">
        <v>0</v>
      </c>
      <c r="S46" s="21">
        <v>0</v>
      </c>
      <c r="T46" s="21">
        <v>0</v>
      </c>
      <c r="U46" s="21">
        <v>0</v>
      </c>
      <c r="V46" s="21">
        <v>0</v>
      </c>
      <c r="W46" s="21">
        <v>0</v>
      </c>
      <c r="X46" s="21">
        <v>0</v>
      </c>
      <c r="Y46" s="21">
        <v>0</v>
      </c>
      <c r="Z46" s="21">
        <v>0</v>
      </c>
      <c r="AA46" s="21">
        <v>0</v>
      </c>
      <c r="AB46" s="21">
        <v>0</v>
      </c>
      <c r="AC46" s="21">
        <v>0</v>
      </c>
      <c r="AD46" s="21">
        <v>0</v>
      </c>
      <c r="AE46" s="21">
        <v>0</v>
      </c>
      <c r="AF46" s="25">
        <v>0</v>
      </c>
    </row>
    <row r="47" spans="1:32" ht="19.5" customHeight="1" x14ac:dyDescent="0.25">
      <c r="A47" s="148"/>
      <c r="B47" s="148"/>
      <c r="C47" s="34">
        <v>44</v>
      </c>
      <c r="D47" s="115" t="s">
        <v>71</v>
      </c>
      <c r="E47" s="70">
        <v>5801</v>
      </c>
      <c r="F47" s="70">
        <v>122190015</v>
      </c>
      <c r="G47" s="106" t="s">
        <v>256</v>
      </c>
      <c r="H47" s="72" t="s">
        <v>245</v>
      </c>
      <c r="I47" s="73" t="s">
        <v>24</v>
      </c>
      <c r="J47" s="77">
        <v>30</v>
      </c>
      <c r="K47" s="77">
        <v>30</v>
      </c>
      <c r="L47" s="74">
        <v>292.01</v>
      </c>
      <c r="M47" s="128"/>
      <c r="N47" s="14">
        <f>M47-(SUM(P47:AF47))</f>
        <v>0</v>
      </c>
      <c r="O47" s="18" t="str">
        <f t="shared" si="0"/>
        <v>OK</v>
      </c>
      <c r="P47" s="21"/>
      <c r="Q47" s="21">
        <v>0</v>
      </c>
      <c r="R47" s="21">
        <v>0</v>
      </c>
      <c r="S47" s="21">
        <v>0</v>
      </c>
      <c r="T47" s="21">
        <v>0</v>
      </c>
      <c r="U47" s="21">
        <v>0</v>
      </c>
      <c r="V47" s="21">
        <v>0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1">
        <v>0</v>
      </c>
      <c r="AC47" s="21">
        <v>0</v>
      </c>
      <c r="AD47" s="21">
        <v>0</v>
      </c>
      <c r="AE47" s="21">
        <v>0</v>
      </c>
      <c r="AF47" s="25">
        <v>0</v>
      </c>
    </row>
    <row r="48" spans="1:32" ht="19.5" customHeight="1" x14ac:dyDescent="0.25">
      <c r="A48" s="148"/>
      <c r="B48" s="148"/>
      <c r="C48" s="34">
        <v>45</v>
      </c>
      <c r="D48" s="105" t="s">
        <v>72</v>
      </c>
      <c r="E48" s="70">
        <v>5801</v>
      </c>
      <c r="F48" s="70">
        <v>122190015</v>
      </c>
      <c r="G48" s="106" t="s">
        <v>256</v>
      </c>
      <c r="H48" s="72" t="s">
        <v>245</v>
      </c>
      <c r="I48" s="73" t="s">
        <v>24</v>
      </c>
      <c r="J48" s="73">
        <v>30</v>
      </c>
      <c r="K48" s="73">
        <v>30</v>
      </c>
      <c r="L48" s="74">
        <v>239.9</v>
      </c>
      <c r="M48" s="128"/>
      <c r="N48" s="14">
        <f>M48-(SUM(P48:AF48))</f>
        <v>0</v>
      </c>
      <c r="O48" s="18" t="str">
        <f t="shared" si="0"/>
        <v>OK</v>
      </c>
      <c r="P48" s="21"/>
      <c r="Q48" s="21">
        <v>0</v>
      </c>
      <c r="R48" s="21">
        <v>0</v>
      </c>
      <c r="S48" s="21">
        <v>0</v>
      </c>
      <c r="T48" s="21">
        <v>0</v>
      </c>
      <c r="U48" s="21">
        <v>0</v>
      </c>
      <c r="V48" s="21">
        <v>0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1">
        <v>0</v>
      </c>
      <c r="AC48" s="21">
        <v>0</v>
      </c>
      <c r="AD48" s="21">
        <v>0</v>
      </c>
      <c r="AE48" s="21">
        <v>0</v>
      </c>
      <c r="AF48" s="25">
        <v>0</v>
      </c>
    </row>
    <row r="49" spans="1:32" ht="19.5" customHeight="1" x14ac:dyDescent="0.25">
      <c r="A49" s="148"/>
      <c r="B49" s="148"/>
      <c r="C49" s="34">
        <v>46</v>
      </c>
      <c r="D49" s="105" t="s">
        <v>73</v>
      </c>
      <c r="E49" s="70">
        <v>5801</v>
      </c>
      <c r="F49" s="70">
        <v>122190005</v>
      </c>
      <c r="G49" s="106" t="s">
        <v>256</v>
      </c>
      <c r="H49" s="72" t="s">
        <v>245</v>
      </c>
      <c r="I49" s="73" t="s">
        <v>24</v>
      </c>
      <c r="J49" s="73">
        <v>30</v>
      </c>
      <c r="K49" s="73">
        <v>30</v>
      </c>
      <c r="L49" s="74">
        <v>186.37</v>
      </c>
      <c r="M49" s="128"/>
      <c r="N49" s="14">
        <f>M49-(SUM(P49:AF49))</f>
        <v>0</v>
      </c>
      <c r="O49" s="18" t="str">
        <f t="shared" si="0"/>
        <v>OK</v>
      </c>
      <c r="P49" s="21"/>
      <c r="Q49" s="21">
        <v>0</v>
      </c>
      <c r="R49" s="21">
        <v>0</v>
      </c>
      <c r="S49" s="21">
        <v>0</v>
      </c>
      <c r="T49" s="21">
        <v>0</v>
      </c>
      <c r="U49" s="21">
        <v>0</v>
      </c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0</v>
      </c>
      <c r="AC49" s="21">
        <v>0</v>
      </c>
      <c r="AD49" s="21">
        <v>0</v>
      </c>
      <c r="AE49" s="21">
        <v>0</v>
      </c>
      <c r="AF49" s="25">
        <v>0</v>
      </c>
    </row>
    <row r="50" spans="1:32" ht="19.5" customHeight="1" x14ac:dyDescent="0.25">
      <c r="A50" s="148"/>
      <c r="B50" s="148"/>
      <c r="C50" s="34">
        <v>47</v>
      </c>
      <c r="D50" s="105" t="s">
        <v>74</v>
      </c>
      <c r="E50" s="70">
        <v>5801</v>
      </c>
      <c r="F50" s="70">
        <v>122190005</v>
      </c>
      <c r="G50" s="106" t="s">
        <v>256</v>
      </c>
      <c r="H50" s="72" t="s">
        <v>245</v>
      </c>
      <c r="I50" s="73" t="s">
        <v>24</v>
      </c>
      <c r="J50" s="73">
        <v>30</v>
      </c>
      <c r="K50" s="73">
        <v>30</v>
      </c>
      <c r="L50" s="74">
        <v>140.86000000000001</v>
      </c>
      <c r="M50" s="128"/>
      <c r="N50" s="14">
        <f>M50-(SUM(P50:AF50))</f>
        <v>0</v>
      </c>
      <c r="O50" s="18" t="str">
        <f t="shared" si="0"/>
        <v>OK</v>
      </c>
      <c r="P50" s="21"/>
      <c r="Q50" s="21">
        <v>0</v>
      </c>
      <c r="R50" s="21">
        <v>0</v>
      </c>
      <c r="S50" s="21">
        <v>0</v>
      </c>
      <c r="T50" s="21">
        <v>0</v>
      </c>
      <c r="U50" s="21">
        <v>0</v>
      </c>
      <c r="V50" s="21">
        <v>0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1">
        <v>0</v>
      </c>
      <c r="AC50" s="21">
        <v>0</v>
      </c>
      <c r="AD50" s="21">
        <v>0</v>
      </c>
      <c r="AE50" s="21">
        <v>0</v>
      </c>
      <c r="AF50" s="25">
        <v>0</v>
      </c>
    </row>
    <row r="51" spans="1:32" ht="19.5" customHeight="1" x14ac:dyDescent="0.25">
      <c r="A51" s="148"/>
      <c r="B51" s="148"/>
      <c r="C51" s="34">
        <v>48</v>
      </c>
      <c r="D51" s="105" t="s">
        <v>75</v>
      </c>
      <c r="E51" s="70">
        <v>5801</v>
      </c>
      <c r="F51" s="70">
        <v>122190016</v>
      </c>
      <c r="G51" s="106" t="s">
        <v>256</v>
      </c>
      <c r="H51" s="72" t="s">
        <v>245</v>
      </c>
      <c r="I51" s="73" t="s">
        <v>24</v>
      </c>
      <c r="J51" s="73">
        <v>30</v>
      </c>
      <c r="K51" s="73">
        <v>30</v>
      </c>
      <c r="L51" s="74">
        <v>236.68</v>
      </c>
      <c r="M51" s="128"/>
      <c r="N51" s="14">
        <f>M51-(SUM(P51:AF51))</f>
        <v>0</v>
      </c>
      <c r="O51" s="18" t="str">
        <f t="shared" si="0"/>
        <v>OK</v>
      </c>
      <c r="P51" s="21"/>
      <c r="Q51" s="21">
        <v>0</v>
      </c>
      <c r="R51" s="21">
        <v>0</v>
      </c>
      <c r="S51" s="21">
        <v>0</v>
      </c>
      <c r="T51" s="21">
        <v>0</v>
      </c>
      <c r="U51" s="21">
        <v>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  <c r="AD51" s="21">
        <v>0</v>
      </c>
      <c r="AE51" s="21">
        <v>0</v>
      </c>
      <c r="AF51" s="25">
        <v>0</v>
      </c>
    </row>
    <row r="52" spans="1:32" ht="19.5" customHeight="1" x14ac:dyDescent="0.25">
      <c r="A52" s="148"/>
      <c r="B52" s="148"/>
      <c r="C52" s="34">
        <v>49</v>
      </c>
      <c r="D52" s="115" t="s">
        <v>76</v>
      </c>
      <c r="E52" s="70">
        <v>5801</v>
      </c>
      <c r="F52" s="70">
        <v>122190016</v>
      </c>
      <c r="G52" s="106" t="s">
        <v>256</v>
      </c>
      <c r="H52" s="72" t="s">
        <v>245</v>
      </c>
      <c r="I52" s="77" t="s">
        <v>24</v>
      </c>
      <c r="J52" s="77">
        <v>30</v>
      </c>
      <c r="K52" s="77">
        <v>30</v>
      </c>
      <c r="L52" s="74">
        <v>168.46</v>
      </c>
      <c r="M52" s="128"/>
      <c r="N52" s="14">
        <f>M52-(SUM(P52:AF52))</f>
        <v>0</v>
      </c>
      <c r="O52" s="18" t="str">
        <f t="shared" si="0"/>
        <v>OK</v>
      </c>
      <c r="P52" s="21"/>
      <c r="Q52" s="21">
        <v>0</v>
      </c>
      <c r="R52" s="21">
        <v>0</v>
      </c>
      <c r="S52" s="21">
        <v>0</v>
      </c>
      <c r="T52" s="21">
        <v>0</v>
      </c>
      <c r="U52" s="21">
        <v>0</v>
      </c>
      <c r="V52" s="21"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1">
        <v>0</v>
      </c>
      <c r="AC52" s="21">
        <v>0</v>
      </c>
      <c r="AD52" s="21">
        <v>0</v>
      </c>
      <c r="AE52" s="21">
        <v>0</v>
      </c>
      <c r="AF52" s="25">
        <v>0</v>
      </c>
    </row>
    <row r="53" spans="1:32" ht="19.5" customHeight="1" x14ac:dyDescent="0.25">
      <c r="A53" s="148"/>
      <c r="B53" s="148"/>
      <c r="C53" s="34">
        <v>50</v>
      </c>
      <c r="D53" s="105" t="s">
        <v>77</v>
      </c>
      <c r="E53" s="70">
        <v>5801</v>
      </c>
      <c r="F53" s="70">
        <v>122190016</v>
      </c>
      <c r="G53" s="106" t="s">
        <v>256</v>
      </c>
      <c r="H53" s="72" t="s">
        <v>245</v>
      </c>
      <c r="I53" s="73" t="s">
        <v>24</v>
      </c>
      <c r="J53" s="73">
        <v>30</v>
      </c>
      <c r="K53" s="73">
        <v>30</v>
      </c>
      <c r="L53" s="74">
        <v>154.05000000000001</v>
      </c>
      <c r="M53" s="128"/>
      <c r="N53" s="14">
        <f>M53-(SUM(P53:AF53))</f>
        <v>0</v>
      </c>
      <c r="O53" s="18" t="str">
        <f t="shared" si="0"/>
        <v>OK</v>
      </c>
      <c r="P53" s="21"/>
      <c r="Q53" s="21">
        <v>0</v>
      </c>
      <c r="R53" s="21">
        <v>0</v>
      </c>
      <c r="S53" s="21">
        <v>0</v>
      </c>
      <c r="T53" s="21">
        <v>0</v>
      </c>
      <c r="U53" s="21">
        <v>0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  <c r="AD53" s="21">
        <v>0</v>
      </c>
      <c r="AE53" s="21">
        <v>0</v>
      </c>
      <c r="AF53" s="25">
        <v>0</v>
      </c>
    </row>
    <row r="54" spans="1:32" ht="19.5" customHeight="1" x14ac:dyDescent="0.25">
      <c r="A54" s="148"/>
      <c r="B54" s="148"/>
      <c r="C54" s="34">
        <v>51</v>
      </c>
      <c r="D54" s="115" t="s">
        <v>78</v>
      </c>
      <c r="E54" s="70">
        <v>5801</v>
      </c>
      <c r="F54" s="70">
        <v>122190017</v>
      </c>
      <c r="G54" s="106" t="s">
        <v>256</v>
      </c>
      <c r="H54" s="72" t="s">
        <v>245</v>
      </c>
      <c r="I54" s="77" t="s">
        <v>24</v>
      </c>
      <c r="J54" s="77">
        <v>30</v>
      </c>
      <c r="K54" s="77">
        <v>30</v>
      </c>
      <c r="L54" s="74">
        <v>226.63</v>
      </c>
      <c r="M54" s="128"/>
      <c r="N54" s="14">
        <f>M54-(SUM(P54:AF54))</f>
        <v>0</v>
      </c>
      <c r="O54" s="18" t="str">
        <f t="shared" si="0"/>
        <v>OK</v>
      </c>
      <c r="P54" s="21"/>
      <c r="Q54" s="21">
        <v>0</v>
      </c>
      <c r="R54" s="21">
        <v>0</v>
      </c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21">
        <v>0</v>
      </c>
      <c r="AE54" s="21">
        <v>0</v>
      </c>
      <c r="AF54" s="25">
        <v>0</v>
      </c>
    </row>
    <row r="55" spans="1:32" ht="19.5" customHeight="1" x14ac:dyDescent="0.25">
      <c r="A55" s="148"/>
      <c r="B55" s="148"/>
      <c r="C55" s="34">
        <v>52</v>
      </c>
      <c r="D55" s="105" t="s">
        <v>79</v>
      </c>
      <c r="E55" s="70">
        <v>4905</v>
      </c>
      <c r="F55" s="70">
        <v>3565026</v>
      </c>
      <c r="G55" s="106" t="s">
        <v>256</v>
      </c>
      <c r="H55" s="72" t="s">
        <v>244</v>
      </c>
      <c r="I55" s="73" t="s">
        <v>24</v>
      </c>
      <c r="J55" s="73">
        <v>30</v>
      </c>
      <c r="K55" s="73">
        <v>30</v>
      </c>
      <c r="L55" s="74">
        <v>65.16</v>
      </c>
      <c r="M55" s="128"/>
      <c r="N55" s="14">
        <f>M55-(SUM(P55:AF55))</f>
        <v>0</v>
      </c>
      <c r="O55" s="18" t="str">
        <f t="shared" si="0"/>
        <v>OK</v>
      </c>
      <c r="P55" s="21"/>
      <c r="Q55" s="21">
        <v>0</v>
      </c>
      <c r="R55" s="21">
        <v>0</v>
      </c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  <c r="AC55" s="21">
        <v>0</v>
      </c>
      <c r="AD55" s="21">
        <v>0</v>
      </c>
      <c r="AE55" s="21">
        <v>0</v>
      </c>
      <c r="AF55" s="25">
        <v>0</v>
      </c>
    </row>
    <row r="56" spans="1:32" ht="19.5" customHeight="1" x14ac:dyDescent="0.25">
      <c r="A56" s="148"/>
      <c r="B56" s="148"/>
      <c r="C56" s="34">
        <v>53</v>
      </c>
      <c r="D56" s="105" t="s">
        <v>80</v>
      </c>
      <c r="E56" s="70">
        <v>5801</v>
      </c>
      <c r="F56" s="70">
        <v>81469013</v>
      </c>
      <c r="G56" s="106" t="s">
        <v>256</v>
      </c>
      <c r="H56" s="75" t="s">
        <v>244</v>
      </c>
      <c r="I56" s="73" t="s">
        <v>24</v>
      </c>
      <c r="J56" s="73">
        <v>30</v>
      </c>
      <c r="K56" s="73">
        <v>30</v>
      </c>
      <c r="L56" s="74">
        <v>15</v>
      </c>
      <c r="M56" s="128"/>
      <c r="N56" s="14">
        <f>M56-(SUM(P56:AF56))</f>
        <v>0</v>
      </c>
      <c r="O56" s="18" t="str">
        <f t="shared" si="0"/>
        <v>OK</v>
      </c>
      <c r="P56" s="21"/>
      <c r="Q56" s="21">
        <v>0</v>
      </c>
      <c r="R56" s="21">
        <v>0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  <c r="AD56" s="21">
        <v>0</v>
      </c>
      <c r="AE56" s="21">
        <v>0</v>
      </c>
      <c r="AF56" s="25">
        <v>0</v>
      </c>
    </row>
    <row r="57" spans="1:32" ht="19.5" customHeight="1" x14ac:dyDescent="0.25">
      <c r="A57" s="148"/>
      <c r="B57" s="148"/>
      <c r="C57" s="34">
        <v>54</v>
      </c>
      <c r="D57" s="105" t="s">
        <v>81</v>
      </c>
      <c r="E57" s="70">
        <v>6111</v>
      </c>
      <c r="F57" s="70">
        <v>39110014</v>
      </c>
      <c r="G57" s="106" t="s">
        <v>256</v>
      </c>
      <c r="H57" s="72" t="s">
        <v>247</v>
      </c>
      <c r="I57" s="73" t="s">
        <v>24</v>
      </c>
      <c r="J57" s="73">
        <v>30</v>
      </c>
      <c r="K57" s="73">
        <v>30</v>
      </c>
      <c r="L57" s="74">
        <v>6.49</v>
      </c>
      <c r="M57" s="128"/>
      <c r="N57" s="14">
        <f>M57-(SUM(P57:AF57))</f>
        <v>0</v>
      </c>
      <c r="O57" s="18" t="str">
        <f t="shared" si="0"/>
        <v>OK</v>
      </c>
      <c r="P57" s="21"/>
      <c r="Q57" s="21">
        <v>0</v>
      </c>
      <c r="R57" s="21">
        <v>0</v>
      </c>
      <c r="S57" s="21">
        <v>0</v>
      </c>
      <c r="T57" s="21">
        <v>0</v>
      </c>
      <c r="U57" s="21">
        <v>0</v>
      </c>
      <c r="V57" s="21"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1">
        <v>0</v>
      </c>
      <c r="AC57" s="21">
        <v>0</v>
      </c>
      <c r="AD57" s="21">
        <v>0</v>
      </c>
      <c r="AE57" s="21">
        <v>0</v>
      </c>
      <c r="AF57" s="25">
        <v>0</v>
      </c>
    </row>
    <row r="58" spans="1:32" ht="19.5" customHeight="1" x14ac:dyDescent="0.25">
      <c r="A58" s="148"/>
      <c r="B58" s="148"/>
      <c r="C58" s="34">
        <v>55</v>
      </c>
      <c r="D58" s="105" t="s">
        <v>82</v>
      </c>
      <c r="E58" s="70">
        <v>410</v>
      </c>
      <c r="F58" s="70">
        <v>502680005</v>
      </c>
      <c r="G58" s="106" t="s">
        <v>256</v>
      </c>
      <c r="H58" s="72" t="s">
        <v>242</v>
      </c>
      <c r="I58" s="73" t="s">
        <v>17</v>
      </c>
      <c r="J58" s="73">
        <v>30</v>
      </c>
      <c r="K58" s="73">
        <v>30</v>
      </c>
      <c r="L58" s="74">
        <v>48</v>
      </c>
      <c r="M58" s="194">
        <v>3</v>
      </c>
      <c r="N58" s="14">
        <f>M58-(SUM(P58:AF58))</f>
        <v>0</v>
      </c>
      <c r="O58" s="18" t="str">
        <f t="shared" si="0"/>
        <v>OK</v>
      </c>
      <c r="P58" s="195">
        <v>3</v>
      </c>
      <c r="Q58" s="21">
        <v>0</v>
      </c>
      <c r="R58" s="21">
        <v>0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  <c r="AD58" s="21">
        <v>0</v>
      </c>
      <c r="AE58" s="21">
        <v>0</v>
      </c>
      <c r="AF58" s="25">
        <v>0</v>
      </c>
    </row>
    <row r="59" spans="1:32" ht="19.5" customHeight="1" x14ac:dyDescent="0.25">
      <c r="A59" s="148"/>
      <c r="B59" s="148"/>
      <c r="C59" s="34">
        <v>56</v>
      </c>
      <c r="D59" s="105" t="s">
        <v>83</v>
      </c>
      <c r="E59" s="70">
        <v>410</v>
      </c>
      <c r="F59" s="70">
        <v>502680005</v>
      </c>
      <c r="G59" s="106" t="s">
        <v>256</v>
      </c>
      <c r="H59" s="72" t="s">
        <v>242</v>
      </c>
      <c r="I59" s="73" t="s">
        <v>17</v>
      </c>
      <c r="J59" s="73">
        <v>30</v>
      </c>
      <c r="K59" s="73">
        <v>30</v>
      </c>
      <c r="L59" s="74">
        <v>1</v>
      </c>
      <c r="M59" s="128"/>
      <c r="N59" s="14">
        <f>M59-(SUM(P59:AF59))</f>
        <v>0</v>
      </c>
      <c r="O59" s="18" t="str">
        <f t="shared" si="0"/>
        <v>OK</v>
      </c>
      <c r="P59" s="21"/>
      <c r="Q59" s="21">
        <v>0</v>
      </c>
      <c r="R59" s="21">
        <v>0</v>
      </c>
      <c r="S59" s="21">
        <v>0</v>
      </c>
      <c r="T59" s="21">
        <v>0</v>
      </c>
      <c r="U59" s="21">
        <v>0</v>
      </c>
      <c r="V59" s="21"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1">
        <v>0</v>
      </c>
      <c r="AC59" s="21">
        <v>0</v>
      </c>
      <c r="AD59" s="21">
        <v>0</v>
      </c>
      <c r="AE59" s="21">
        <v>0</v>
      </c>
      <c r="AF59" s="25">
        <v>0</v>
      </c>
    </row>
    <row r="60" spans="1:32" ht="25.5" customHeight="1" x14ac:dyDescent="0.25">
      <c r="A60" s="148"/>
      <c r="B60" s="148"/>
      <c r="C60" s="34">
        <v>57</v>
      </c>
      <c r="D60" s="115" t="s">
        <v>16</v>
      </c>
      <c r="E60" s="70">
        <v>5806</v>
      </c>
      <c r="F60" s="70">
        <v>28800051</v>
      </c>
      <c r="G60" s="106" t="s">
        <v>256</v>
      </c>
      <c r="H60" s="72" t="s">
        <v>242</v>
      </c>
      <c r="I60" s="77" t="s">
        <v>17</v>
      </c>
      <c r="J60" s="77">
        <v>30</v>
      </c>
      <c r="K60" s="77">
        <v>30</v>
      </c>
      <c r="L60" s="74">
        <v>1</v>
      </c>
      <c r="M60" s="128"/>
      <c r="N60" s="14">
        <f>M60-(SUM(P60:AF60))</f>
        <v>0</v>
      </c>
      <c r="O60" s="18" t="str">
        <f t="shared" si="0"/>
        <v>OK</v>
      </c>
      <c r="P60" s="21"/>
      <c r="Q60" s="21">
        <v>0</v>
      </c>
      <c r="R60" s="21">
        <v>0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  <c r="AD60" s="21">
        <v>0</v>
      </c>
      <c r="AE60" s="21">
        <v>0</v>
      </c>
      <c r="AF60" s="25">
        <v>0</v>
      </c>
    </row>
    <row r="61" spans="1:32" ht="19.5" customHeight="1" x14ac:dyDescent="0.25">
      <c r="A61" s="148"/>
      <c r="B61" s="148"/>
      <c r="C61" s="34">
        <v>58</v>
      </c>
      <c r="D61" s="115" t="s">
        <v>84</v>
      </c>
      <c r="E61" s="70">
        <v>410</v>
      </c>
      <c r="F61" s="70">
        <v>502680005</v>
      </c>
      <c r="G61" s="106" t="s">
        <v>256</v>
      </c>
      <c r="H61" s="72" t="s">
        <v>242</v>
      </c>
      <c r="I61" s="77" t="s">
        <v>17</v>
      </c>
      <c r="J61" s="77">
        <v>30</v>
      </c>
      <c r="K61" s="77">
        <v>30</v>
      </c>
      <c r="L61" s="74">
        <v>1</v>
      </c>
      <c r="M61" s="128"/>
      <c r="N61" s="14">
        <f>M61-(SUM(P61:AF61))</f>
        <v>0</v>
      </c>
      <c r="O61" s="18" t="str">
        <f t="shared" si="0"/>
        <v>OK</v>
      </c>
      <c r="P61" s="21"/>
      <c r="Q61" s="21">
        <v>0</v>
      </c>
      <c r="R61" s="21">
        <v>0</v>
      </c>
      <c r="S61" s="21">
        <v>0</v>
      </c>
      <c r="T61" s="21">
        <v>0</v>
      </c>
      <c r="U61" s="21">
        <v>0</v>
      </c>
      <c r="V61" s="21"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  <c r="AC61" s="21">
        <v>0</v>
      </c>
      <c r="AD61" s="21">
        <v>0</v>
      </c>
      <c r="AE61" s="21">
        <v>0</v>
      </c>
      <c r="AF61" s="25">
        <v>0</v>
      </c>
    </row>
    <row r="62" spans="1:32" ht="19.5" customHeight="1" x14ac:dyDescent="0.25">
      <c r="A62" s="148"/>
      <c r="B62" s="148"/>
      <c r="C62" s="34">
        <v>59</v>
      </c>
      <c r="D62" s="105" t="s">
        <v>85</v>
      </c>
      <c r="E62" s="70">
        <v>410</v>
      </c>
      <c r="F62" s="70">
        <v>502680005</v>
      </c>
      <c r="G62" s="106" t="s">
        <v>256</v>
      </c>
      <c r="H62" s="72" t="s">
        <v>242</v>
      </c>
      <c r="I62" s="73" t="s">
        <v>17</v>
      </c>
      <c r="J62" s="73">
        <v>30</v>
      </c>
      <c r="K62" s="73">
        <v>30</v>
      </c>
      <c r="L62" s="74">
        <v>174.9</v>
      </c>
      <c r="M62" s="128"/>
      <c r="N62" s="14">
        <f>M62-(SUM(P62:AF62))</f>
        <v>0</v>
      </c>
      <c r="O62" s="18" t="str">
        <f t="shared" si="0"/>
        <v>OK</v>
      </c>
      <c r="P62" s="21"/>
      <c r="Q62" s="21">
        <v>0</v>
      </c>
      <c r="R62" s="21">
        <v>0</v>
      </c>
      <c r="S62" s="21">
        <v>0</v>
      </c>
      <c r="T62" s="21">
        <v>0</v>
      </c>
      <c r="U62" s="21">
        <v>0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  <c r="AD62" s="21">
        <v>0</v>
      </c>
      <c r="AE62" s="21">
        <v>0</v>
      </c>
      <c r="AF62" s="25">
        <v>0</v>
      </c>
    </row>
    <row r="63" spans="1:32" ht="19.5" customHeight="1" x14ac:dyDescent="0.25">
      <c r="A63" s="148"/>
      <c r="B63" s="148"/>
      <c r="C63" s="34">
        <v>60</v>
      </c>
      <c r="D63" s="105" t="s">
        <v>86</v>
      </c>
      <c r="E63" s="70">
        <v>410</v>
      </c>
      <c r="F63" s="70">
        <v>502680005</v>
      </c>
      <c r="G63" s="106" t="s">
        <v>256</v>
      </c>
      <c r="H63" s="72" t="s">
        <v>242</v>
      </c>
      <c r="I63" s="73" t="s">
        <v>17</v>
      </c>
      <c r="J63" s="73">
        <v>30</v>
      </c>
      <c r="K63" s="73">
        <v>30</v>
      </c>
      <c r="L63" s="74">
        <v>1</v>
      </c>
      <c r="M63" s="128"/>
      <c r="N63" s="14">
        <f>M63-(SUM(P63:AF63))</f>
        <v>0</v>
      </c>
      <c r="O63" s="18" t="str">
        <f t="shared" si="0"/>
        <v>OK</v>
      </c>
      <c r="P63" s="21"/>
      <c r="Q63" s="21">
        <v>0</v>
      </c>
      <c r="R63" s="21">
        <v>0</v>
      </c>
      <c r="S63" s="21">
        <v>0</v>
      </c>
      <c r="T63" s="21">
        <v>0</v>
      </c>
      <c r="U63" s="21">
        <v>0</v>
      </c>
      <c r="V63" s="21"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1">
        <v>0</v>
      </c>
      <c r="AC63" s="21">
        <v>0</v>
      </c>
      <c r="AD63" s="21">
        <v>0</v>
      </c>
      <c r="AE63" s="21">
        <v>0</v>
      </c>
      <c r="AF63" s="25">
        <v>0</v>
      </c>
    </row>
    <row r="64" spans="1:32" ht="19.5" customHeight="1" x14ac:dyDescent="0.25">
      <c r="A64" s="148"/>
      <c r="B64" s="148"/>
      <c r="C64" s="34">
        <v>61</v>
      </c>
      <c r="D64" s="105" t="s">
        <v>87</v>
      </c>
      <c r="E64" s="70">
        <v>410</v>
      </c>
      <c r="F64" s="70">
        <v>502680005</v>
      </c>
      <c r="G64" s="106" t="s">
        <v>256</v>
      </c>
      <c r="H64" s="72" t="s">
        <v>242</v>
      </c>
      <c r="I64" s="73" t="s">
        <v>17</v>
      </c>
      <c r="J64" s="73">
        <v>30</v>
      </c>
      <c r="K64" s="73">
        <v>30</v>
      </c>
      <c r="L64" s="74">
        <v>1</v>
      </c>
      <c r="M64" s="128"/>
      <c r="N64" s="14">
        <f>M64-(SUM(P64:AF64))</f>
        <v>0</v>
      </c>
      <c r="O64" s="18" t="str">
        <f t="shared" si="0"/>
        <v>OK</v>
      </c>
      <c r="P64" s="21"/>
      <c r="Q64" s="21">
        <v>0</v>
      </c>
      <c r="R64" s="21">
        <v>0</v>
      </c>
      <c r="S64" s="21">
        <v>0</v>
      </c>
      <c r="T64" s="21">
        <v>0</v>
      </c>
      <c r="U64" s="21">
        <v>0</v>
      </c>
      <c r="V64" s="21">
        <v>0</v>
      </c>
      <c r="W64" s="21">
        <v>0</v>
      </c>
      <c r="X64" s="21">
        <v>0</v>
      </c>
      <c r="Y64" s="21">
        <v>0</v>
      </c>
      <c r="Z64" s="21">
        <v>0</v>
      </c>
      <c r="AA64" s="21">
        <v>0</v>
      </c>
      <c r="AB64" s="21">
        <v>0</v>
      </c>
      <c r="AC64" s="21">
        <v>0</v>
      </c>
      <c r="AD64" s="21">
        <v>0</v>
      </c>
      <c r="AE64" s="21">
        <v>0</v>
      </c>
      <c r="AF64" s="25">
        <v>0</v>
      </c>
    </row>
    <row r="65" spans="1:32" ht="19.5" customHeight="1" x14ac:dyDescent="0.25">
      <c r="A65" s="148"/>
      <c r="B65" s="148"/>
      <c r="C65" s="34">
        <v>62</v>
      </c>
      <c r="D65" s="105" t="s">
        <v>88</v>
      </c>
      <c r="E65" s="70">
        <v>410</v>
      </c>
      <c r="F65" s="70">
        <v>502680005</v>
      </c>
      <c r="G65" s="106" t="s">
        <v>256</v>
      </c>
      <c r="H65" s="72" t="s">
        <v>242</v>
      </c>
      <c r="I65" s="73" t="s">
        <v>17</v>
      </c>
      <c r="J65" s="73">
        <v>30</v>
      </c>
      <c r="K65" s="73">
        <v>30</v>
      </c>
      <c r="L65" s="74">
        <v>1</v>
      </c>
      <c r="M65" s="128"/>
      <c r="N65" s="14">
        <f>M65-(SUM(P65:AF65))</f>
        <v>0</v>
      </c>
      <c r="O65" s="18" t="str">
        <f t="shared" si="0"/>
        <v>OK</v>
      </c>
      <c r="P65" s="21"/>
      <c r="Q65" s="21">
        <v>0</v>
      </c>
      <c r="R65" s="21">
        <v>0</v>
      </c>
      <c r="S65" s="21">
        <v>0</v>
      </c>
      <c r="T65" s="21">
        <v>0</v>
      </c>
      <c r="U65" s="21">
        <v>0</v>
      </c>
      <c r="V65" s="21">
        <v>0</v>
      </c>
      <c r="W65" s="21">
        <v>0</v>
      </c>
      <c r="X65" s="21">
        <v>0</v>
      </c>
      <c r="Y65" s="21">
        <v>0</v>
      </c>
      <c r="Z65" s="21">
        <v>0</v>
      </c>
      <c r="AA65" s="21">
        <v>0</v>
      </c>
      <c r="AB65" s="21">
        <v>0</v>
      </c>
      <c r="AC65" s="21">
        <v>0</v>
      </c>
      <c r="AD65" s="21">
        <v>0</v>
      </c>
      <c r="AE65" s="21">
        <v>0</v>
      </c>
      <c r="AF65" s="25">
        <v>0</v>
      </c>
    </row>
    <row r="66" spans="1:32" ht="19.5" customHeight="1" x14ac:dyDescent="0.25">
      <c r="A66" s="148"/>
      <c r="B66" s="148"/>
      <c r="C66" s="34">
        <v>63</v>
      </c>
      <c r="D66" s="105" t="s">
        <v>89</v>
      </c>
      <c r="E66" s="70">
        <v>410</v>
      </c>
      <c r="F66" s="70">
        <v>502680005</v>
      </c>
      <c r="G66" s="106" t="s">
        <v>256</v>
      </c>
      <c r="H66" s="72" t="s">
        <v>242</v>
      </c>
      <c r="I66" s="73" t="s">
        <v>17</v>
      </c>
      <c r="J66" s="73">
        <v>30</v>
      </c>
      <c r="K66" s="73">
        <v>30</v>
      </c>
      <c r="L66" s="74">
        <v>152.94999999999999</v>
      </c>
      <c r="M66" s="128"/>
      <c r="N66" s="14">
        <f>M66-(SUM(P66:AF66))</f>
        <v>0</v>
      </c>
      <c r="O66" s="18" t="str">
        <f t="shared" si="0"/>
        <v>OK</v>
      </c>
      <c r="P66" s="21"/>
      <c r="Q66" s="21">
        <v>0</v>
      </c>
      <c r="R66" s="21">
        <v>0</v>
      </c>
      <c r="S66" s="21">
        <v>0</v>
      </c>
      <c r="T66" s="21">
        <v>0</v>
      </c>
      <c r="U66" s="21">
        <v>0</v>
      </c>
      <c r="V66" s="21">
        <v>0</v>
      </c>
      <c r="W66" s="21">
        <v>0</v>
      </c>
      <c r="X66" s="21">
        <v>0</v>
      </c>
      <c r="Y66" s="21">
        <v>0</v>
      </c>
      <c r="Z66" s="21">
        <v>0</v>
      </c>
      <c r="AA66" s="21">
        <v>0</v>
      </c>
      <c r="AB66" s="21">
        <v>0</v>
      </c>
      <c r="AC66" s="21">
        <v>0</v>
      </c>
      <c r="AD66" s="21">
        <v>0</v>
      </c>
      <c r="AE66" s="21">
        <v>0</v>
      </c>
      <c r="AF66" s="25">
        <v>0</v>
      </c>
    </row>
    <row r="67" spans="1:32" ht="19.5" customHeight="1" x14ac:dyDescent="0.25">
      <c r="A67" s="148"/>
      <c r="B67" s="148"/>
      <c r="C67" s="34">
        <v>64</v>
      </c>
      <c r="D67" s="115" t="s">
        <v>90</v>
      </c>
      <c r="E67" s="70">
        <v>5705</v>
      </c>
      <c r="F67" s="70">
        <v>29866050</v>
      </c>
      <c r="G67" s="106" t="s">
        <v>256</v>
      </c>
      <c r="H67" s="72" t="s">
        <v>242</v>
      </c>
      <c r="I67" s="77" t="s">
        <v>24</v>
      </c>
      <c r="J67" s="77">
        <v>30</v>
      </c>
      <c r="K67" s="77">
        <v>30</v>
      </c>
      <c r="L67" s="74">
        <v>50.43</v>
      </c>
      <c r="M67" s="128"/>
      <c r="N67" s="14">
        <f>M67-(SUM(P67:AF67))</f>
        <v>0</v>
      </c>
      <c r="O67" s="18" t="str">
        <f t="shared" si="0"/>
        <v>OK</v>
      </c>
      <c r="P67" s="21"/>
      <c r="Q67" s="21">
        <v>0</v>
      </c>
      <c r="R67" s="21">
        <v>0</v>
      </c>
      <c r="S67" s="21">
        <v>0</v>
      </c>
      <c r="T67" s="21">
        <v>0</v>
      </c>
      <c r="U67" s="21">
        <v>0</v>
      </c>
      <c r="V67" s="21">
        <v>0</v>
      </c>
      <c r="W67" s="21">
        <v>0</v>
      </c>
      <c r="X67" s="21">
        <v>0</v>
      </c>
      <c r="Y67" s="21">
        <v>0</v>
      </c>
      <c r="Z67" s="21">
        <v>0</v>
      </c>
      <c r="AA67" s="21">
        <v>0</v>
      </c>
      <c r="AB67" s="21">
        <v>0</v>
      </c>
      <c r="AC67" s="21">
        <v>0</v>
      </c>
      <c r="AD67" s="21">
        <v>0</v>
      </c>
      <c r="AE67" s="21">
        <v>0</v>
      </c>
      <c r="AF67" s="25">
        <v>0</v>
      </c>
    </row>
    <row r="68" spans="1:32" ht="25.5" customHeight="1" x14ac:dyDescent="0.25">
      <c r="A68" s="148"/>
      <c r="B68" s="148"/>
      <c r="C68" s="34">
        <v>65</v>
      </c>
      <c r="D68" s="105" t="s">
        <v>91</v>
      </c>
      <c r="E68" s="70">
        <v>4703</v>
      </c>
      <c r="F68" s="70">
        <v>54380004</v>
      </c>
      <c r="G68" s="106" t="s">
        <v>256</v>
      </c>
      <c r="H68" s="72" t="s">
        <v>242</v>
      </c>
      <c r="I68" s="73" t="s">
        <v>24</v>
      </c>
      <c r="J68" s="73">
        <v>30</v>
      </c>
      <c r="K68" s="73">
        <v>30</v>
      </c>
      <c r="L68" s="74">
        <v>40.61</v>
      </c>
      <c r="M68" s="128"/>
      <c r="N68" s="14">
        <f>M68-(SUM(P68:AF68))</f>
        <v>0</v>
      </c>
      <c r="O68" s="18" t="str">
        <f t="shared" si="0"/>
        <v>OK</v>
      </c>
      <c r="P68" s="21"/>
      <c r="Q68" s="21">
        <v>0</v>
      </c>
      <c r="R68" s="21">
        <v>0</v>
      </c>
      <c r="S68" s="21">
        <v>0</v>
      </c>
      <c r="T68" s="21">
        <v>0</v>
      </c>
      <c r="U68" s="21">
        <v>0</v>
      </c>
      <c r="V68" s="21">
        <v>0</v>
      </c>
      <c r="W68" s="21">
        <v>0</v>
      </c>
      <c r="X68" s="21">
        <v>0</v>
      </c>
      <c r="Y68" s="21">
        <v>0</v>
      </c>
      <c r="Z68" s="21">
        <v>0</v>
      </c>
      <c r="AA68" s="21">
        <v>0</v>
      </c>
      <c r="AB68" s="21">
        <v>0</v>
      </c>
      <c r="AC68" s="21">
        <v>0</v>
      </c>
      <c r="AD68" s="21">
        <v>0</v>
      </c>
      <c r="AE68" s="21">
        <v>0</v>
      </c>
      <c r="AF68" s="25">
        <v>0</v>
      </c>
    </row>
    <row r="69" spans="1:32" ht="25.5" customHeight="1" x14ac:dyDescent="0.25">
      <c r="A69" s="148"/>
      <c r="B69" s="148"/>
      <c r="C69" s="34">
        <v>66</v>
      </c>
      <c r="D69" s="105" t="s">
        <v>92</v>
      </c>
      <c r="E69" s="70">
        <v>4703</v>
      </c>
      <c r="F69" s="70">
        <v>54380004</v>
      </c>
      <c r="G69" s="106" t="s">
        <v>256</v>
      </c>
      <c r="H69" s="72" t="s">
        <v>242</v>
      </c>
      <c r="I69" s="73" t="s">
        <v>24</v>
      </c>
      <c r="J69" s="73">
        <v>30</v>
      </c>
      <c r="K69" s="73">
        <v>30</v>
      </c>
      <c r="L69" s="74">
        <v>43.5</v>
      </c>
      <c r="M69" s="128"/>
      <c r="N69" s="14">
        <f>M69-(SUM(P69:AF69))</f>
        <v>0</v>
      </c>
      <c r="O69" s="18" t="str">
        <f t="shared" si="0"/>
        <v>OK</v>
      </c>
      <c r="P69" s="21"/>
      <c r="Q69" s="21">
        <v>0</v>
      </c>
      <c r="R69" s="21">
        <v>0</v>
      </c>
      <c r="S69" s="21">
        <v>0</v>
      </c>
      <c r="T69" s="21">
        <v>0</v>
      </c>
      <c r="U69" s="21">
        <v>0</v>
      </c>
      <c r="V69" s="21">
        <v>0</v>
      </c>
      <c r="W69" s="21">
        <v>0</v>
      </c>
      <c r="X69" s="21">
        <v>0</v>
      </c>
      <c r="Y69" s="21">
        <v>0</v>
      </c>
      <c r="Z69" s="21">
        <v>0</v>
      </c>
      <c r="AA69" s="21">
        <v>0</v>
      </c>
      <c r="AB69" s="21">
        <v>0</v>
      </c>
      <c r="AC69" s="21">
        <v>0</v>
      </c>
      <c r="AD69" s="21">
        <v>0</v>
      </c>
      <c r="AE69" s="21">
        <v>0</v>
      </c>
      <c r="AF69" s="25">
        <v>0</v>
      </c>
    </row>
    <row r="70" spans="1:32" ht="19.5" customHeight="1" x14ac:dyDescent="0.25">
      <c r="A70" s="148"/>
      <c r="B70" s="148"/>
      <c r="C70" s="34">
        <v>67</v>
      </c>
      <c r="D70" s="105" t="s">
        <v>93</v>
      </c>
      <c r="E70" s="70">
        <v>4703</v>
      </c>
      <c r="F70" s="70">
        <v>54380005</v>
      </c>
      <c r="G70" s="106" t="s">
        <v>256</v>
      </c>
      <c r="H70" s="72" t="s">
        <v>242</v>
      </c>
      <c r="I70" s="73" t="s">
        <v>24</v>
      </c>
      <c r="J70" s="73">
        <v>30</v>
      </c>
      <c r="K70" s="73">
        <v>30</v>
      </c>
      <c r="L70" s="74">
        <v>2</v>
      </c>
      <c r="M70" s="128"/>
      <c r="N70" s="14">
        <f>M70-(SUM(P70:AF70))</f>
        <v>0</v>
      </c>
      <c r="O70" s="18" t="str">
        <f t="shared" si="0"/>
        <v>OK</v>
      </c>
      <c r="P70" s="21"/>
      <c r="Q70" s="21">
        <v>0</v>
      </c>
      <c r="R70" s="21">
        <v>0</v>
      </c>
      <c r="S70" s="21">
        <v>0</v>
      </c>
      <c r="T70" s="21">
        <v>0</v>
      </c>
      <c r="U70" s="21">
        <v>0</v>
      </c>
      <c r="V70" s="21">
        <v>0</v>
      </c>
      <c r="W70" s="21">
        <v>0</v>
      </c>
      <c r="X70" s="21">
        <v>0</v>
      </c>
      <c r="Y70" s="21">
        <v>0</v>
      </c>
      <c r="Z70" s="21">
        <v>0</v>
      </c>
      <c r="AA70" s="21">
        <v>0</v>
      </c>
      <c r="AB70" s="21">
        <v>0</v>
      </c>
      <c r="AC70" s="21">
        <v>0</v>
      </c>
      <c r="AD70" s="21">
        <v>0</v>
      </c>
      <c r="AE70" s="21">
        <v>0</v>
      </c>
      <c r="AF70" s="25">
        <v>0</v>
      </c>
    </row>
    <row r="71" spans="1:32" ht="19.5" customHeight="1" x14ac:dyDescent="0.25">
      <c r="A71" s="148"/>
      <c r="B71" s="148"/>
      <c r="C71" s="34">
        <v>68</v>
      </c>
      <c r="D71" s="115" t="s">
        <v>94</v>
      </c>
      <c r="E71" s="70">
        <v>5801</v>
      </c>
      <c r="F71" s="70">
        <v>118966002</v>
      </c>
      <c r="G71" s="106" t="s">
        <v>256</v>
      </c>
      <c r="H71" s="72" t="s">
        <v>247</v>
      </c>
      <c r="I71" s="77" t="s">
        <v>24</v>
      </c>
      <c r="J71" s="77">
        <v>30</v>
      </c>
      <c r="K71" s="77">
        <v>30</v>
      </c>
      <c r="L71" s="74">
        <v>99.8</v>
      </c>
      <c r="M71" s="128"/>
      <c r="N71" s="14">
        <f>M71-(SUM(P71:AF71))</f>
        <v>0</v>
      </c>
      <c r="O71" s="18" t="str">
        <f t="shared" si="0"/>
        <v>OK</v>
      </c>
      <c r="P71" s="21"/>
      <c r="Q71" s="21">
        <v>0</v>
      </c>
      <c r="R71" s="21">
        <v>0</v>
      </c>
      <c r="S71" s="21">
        <v>0</v>
      </c>
      <c r="T71" s="21">
        <v>0</v>
      </c>
      <c r="U71" s="21">
        <v>0</v>
      </c>
      <c r="V71" s="21">
        <v>0</v>
      </c>
      <c r="W71" s="21">
        <v>0</v>
      </c>
      <c r="X71" s="21">
        <v>0</v>
      </c>
      <c r="Y71" s="21">
        <v>0</v>
      </c>
      <c r="Z71" s="21">
        <v>0</v>
      </c>
      <c r="AA71" s="21">
        <v>0</v>
      </c>
      <c r="AB71" s="21">
        <v>0</v>
      </c>
      <c r="AC71" s="21">
        <v>0</v>
      </c>
      <c r="AD71" s="21">
        <v>0</v>
      </c>
      <c r="AE71" s="21">
        <v>0</v>
      </c>
      <c r="AF71" s="25">
        <v>0</v>
      </c>
    </row>
    <row r="72" spans="1:32" ht="19.5" customHeight="1" x14ac:dyDescent="0.25">
      <c r="A72" s="148"/>
      <c r="B72" s="148"/>
      <c r="C72" s="34">
        <v>69</v>
      </c>
      <c r="D72" s="115" t="s">
        <v>95</v>
      </c>
      <c r="E72" s="70">
        <v>5806</v>
      </c>
      <c r="F72" s="70">
        <v>28800081</v>
      </c>
      <c r="G72" s="106" t="s">
        <v>256</v>
      </c>
      <c r="H72" s="72" t="s">
        <v>247</v>
      </c>
      <c r="I72" s="77" t="s">
        <v>24</v>
      </c>
      <c r="J72" s="77">
        <v>30</v>
      </c>
      <c r="K72" s="77">
        <v>30</v>
      </c>
      <c r="L72" s="74">
        <v>42</v>
      </c>
      <c r="M72" s="128"/>
      <c r="N72" s="14">
        <f>M72-(SUM(P72:AF72))</f>
        <v>0</v>
      </c>
      <c r="O72" s="18" t="str">
        <f t="shared" si="0"/>
        <v>OK</v>
      </c>
      <c r="P72" s="21"/>
      <c r="Q72" s="21">
        <v>0</v>
      </c>
      <c r="R72" s="21">
        <v>0</v>
      </c>
      <c r="S72" s="21">
        <v>0</v>
      </c>
      <c r="T72" s="21">
        <v>0</v>
      </c>
      <c r="U72" s="21">
        <v>0</v>
      </c>
      <c r="V72" s="21">
        <v>0</v>
      </c>
      <c r="W72" s="21">
        <v>0</v>
      </c>
      <c r="X72" s="21">
        <v>0</v>
      </c>
      <c r="Y72" s="21">
        <v>0</v>
      </c>
      <c r="Z72" s="21">
        <v>0</v>
      </c>
      <c r="AA72" s="21">
        <v>0</v>
      </c>
      <c r="AB72" s="21">
        <v>0</v>
      </c>
      <c r="AC72" s="21">
        <v>0</v>
      </c>
      <c r="AD72" s="21">
        <v>0</v>
      </c>
      <c r="AE72" s="21">
        <v>0</v>
      </c>
      <c r="AF72" s="25">
        <v>0</v>
      </c>
    </row>
    <row r="73" spans="1:32" ht="25.5" customHeight="1" x14ac:dyDescent="0.25">
      <c r="A73" s="148"/>
      <c r="B73" s="148"/>
      <c r="C73" s="34">
        <v>70</v>
      </c>
      <c r="D73" s="105" t="s">
        <v>96</v>
      </c>
      <c r="E73" s="70">
        <v>5705</v>
      </c>
      <c r="F73" s="70">
        <v>504220688</v>
      </c>
      <c r="G73" s="106" t="s">
        <v>256</v>
      </c>
      <c r="H73" s="72" t="s">
        <v>242</v>
      </c>
      <c r="I73" s="73" t="s">
        <v>24</v>
      </c>
      <c r="J73" s="73">
        <v>30</v>
      </c>
      <c r="K73" s="73">
        <v>30</v>
      </c>
      <c r="L73" s="74">
        <v>219.95</v>
      </c>
      <c r="M73" s="128"/>
      <c r="N73" s="14">
        <f>M73-(SUM(P73:AF73))</f>
        <v>0</v>
      </c>
      <c r="O73" s="18" t="str">
        <f t="shared" si="0"/>
        <v>OK</v>
      </c>
      <c r="P73" s="21"/>
      <c r="Q73" s="21">
        <v>0</v>
      </c>
      <c r="R73" s="21">
        <v>0</v>
      </c>
      <c r="S73" s="21">
        <v>0</v>
      </c>
      <c r="T73" s="21">
        <v>0</v>
      </c>
      <c r="U73" s="21">
        <v>0</v>
      </c>
      <c r="V73" s="21">
        <v>0</v>
      </c>
      <c r="W73" s="21">
        <v>0</v>
      </c>
      <c r="X73" s="21">
        <v>0</v>
      </c>
      <c r="Y73" s="21">
        <v>0</v>
      </c>
      <c r="Z73" s="21">
        <v>0</v>
      </c>
      <c r="AA73" s="21">
        <v>0</v>
      </c>
      <c r="AB73" s="21">
        <v>0</v>
      </c>
      <c r="AC73" s="21">
        <v>0</v>
      </c>
      <c r="AD73" s="21">
        <v>0</v>
      </c>
      <c r="AE73" s="21">
        <v>0</v>
      </c>
      <c r="AF73" s="25">
        <v>0</v>
      </c>
    </row>
    <row r="74" spans="1:32" ht="25.5" customHeight="1" x14ac:dyDescent="0.25">
      <c r="A74" s="148"/>
      <c r="B74" s="148"/>
      <c r="C74" s="34">
        <v>71</v>
      </c>
      <c r="D74" s="105" t="s">
        <v>97</v>
      </c>
      <c r="E74" s="70">
        <v>5705</v>
      </c>
      <c r="F74" s="70">
        <v>504220689</v>
      </c>
      <c r="G74" s="106" t="s">
        <v>256</v>
      </c>
      <c r="H74" s="72" t="s">
        <v>242</v>
      </c>
      <c r="I74" s="73" t="s">
        <v>24</v>
      </c>
      <c r="J74" s="73">
        <v>30</v>
      </c>
      <c r="K74" s="73">
        <v>30</v>
      </c>
      <c r="L74" s="74">
        <v>33.5</v>
      </c>
      <c r="M74" s="128"/>
      <c r="N74" s="14">
        <f>M74-(SUM(P74:AF74))</f>
        <v>0</v>
      </c>
      <c r="O74" s="18" t="str">
        <f t="shared" si="0"/>
        <v>OK</v>
      </c>
      <c r="P74" s="21"/>
      <c r="Q74" s="21">
        <v>0</v>
      </c>
      <c r="R74" s="21">
        <v>0</v>
      </c>
      <c r="S74" s="21">
        <v>0</v>
      </c>
      <c r="T74" s="21">
        <v>0</v>
      </c>
      <c r="U74" s="21">
        <v>0</v>
      </c>
      <c r="V74" s="21">
        <v>0</v>
      </c>
      <c r="W74" s="21">
        <v>0</v>
      </c>
      <c r="X74" s="21">
        <v>0</v>
      </c>
      <c r="Y74" s="21">
        <v>0</v>
      </c>
      <c r="Z74" s="21">
        <v>0</v>
      </c>
      <c r="AA74" s="21">
        <v>0</v>
      </c>
      <c r="AB74" s="21">
        <v>0</v>
      </c>
      <c r="AC74" s="21">
        <v>0</v>
      </c>
      <c r="AD74" s="21">
        <v>0</v>
      </c>
      <c r="AE74" s="21">
        <v>0</v>
      </c>
      <c r="AF74" s="25">
        <v>0</v>
      </c>
    </row>
    <row r="75" spans="1:32" ht="25.5" customHeight="1" x14ac:dyDescent="0.25">
      <c r="A75" s="148"/>
      <c r="B75" s="148"/>
      <c r="C75" s="34">
        <v>72</v>
      </c>
      <c r="D75" s="105" t="s">
        <v>98</v>
      </c>
      <c r="E75" s="70">
        <v>5705</v>
      </c>
      <c r="F75" s="70">
        <v>504220690</v>
      </c>
      <c r="G75" s="106" t="s">
        <v>256</v>
      </c>
      <c r="H75" s="72" t="s">
        <v>242</v>
      </c>
      <c r="I75" s="73" t="s">
        <v>24</v>
      </c>
      <c r="J75" s="73">
        <v>30</v>
      </c>
      <c r="K75" s="73">
        <v>30</v>
      </c>
      <c r="L75" s="74">
        <v>33.5</v>
      </c>
      <c r="M75" s="128"/>
      <c r="N75" s="14">
        <f>M75-(SUM(P75:AF75))</f>
        <v>0</v>
      </c>
      <c r="O75" s="18" t="str">
        <f t="shared" si="0"/>
        <v>OK</v>
      </c>
      <c r="P75" s="21"/>
      <c r="Q75" s="21">
        <v>0</v>
      </c>
      <c r="R75" s="21">
        <v>0</v>
      </c>
      <c r="S75" s="21">
        <v>0</v>
      </c>
      <c r="T75" s="21">
        <v>0</v>
      </c>
      <c r="U75" s="21">
        <v>0</v>
      </c>
      <c r="V75" s="21">
        <v>0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1">
        <v>0</v>
      </c>
      <c r="AC75" s="21">
        <v>0</v>
      </c>
      <c r="AD75" s="21">
        <v>0</v>
      </c>
      <c r="AE75" s="21">
        <v>0</v>
      </c>
      <c r="AF75" s="25">
        <v>0</v>
      </c>
    </row>
    <row r="76" spans="1:32" ht="25.5" customHeight="1" x14ac:dyDescent="0.25">
      <c r="A76" s="148"/>
      <c r="B76" s="148"/>
      <c r="C76" s="34">
        <v>73</v>
      </c>
      <c r="D76" s="105" t="s">
        <v>99</v>
      </c>
      <c r="E76" s="70">
        <v>2701</v>
      </c>
      <c r="F76" s="70">
        <v>25410027</v>
      </c>
      <c r="G76" s="106" t="s">
        <v>256</v>
      </c>
      <c r="H76" s="72" t="s">
        <v>248</v>
      </c>
      <c r="I76" s="73" t="s">
        <v>26</v>
      </c>
      <c r="J76" s="73">
        <v>30</v>
      </c>
      <c r="K76" s="73">
        <v>30</v>
      </c>
      <c r="L76" s="74">
        <v>150.71</v>
      </c>
      <c r="M76" s="128"/>
      <c r="N76" s="14">
        <f>M76-(SUM(P76:AF76))</f>
        <v>0</v>
      </c>
      <c r="O76" s="18" t="str">
        <f t="shared" si="0"/>
        <v>OK</v>
      </c>
      <c r="P76" s="21"/>
      <c r="Q76" s="21">
        <v>0</v>
      </c>
      <c r="R76" s="21">
        <v>0</v>
      </c>
      <c r="S76" s="21">
        <v>0</v>
      </c>
      <c r="T76" s="21">
        <v>0</v>
      </c>
      <c r="U76" s="21">
        <v>0</v>
      </c>
      <c r="V76" s="21">
        <v>0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1">
        <v>0</v>
      </c>
      <c r="AC76" s="21">
        <v>0</v>
      </c>
      <c r="AD76" s="21">
        <v>0</v>
      </c>
      <c r="AE76" s="21">
        <v>0</v>
      </c>
      <c r="AF76" s="25">
        <v>0</v>
      </c>
    </row>
    <row r="77" spans="1:32" ht="25.5" customHeight="1" x14ac:dyDescent="0.25">
      <c r="A77" s="148"/>
      <c r="B77" s="148"/>
      <c r="C77" s="34">
        <v>74</v>
      </c>
      <c r="D77" s="105" t="s">
        <v>100</v>
      </c>
      <c r="E77" s="70">
        <v>2701</v>
      </c>
      <c r="F77" s="70">
        <v>25410027</v>
      </c>
      <c r="G77" s="106" t="s">
        <v>256</v>
      </c>
      <c r="H77" s="75" t="s">
        <v>295</v>
      </c>
      <c r="I77" s="73" t="s">
        <v>26</v>
      </c>
      <c r="J77" s="73">
        <v>30</v>
      </c>
      <c r="K77" s="73">
        <v>30</v>
      </c>
      <c r="L77" s="74">
        <v>174.39</v>
      </c>
      <c r="M77" s="128"/>
      <c r="N77" s="14">
        <f>M77-(SUM(P77:AF77))</f>
        <v>0</v>
      </c>
      <c r="O77" s="18" t="str">
        <f t="shared" si="0"/>
        <v>OK</v>
      </c>
      <c r="P77" s="21"/>
      <c r="Q77" s="21">
        <v>0</v>
      </c>
      <c r="R77" s="21">
        <v>0</v>
      </c>
      <c r="S77" s="21">
        <v>0</v>
      </c>
      <c r="T77" s="21">
        <v>0</v>
      </c>
      <c r="U77" s="21">
        <v>0</v>
      </c>
      <c r="V77" s="21">
        <v>0</v>
      </c>
      <c r="W77" s="21">
        <v>0</v>
      </c>
      <c r="X77" s="21">
        <v>0</v>
      </c>
      <c r="Y77" s="21">
        <v>0</v>
      </c>
      <c r="Z77" s="21">
        <v>0</v>
      </c>
      <c r="AA77" s="21">
        <v>0</v>
      </c>
      <c r="AB77" s="21">
        <v>0</v>
      </c>
      <c r="AC77" s="21">
        <v>0</v>
      </c>
      <c r="AD77" s="21">
        <v>0</v>
      </c>
      <c r="AE77" s="21">
        <v>0</v>
      </c>
      <c r="AF77" s="25">
        <v>0</v>
      </c>
    </row>
    <row r="78" spans="1:32" ht="25.5" customHeight="1" x14ac:dyDescent="0.25">
      <c r="A78" s="148"/>
      <c r="B78" s="148"/>
      <c r="C78" s="34">
        <v>75</v>
      </c>
      <c r="D78" s="105" t="s">
        <v>101</v>
      </c>
      <c r="E78" s="70">
        <v>2701</v>
      </c>
      <c r="F78" s="70">
        <v>25410027</v>
      </c>
      <c r="G78" s="106" t="s">
        <v>256</v>
      </c>
      <c r="H78" s="72" t="s">
        <v>248</v>
      </c>
      <c r="I78" s="73" t="s">
        <v>26</v>
      </c>
      <c r="J78" s="73">
        <v>30</v>
      </c>
      <c r="K78" s="73">
        <v>30</v>
      </c>
      <c r="L78" s="74">
        <v>233.41</v>
      </c>
      <c r="M78" s="128"/>
      <c r="N78" s="14">
        <f>M78-(SUM(P78:AF78))</f>
        <v>0</v>
      </c>
      <c r="O78" s="18" t="str">
        <f t="shared" si="0"/>
        <v>OK</v>
      </c>
      <c r="P78" s="21"/>
      <c r="Q78" s="21">
        <v>0</v>
      </c>
      <c r="R78" s="21">
        <v>0</v>
      </c>
      <c r="S78" s="21">
        <v>0</v>
      </c>
      <c r="T78" s="21">
        <v>0</v>
      </c>
      <c r="U78" s="21">
        <v>0</v>
      </c>
      <c r="V78" s="21">
        <v>0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>
        <v>0</v>
      </c>
      <c r="AC78" s="21">
        <v>0</v>
      </c>
      <c r="AD78" s="21">
        <v>0</v>
      </c>
      <c r="AE78" s="21">
        <v>0</v>
      </c>
      <c r="AF78" s="25">
        <v>0</v>
      </c>
    </row>
    <row r="79" spans="1:32" ht="25.5" customHeight="1" x14ac:dyDescent="0.25">
      <c r="A79" s="148"/>
      <c r="B79" s="148"/>
      <c r="C79" s="34">
        <v>76</v>
      </c>
      <c r="D79" s="115" t="s">
        <v>102</v>
      </c>
      <c r="E79" s="70">
        <v>2701</v>
      </c>
      <c r="F79" s="70">
        <v>25410027</v>
      </c>
      <c r="G79" s="106" t="s">
        <v>256</v>
      </c>
      <c r="H79" s="72" t="s">
        <v>248</v>
      </c>
      <c r="I79" s="77" t="s">
        <v>26</v>
      </c>
      <c r="J79" s="77">
        <v>30</v>
      </c>
      <c r="K79" s="77">
        <v>30</v>
      </c>
      <c r="L79" s="74">
        <v>90.98</v>
      </c>
      <c r="M79" s="128"/>
      <c r="N79" s="14">
        <f>M79-(SUM(P79:AF79))</f>
        <v>0</v>
      </c>
      <c r="O79" s="18" t="str">
        <f t="shared" si="0"/>
        <v>OK</v>
      </c>
      <c r="P79" s="21"/>
      <c r="Q79" s="21">
        <v>0</v>
      </c>
      <c r="R79" s="21">
        <v>0</v>
      </c>
      <c r="S79" s="21">
        <v>0</v>
      </c>
      <c r="T79" s="21">
        <v>0</v>
      </c>
      <c r="U79" s="21">
        <v>0</v>
      </c>
      <c r="V79" s="21"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1">
        <v>0</v>
      </c>
      <c r="AC79" s="21">
        <v>0</v>
      </c>
      <c r="AD79" s="21">
        <v>0</v>
      </c>
      <c r="AE79" s="21">
        <v>0</v>
      </c>
      <c r="AF79" s="25">
        <v>0</v>
      </c>
    </row>
    <row r="80" spans="1:32" ht="25.5" customHeight="1" x14ac:dyDescent="0.25">
      <c r="A80" s="148"/>
      <c r="B80" s="148"/>
      <c r="C80" s="34">
        <v>77</v>
      </c>
      <c r="D80" s="105" t="s">
        <v>103</v>
      </c>
      <c r="E80" s="70">
        <v>2704</v>
      </c>
      <c r="F80" s="70">
        <v>504220741</v>
      </c>
      <c r="G80" s="106" t="s">
        <v>256</v>
      </c>
      <c r="H80" s="72" t="s">
        <v>240</v>
      </c>
      <c r="I80" s="73" t="s">
        <v>26</v>
      </c>
      <c r="J80" s="73">
        <v>30</v>
      </c>
      <c r="K80" s="73">
        <v>30</v>
      </c>
      <c r="L80" s="74">
        <v>862.5</v>
      </c>
      <c r="M80" s="128"/>
      <c r="N80" s="14">
        <f>M80-(SUM(P80:AF80))</f>
        <v>0</v>
      </c>
      <c r="O80" s="18" t="str">
        <f t="shared" si="0"/>
        <v>OK</v>
      </c>
      <c r="P80" s="21"/>
      <c r="Q80" s="21">
        <v>0</v>
      </c>
      <c r="R80" s="21">
        <v>0</v>
      </c>
      <c r="S80" s="21">
        <v>0</v>
      </c>
      <c r="T80" s="21">
        <v>0</v>
      </c>
      <c r="U80" s="21">
        <v>0</v>
      </c>
      <c r="V80" s="21">
        <v>0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1">
        <v>0</v>
      </c>
      <c r="AC80" s="21">
        <v>0</v>
      </c>
      <c r="AD80" s="21">
        <v>0</v>
      </c>
      <c r="AE80" s="21">
        <v>0</v>
      </c>
      <c r="AF80" s="25">
        <v>0</v>
      </c>
    </row>
    <row r="81" spans="1:32" ht="25.5" customHeight="1" x14ac:dyDescent="0.25">
      <c r="A81" s="148"/>
      <c r="B81" s="148"/>
      <c r="C81" s="34">
        <v>78</v>
      </c>
      <c r="D81" s="115" t="s">
        <v>104</v>
      </c>
      <c r="E81" s="70">
        <v>2701</v>
      </c>
      <c r="F81" s="70">
        <v>25410014</v>
      </c>
      <c r="G81" s="106" t="s">
        <v>256</v>
      </c>
      <c r="H81" s="72" t="s">
        <v>249</v>
      </c>
      <c r="I81" s="77" t="s">
        <v>26</v>
      </c>
      <c r="J81" s="77">
        <v>30</v>
      </c>
      <c r="K81" s="77">
        <v>30</v>
      </c>
      <c r="L81" s="74">
        <v>15.73</v>
      </c>
      <c r="M81" s="128">
        <v>2</v>
      </c>
      <c r="N81" s="14">
        <f>M81-(SUM(P81:AF81))</f>
        <v>2</v>
      </c>
      <c r="O81" s="18" t="str">
        <f t="shared" si="0"/>
        <v>OK</v>
      </c>
      <c r="P81" s="21"/>
      <c r="Q81" s="21">
        <v>0</v>
      </c>
      <c r="R81" s="21">
        <v>0</v>
      </c>
      <c r="S81" s="21">
        <v>0</v>
      </c>
      <c r="T81" s="21">
        <v>0</v>
      </c>
      <c r="U81" s="21">
        <v>0</v>
      </c>
      <c r="V81" s="21"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0</v>
      </c>
      <c r="AC81" s="21">
        <v>0</v>
      </c>
      <c r="AD81" s="21">
        <v>0</v>
      </c>
      <c r="AE81" s="21">
        <v>0</v>
      </c>
      <c r="AF81" s="25">
        <v>0</v>
      </c>
    </row>
    <row r="82" spans="1:32" ht="25.5" customHeight="1" x14ac:dyDescent="0.25">
      <c r="A82" s="148"/>
      <c r="B82" s="148"/>
      <c r="C82" s="34">
        <v>79</v>
      </c>
      <c r="D82" s="105" t="s">
        <v>105</v>
      </c>
      <c r="E82" s="70">
        <v>2701</v>
      </c>
      <c r="F82" s="70">
        <v>84352053</v>
      </c>
      <c r="G82" s="106" t="s">
        <v>256</v>
      </c>
      <c r="H82" s="72" t="s">
        <v>249</v>
      </c>
      <c r="I82" s="73" t="s">
        <v>26</v>
      </c>
      <c r="J82" s="73">
        <v>30</v>
      </c>
      <c r="K82" s="73">
        <v>30</v>
      </c>
      <c r="L82" s="74">
        <v>67.25</v>
      </c>
      <c r="M82" s="128">
        <v>8</v>
      </c>
      <c r="N82" s="14">
        <f>M82-(SUM(P82:AF82))</f>
        <v>8</v>
      </c>
      <c r="O82" s="18" t="str">
        <f t="shared" si="0"/>
        <v>OK</v>
      </c>
      <c r="P82" s="21"/>
      <c r="Q82" s="21">
        <v>0</v>
      </c>
      <c r="R82" s="21">
        <v>0</v>
      </c>
      <c r="S82" s="21">
        <v>0</v>
      </c>
      <c r="T82" s="21">
        <v>0</v>
      </c>
      <c r="U82" s="21">
        <v>0</v>
      </c>
      <c r="V82" s="21">
        <v>0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1">
        <v>0</v>
      </c>
      <c r="AC82" s="21">
        <v>0</v>
      </c>
      <c r="AD82" s="21">
        <v>0</v>
      </c>
      <c r="AE82" s="21">
        <v>0</v>
      </c>
      <c r="AF82" s="25">
        <v>0</v>
      </c>
    </row>
    <row r="83" spans="1:32" ht="25.5" customHeight="1" x14ac:dyDescent="0.25">
      <c r="A83" s="148"/>
      <c r="B83" s="148"/>
      <c r="C83" s="34">
        <v>80</v>
      </c>
      <c r="D83" s="105" t="s">
        <v>106</v>
      </c>
      <c r="E83" s="70">
        <v>2701</v>
      </c>
      <c r="F83" s="70">
        <v>84352053</v>
      </c>
      <c r="G83" s="106" t="s">
        <v>256</v>
      </c>
      <c r="H83" s="72" t="s">
        <v>248</v>
      </c>
      <c r="I83" s="73" t="s">
        <v>26</v>
      </c>
      <c r="J83" s="73">
        <v>30</v>
      </c>
      <c r="K83" s="73">
        <v>30</v>
      </c>
      <c r="L83" s="74">
        <v>89.9</v>
      </c>
      <c r="M83" s="128"/>
      <c r="N83" s="14">
        <f>M83-(SUM(P83:AF83))</f>
        <v>0</v>
      </c>
      <c r="O83" s="18" t="str">
        <f t="shared" si="0"/>
        <v>OK</v>
      </c>
      <c r="P83" s="21"/>
      <c r="Q83" s="21">
        <v>0</v>
      </c>
      <c r="R83" s="21">
        <v>0</v>
      </c>
      <c r="S83" s="21">
        <v>0</v>
      </c>
      <c r="T83" s="21">
        <v>0</v>
      </c>
      <c r="U83" s="21">
        <v>0</v>
      </c>
      <c r="V83" s="21">
        <v>0</v>
      </c>
      <c r="W83" s="21">
        <v>0</v>
      </c>
      <c r="X83" s="21">
        <v>0</v>
      </c>
      <c r="Y83" s="21">
        <v>0</v>
      </c>
      <c r="Z83" s="21">
        <v>0</v>
      </c>
      <c r="AA83" s="21">
        <v>0</v>
      </c>
      <c r="AB83" s="21">
        <v>0</v>
      </c>
      <c r="AC83" s="21">
        <v>0</v>
      </c>
      <c r="AD83" s="21">
        <v>0</v>
      </c>
      <c r="AE83" s="21">
        <v>0</v>
      </c>
      <c r="AF83" s="25">
        <v>0</v>
      </c>
    </row>
    <row r="84" spans="1:32" ht="25.5" customHeight="1" x14ac:dyDescent="0.25">
      <c r="A84" s="148"/>
      <c r="B84" s="148"/>
      <c r="C84" s="34">
        <v>81</v>
      </c>
      <c r="D84" s="105" t="s">
        <v>107</v>
      </c>
      <c r="E84" s="70">
        <v>2701</v>
      </c>
      <c r="F84" s="70">
        <v>84352053</v>
      </c>
      <c r="G84" s="106" t="s">
        <v>256</v>
      </c>
      <c r="H84" s="72" t="s">
        <v>248</v>
      </c>
      <c r="I84" s="73" t="s">
        <v>26</v>
      </c>
      <c r="J84" s="73">
        <v>30</v>
      </c>
      <c r="K84" s="73">
        <v>30</v>
      </c>
      <c r="L84" s="74">
        <v>125.48</v>
      </c>
      <c r="M84" s="128"/>
      <c r="N84" s="14">
        <f>M84-(SUM(P84:AF84))</f>
        <v>0</v>
      </c>
      <c r="O84" s="18" t="str">
        <f t="shared" si="0"/>
        <v>OK</v>
      </c>
      <c r="P84" s="21"/>
      <c r="Q84" s="21">
        <v>0</v>
      </c>
      <c r="R84" s="21">
        <v>0</v>
      </c>
      <c r="S84" s="21">
        <v>0</v>
      </c>
      <c r="T84" s="21">
        <v>0</v>
      </c>
      <c r="U84" s="21">
        <v>0</v>
      </c>
      <c r="V84" s="21">
        <v>0</v>
      </c>
      <c r="W84" s="21">
        <v>0</v>
      </c>
      <c r="X84" s="21">
        <v>0</v>
      </c>
      <c r="Y84" s="21">
        <v>0</v>
      </c>
      <c r="Z84" s="21">
        <v>0</v>
      </c>
      <c r="AA84" s="21">
        <v>0</v>
      </c>
      <c r="AB84" s="21">
        <v>0</v>
      </c>
      <c r="AC84" s="21">
        <v>0</v>
      </c>
      <c r="AD84" s="21">
        <v>0</v>
      </c>
      <c r="AE84" s="21">
        <v>0</v>
      </c>
      <c r="AF84" s="25">
        <v>0</v>
      </c>
    </row>
    <row r="85" spans="1:32" ht="25.5" customHeight="1" x14ac:dyDescent="0.25">
      <c r="A85" s="148"/>
      <c r="B85" s="148"/>
      <c r="C85" s="34">
        <v>82</v>
      </c>
      <c r="D85" s="105" t="s">
        <v>108</v>
      </c>
      <c r="E85" s="70">
        <v>2701</v>
      </c>
      <c r="F85" s="70">
        <v>84352053</v>
      </c>
      <c r="G85" s="106" t="s">
        <v>256</v>
      </c>
      <c r="H85" s="72" t="s">
        <v>249</v>
      </c>
      <c r="I85" s="73" t="s">
        <v>26</v>
      </c>
      <c r="J85" s="73">
        <v>30</v>
      </c>
      <c r="K85" s="73">
        <v>30</v>
      </c>
      <c r="L85" s="74">
        <v>84.14</v>
      </c>
      <c r="M85" s="128"/>
      <c r="N85" s="14">
        <f>M85-(SUM(P85:AF85))</f>
        <v>0</v>
      </c>
      <c r="O85" s="18" t="str">
        <f t="shared" si="0"/>
        <v>OK</v>
      </c>
      <c r="P85" s="21"/>
      <c r="Q85" s="21">
        <v>0</v>
      </c>
      <c r="R85" s="21">
        <v>0</v>
      </c>
      <c r="S85" s="21">
        <v>0</v>
      </c>
      <c r="T85" s="21">
        <v>0</v>
      </c>
      <c r="U85" s="21">
        <v>0</v>
      </c>
      <c r="V85" s="21">
        <v>0</v>
      </c>
      <c r="W85" s="21">
        <v>0</v>
      </c>
      <c r="X85" s="21">
        <v>0</v>
      </c>
      <c r="Y85" s="21">
        <v>0</v>
      </c>
      <c r="Z85" s="21">
        <v>0</v>
      </c>
      <c r="AA85" s="21">
        <v>0</v>
      </c>
      <c r="AB85" s="21">
        <v>0</v>
      </c>
      <c r="AC85" s="21">
        <v>0</v>
      </c>
      <c r="AD85" s="21">
        <v>0</v>
      </c>
      <c r="AE85" s="21">
        <v>0</v>
      </c>
      <c r="AF85" s="25">
        <v>0</v>
      </c>
    </row>
    <row r="86" spans="1:32" ht="25.5" customHeight="1" x14ac:dyDescent="0.25">
      <c r="A86" s="148"/>
      <c r="B86" s="148"/>
      <c r="C86" s="34">
        <v>83</v>
      </c>
      <c r="D86" s="105" t="s">
        <v>109</v>
      </c>
      <c r="E86" s="70">
        <v>5704</v>
      </c>
      <c r="F86" s="70">
        <v>122629008</v>
      </c>
      <c r="G86" s="106" t="s">
        <v>256</v>
      </c>
      <c r="H86" s="72" t="s">
        <v>249</v>
      </c>
      <c r="I86" s="73" t="s">
        <v>25</v>
      </c>
      <c r="J86" s="73">
        <v>30</v>
      </c>
      <c r="K86" s="73">
        <v>30</v>
      </c>
      <c r="L86" s="74">
        <v>76.430000000000007</v>
      </c>
      <c r="M86" s="128"/>
      <c r="N86" s="14">
        <f>M86-(SUM(P86:AF86))</f>
        <v>0</v>
      </c>
      <c r="O86" s="18" t="str">
        <f t="shared" si="0"/>
        <v>OK</v>
      </c>
      <c r="P86" s="21"/>
      <c r="Q86" s="21">
        <v>0</v>
      </c>
      <c r="R86" s="21">
        <v>0</v>
      </c>
      <c r="S86" s="21">
        <v>0</v>
      </c>
      <c r="T86" s="21">
        <v>0</v>
      </c>
      <c r="U86" s="21">
        <v>0</v>
      </c>
      <c r="V86" s="21">
        <v>0</v>
      </c>
      <c r="W86" s="21">
        <v>0</v>
      </c>
      <c r="X86" s="21">
        <v>0</v>
      </c>
      <c r="Y86" s="21">
        <v>0</v>
      </c>
      <c r="Z86" s="21">
        <v>0</v>
      </c>
      <c r="AA86" s="21">
        <v>0</v>
      </c>
      <c r="AB86" s="21">
        <v>0</v>
      </c>
      <c r="AC86" s="21">
        <v>0</v>
      </c>
      <c r="AD86" s="21">
        <v>0</v>
      </c>
      <c r="AE86" s="21">
        <v>0</v>
      </c>
      <c r="AF86" s="25">
        <v>0</v>
      </c>
    </row>
    <row r="87" spans="1:32" ht="25.5" customHeight="1" x14ac:dyDescent="0.25">
      <c r="A87" s="148"/>
      <c r="B87" s="148"/>
      <c r="C87" s="34">
        <v>84</v>
      </c>
      <c r="D87" s="105" t="s">
        <v>110</v>
      </c>
      <c r="E87" s="70">
        <v>5704</v>
      </c>
      <c r="F87" s="70">
        <v>122629008</v>
      </c>
      <c r="G87" s="106" t="s">
        <v>256</v>
      </c>
      <c r="H87" s="72" t="s">
        <v>249</v>
      </c>
      <c r="I87" s="73" t="s">
        <v>25</v>
      </c>
      <c r="J87" s="73">
        <v>30</v>
      </c>
      <c r="K87" s="73">
        <v>30</v>
      </c>
      <c r="L87" s="74">
        <v>66.069999999999993</v>
      </c>
      <c r="M87" s="128"/>
      <c r="N87" s="14">
        <f>M87-(SUM(P87:AF87))</f>
        <v>0</v>
      </c>
      <c r="O87" s="18" t="str">
        <f t="shared" si="0"/>
        <v>OK</v>
      </c>
      <c r="P87" s="21"/>
      <c r="Q87" s="21">
        <v>0</v>
      </c>
      <c r="R87" s="21">
        <v>0</v>
      </c>
      <c r="S87" s="21">
        <v>0</v>
      </c>
      <c r="T87" s="21">
        <v>0</v>
      </c>
      <c r="U87" s="21">
        <v>0</v>
      </c>
      <c r="V87" s="21">
        <v>0</v>
      </c>
      <c r="W87" s="21">
        <v>0</v>
      </c>
      <c r="X87" s="21">
        <v>0</v>
      </c>
      <c r="Y87" s="21">
        <v>0</v>
      </c>
      <c r="Z87" s="21">
        <v>0</v>
      </c>
      <c r="AA87" s="21">
        <v>0</v>
      </c>
      <c r="AB87" s="21">
        <v>0</v>
      </c>
      <c r="AC87" s="21">
        <v>0</v>
      </c>
      <c r="AD87" s="21">
        <v>0</v>
      </c>
      <c r="AE87" s="21">
        <v>0</v>
      </c>
      <c r="AF87" s="25">
        <v>0</v>
      </c>
    </row>
    <row r="88" spans="1:32" ht="25.5" customHeight="1" x14ac:dyDescent="0.25">
      <c r="A88" s="148"/>
      <c r="B88" s="148"/>
      <c r="C88" s="34">
        <v>85</v>
      </c>
      <c r="D88" s="115" t="s">
        <v>111</v>
      </c>
      <c r="E88" s="70">
        <v>5704</v>
      </c>
      <c r="F88" s="70">
        <v>122629008</v>
      </c>
      <c r="G88" s="106" t="s">
        <v>256</v>
      </c>
      <c r="H88" s="72" t="s">
        <v>249</v>
      </c>
      <c r="I88" s="73" t="s">
        <v>25</v>
      </c>
      <c r="J88" s="77">
        <v>30</v>
      </c>
      <c r="K88" s="77">
        <v>30</v>
      </c>
      <c r="L88" s="74">
        <v>145.75</v>
      </c>
      <c r="M88" s="128"/>
      <c r="N88" s="14">
        <f>M88-(SUM(P88:AF88))</f>
        <v>0</v>
      </c>
      <c r="O88" s="18" t="str">
        <f t="shared" si="0"/>
        <v>OK</v>
      </c>
      <c r="P88" s="21"/>
      <c r="Q88" s="21">
        <v>0</v>
      </c>
      <c r="R88" s="21">
        <v>0</v>
      </c>
      <c r="S88" s="21">
        <v>0</v>
      </c>
      <c r="T88" s="21">
        <v>0</v>
      </c>
      <c r="U88" s="21">
        <v>0</v>
      </c>
      <c r="V88" s="21">
        <v>0</v>
      </c>
      <c r="W88" s="21">
        <v>0</v>
      </c>
      <c r="X88" s="21">
        <v>0</v>
      </c>
      <c r="Y88" s="21">
        <v>0</v>
      </c>
      <c r="Z88" s="21">
        <v>0</v>
      </c>
      <c r="AA88" s="21">
        <v>0</v>
      </c>
      <c r="AB88" s="21">
        <v>0</v>
      </c>
      <c r="AC88" s="21">
        <v>0</v>
      </c>
      <c r="AD88" s="21">
        <v>0</v>
      </c>
      <c r="AE88" s="21">
        <v>0</v>
      </c>
      <c r="AF88" s="25">
        <v>0</v>
      </c>
    </row>
    <row r="89" spans="1:32" ht="25.5" customHeight="1" x14ac:dyDescent="0.25">
      <c r="A89" s="148"/>
      <c r="B89" s="148"/>
      <c r="C89" s="34">
        <v>86</v>
      </c>
      <c r="D89" s="115" t="s">
        <v>112</v>
      </c>
      <c r="E89" s="70">
        <v>5704</v>
      </c>
      <c r="F89" s="70">
        <v>122629008</v>
      </c>
      <c r="G89" s="106" t="s">
        <v>256</v>
      </c>
      <c r="H89" s="72" t="s">
        <v>249</v>
      </c>
      <c r="I89" s="73" t="s">
        <v>25</v>
      </c>
      <c r="J89" s="77">
        <v>30</v>
      </c>
      <c r="K89" s="77">
        <v>30</v>
      </c>
      <c r="L89" s="74">
        <v>136.9</v>
      </c>
      <c r="M89" s="128"/>
      <c r="N89" s="14">
        <f>M89-(SUM(P89:AF89))</f>
        <v>0</v>
      </c>
      <c r="O89" s="18" t="str">
        <f t="shared" si="0"/>
        <v>OK</v>
      </c>
      <c r="P89" s="21"/>
      <c r="Q89" s="21">
        <v>0</v>
      </c>
      <c r="R89" s="21">
        <v>0</v>
      </c>
      <c r="S89" s="21">
        <v>0</v>
      </c>
      <c r="T89" s="21">
        <v>0</v>
      </c>
      <c r="U89" s="21">
        <v>0</v>
      </c>
      <c r="V89" s="21">
        <v>0</v>
      </c>
      <c r="W89" s="21">
        <v>0</v>
      </c>
      <c r="X89" s="21">
        <v>0</v>
      </c>
      <c r="Y89" s="21">
        <v>0</v>
      </c>
      <c r="Z89" s="21">
        <v>0</v>
      </c>
      <c r="AA89" s="21">
        <v>0</v>
      </c>
      <c r="AB89" s="21">
        <v>0</v>
      </c>
      <c r="AC89" s="21">
        <v>0</v>
      </c>
      <c r="AD89" s="21">
        <v>0</v>
      </c>
      <c r="AE89" s="21">
        <v>0</v>
      </c>
      <c r="AF89" s="25">
        <v>0</v>
      </c>
    </row>
    <row r="90" spans="1:32" ht="25.5" customHeight="1" x14ac:dyDescent="0.25">
      <c r="A90" s="148"/>
      <c r="B90" s="148"/>
      <c r="C90" s="34">
        <v>87</v>
      </c>
      <c r="D90" s="115" t="s">
        <v>113</v>
      </c>
      <c r="E90" s="70">
        <v>5704</v>
      </c>
      <c r="F90" s="70">
        <v>122629008</v>
      </c>
      <c r="G90" s="106" t="s">
        <v>256</v>
      </c>
      <c r="H90" s="72" t="s">
        <v>249</v>
      </c>
      <c r="I90" s="77" t="s">
        <v>25</v>
      </c>
      <c r="J90" s="77">
        <v>30</v>
      </c>
      <c r="K90" s="77">
        <v>30</v>
      </c>
      <c r="L90" s="74">
        <v>253.75</v>
      </c>
      <c r="M90" s="128"/>
      <c r="N90" s="14">
        <f>M90-(SUM(P90:AF90))</f>
        <v>0</v>
      </c>
      <c r="O90" s="18" t="str">
        <f t="shared" si="0"/>
        <v>OK</v>
      </c>
      <c r="P90" s="21"/>
      <c r="Q90" s="21">
        <v>0</v>
      </c>
      <c r="R90" s="21">
        <v>0</v>
      </c>
      <c r="S90" s="21">
        <v>0</v>
      </c>
      <c r="T90" s="21">
        <v>0</v>
      </c>
      <c r="U90" s="21">
        <v>0</v>
      </c>
      <c r="V90" s="21">
        <v>0</v>
      </c>
      <c r="W90" s="21">
        <v>0</v>
      </c>
      <c r="X90" s="21">
        <v>0</v>
      </c>
      <c r="Y90" s="21">
        <v>0</v>
      </c>
      <c r="Z90" s="21">
        <v>0</v>
      </c>
      <c r="AA90" s="21">
        <v>0</v>
      </c>
      <c r="AB90" s="21">
        <v>0</v>
      </c>
      <c r="AC90" s="21">
        <v>0</v>
      </c>
      <c r="AD90" s="21">
        <v>0</v>
      </c>
      <c r="AE90" s="21">
        <v>0</v>
      </c>
      <c r="AF90" s="25">
        <v>0</v>
      </c>
    </row>
    <row r="91" spans="1:32" ht="25.5" customHeight="1" x14ac:dyDescent="0.25">
      <c r="A91" s="148"/>
      <c r="B91" s="148"/>
      <c r="C91" s="34">
        <v>88</v>
      </c>
      <c r="D91" s="115" t="s">
        <v>114</v>
      </c>
      <c r="E91" s="70">
        <v>5704</v>
      </c>
      <c r="F91" s="70">
        <v>122629008</v>
      </c>
      <c r="G91" s="106" t="s">
        <v>256</v>
      </c>
      <c r="H91" s="72" t="s">
        <v>249</v>
      </c>
      <c r="I91" s="77" t="s">
        <v>25</v>
      </c>
      <c r="J91" s="77">
        <v>30</v>
      </c>
      <c r="K91" s="77">
        <v>30</v>
      </c>
      <c r="L91" s="74">
        <v>233.5</v>
      </c>
      <c r="M91" s="128"/>
      <c r="N91" s="14">
        <f>M91-(SUM(P91:AF91))</f>
        <v>0</v>
      </c>
      <c r="O91" s="18" t="str">
        <f t="shared" si="0"/>
        <v>OK</v>
      </c>
      <c r="P91" s="21"/>
      <c r="Q91" s="21">
        <v>0</v>
      </c>
      <c r="R91" s="21">
        <v>0</v>
      </c>
      <c r="S91" s="21">
        <v>0</v>
      </c>
      <c r="T91" s="21">
        <v>0</v>
      </c>
      <c r="U91" s="21">
        <v>0</v>
      </c>
      <c r="V91" s="21">
        <v>0</v>
      </c>
      <c r="W91" s="21">
        <v>0</v>
      </c>
      <c r="X91" s="21">
        <v>0</v>
      </c>
      <c r="Y91" s="21">
        <v>0</v>
      </c>
      <c r="Z91" s="21">
        <v>0</v>
      </c>
      <c r="AA91" s="21">
        <v>0</v>
      </c>
      <c r="AB91" s="21">
        <v>0</v>
      </c>
      <c r="AC91" s="21">
        <v>0</v>
      </c>
      <c r="AD91" s="21">
        <v>0</v>
      </c>
      <c r="AE91" s="21">
        <v>0</v>
      </c>
      <c r="AF91" s="25">
        <v>0</v>
      </c>
    </row>
    <row r="92" spans="1:32" ht="25.5" customHeight="1" x14ac:dyDescent="0.25">
      <c r="A92" s="148"/>
      <c r="B92" s="148"/>
      <c r="C92" s="34">
        <v>89</v>
      </c>
      <c r="D92" s="105" t="s">
        <v>115</v>
      </c>
      <c r="E92" s="70">
        <v>5704</v>
      </c>
      <c r="F92" s="70">
        <v>68004038</v>
      </c>
      <c r="G92" s="106" t="s">
        <v>256</v>
      </c>
      <c r="H92" s="75" t="s">
        <v>19</v>
      </c>
      <c r="I92" s="73" t="s">
        <v>25</v>
      </c>
      <c r="J92" s="73">
        <v>30</v>
      </c>
      <c r="K92" s="73">
        <v>30</v>
      </c>
      <c r="L92" s="74">
        <v>5.14</v>
      </c>
      <c r="M92" s="128"/>
      <c r="N92" s="14">
        <f>M92-(SUM(P92:AF92))</f>
        <v>0</v>
      </c>
      <c r="O92" s="18" t="str">
        <f t="shared" si="0"/>
        <v>OK</v>
      </c>
      <c r="P92" s="21"/>
      <c r="Q92" s="21">
        <v>0</v>
      </c>
      <c r="R92" s="21">
        <v>0</v>
      </c>
      <c r="S92" s="21">
        <v>0</v>
      </c>
      <c r="T92" s="21">
        <v>0</v>
      </c>
      <c r="U92" s="21">
        <v>0</v>
      </c>
      <c r="V92" s="21">
        <v>0</v>
      </c>
      <c r="W92" s="21">
        <v>0</v>
      </c>
      <c r="X92" s="21">
        <v>0</v>
      </c>
      <c r="Y92" s="21">
        <v>0</v>
      </c>
      <c r="Z92" s="21">
        <v>0</v>
      </c>
      <c r="AA92" s="21">
        <v>0</v>
      </c>
      <c r="AB92" s="21">
        <v>0</v>
      </c>
      <c r="AC92" s="21">
        <v>0</v>
      </c>
      <c r="AD92" s="21">
        <v>0</v>
      </c>
      <c r="AE92" s="21">
        <v>0</v>
      </c>
      <c r="AF92" s="25">
        <v>0</v>
      </c>
    </row>
    <row r="93" spans="1:32" ht="25.5" customHeight="1" x14ac:dyDescent="0.25">
      <c r="A93" s="148"/>
      <c r="B93" s="148"/>
      <c r="C93" s="34">
        <v>90</v>
      </c>
      <c r="D93" s="115" t="s">
        <v>116</v>
      </c>
      <c r="E93" s="70">
        <v>5704</v>
      </c>
      <c r="F93" s="70">
        <v>68004038</v>
      </c>
      <c r="G93" s="106" t="s">
        <v>256</v>
      </c>
      <c r="H93" s="72" t="s">
        <v>19</v>
      </c>
      <c r="I93" s="77" t="s">
        <v>25</v>
      </c>
      <c r="J93" s="77">
        <v>30</v>
      </c>
      <c r="K93" s="77">
        <v>30</v>
      </c>
      <c r="L93" s="74">
        <v>0.82</v>
      </c>
      <c r="M93" s="128"/>
      <c r="N93" s="14">
        <f>M93-(SUM(P93:AF93))</f>
        <v>0</v>
      </c>
      <c r="O93" s="18" t="str">
        <f t="shared" si="0"/>
        <v>OK</v>
      </c>
      <c r="P93" s="21"/>
      <c r="Q93" s="21">
        <v>0</v>
      </c>
      <c r="R93" s="21">
        <v>0</v>
      </c>
      <c r="S93" s="21">
        <v>0</v>
      </c>
      <c r="T93" s="21">
        <v>0</v>
      </c>
      <c r="U93" s="21">
        <v>0</v>
      </c>
      <c r="V93" s="21">
        <v>0</v>
      </c>
      <c r="W93" s="21">
        <v>0</v>
      </c>
      <c r="X93" s="21">
        <v>0</v>
      </c>
      <c r="Y93" s="21">
        <v>0</v>
      </c>
      <c r="Z93" s="21">
        <v>0</v>
      </c>
      <c r="AA93" s="21">
        <v>0</v>
      </c>
      <c r="AB93" s="21">
        <v>0</v>
      </c>
      <c r="AC93" s="21">
        <v>0</v>
      </c>
      <c r="AD93" s="21">
        <v>0</v>
      </c>
      <c r="AE93" s="21">
        <v>0</v>
      </c>
      <c r="AF93" s="25">
        <v>0</v>
      </c>
    </row>
    <row r="94" spans="1:32" ht="25.5" customHeight="1" x14ac:dyDescent="0.25">
      <c r="A94" s="148"/>
      <c r="B94" s="148"/>
      <c r="C94" s="34">
        <v>91</v>
      </c>
      <c r="D94" s="115" t="s">
        <v>117</v>
      </c>
      <c r="E94" s="70">
        <v>5704</v>
      </c>
      <c r="F94" s="70">
        <v>122629007</v>
      </c>
      <c r="G94" s="106" t="s">
        <v>256</v>
      </c>
      <c r="H94" s="72" t="s">
        <v>19</v>
      </c>
      <c r="I94" s="77" t="s">
        <v>25</v>
      </c>
      <c r="J94" s="77">
        <v>30</v>
      </c>
      <c r="K94" s="77">
        <v>30</v>
      </c>
      <c r="L94" s="74">
        <v>11.39</v>
      </c>
      <c r="M94" s="128"/>
      <c r="N94" s="14">
        <f>M94-(SUM(P94:AF94))</f>
        <v>0</v>
      </c>
      <c r="O94" s="18" t="str">
        <f t="shared" si="0"/>
        <v>OK</v>
      </c>
      <c r="P94" s="21"/>
      <c r="Q94" s="21">
        <v>0</v>
      </c>
      <c r="R94" s="21">
        <v>0</v>
      </c>
      <c r="S94" s="21">
        <v>0</v>
      </c>
      <c r="T94" s="21">
        <v>0</v>
      </c>
      <c r="U94" s="21">
        <v>0</v>
      </c>
      <c r="V94" s="21">
        <v>0</v>
      </c>
      <c r="W94" s="21">
        <v>0</v>
      </c>
      <c r="X94" s="21">
        <v>0</v>
      </c>
      <c r="Y94" s="21">
        <v>0</v>
      </c>
      <c r="Z94" s="21">
        <v>0</v>
      </c>
      <c r="AA94" s="21">
        <v>0</v>
      </c>
      <c r="AB94" s="21">
        <v>0</v>
      </c>
      <c r="AC94" s="21">
        <v>0</v>
      </c>
      <c r="AD94" s="21">
        <v>0</v>
      </c>
      <c r="AE94" s="21">
        <v>0</v>
      </c>
      <c r="AF94" s="25">
        <v>0</v>
      </c>
    </row>
    <row r="95" spans="1:32" ht="25.5" customHeight="1" x14ac:dyDescent="0.25">
      <c r="A95" s="148"/>
      <c r="B95" s="148"/>
      <c r="C95" s="34">
        <v>92</v>
      </c>
      <c r="D95" s="115" t="s">
        <v>118</v>
      </c>
      <c r="E95" s="70">
        <v>5704</v>
      </c>
      <c r="F95" s="70">
        <v>122629007</v>
      </c>
      <c r="G95" s="106" t="s">
        <v>256</v>
      </c>
      <c r="H95" s="72" t="s">
        <v>19</v>
      </c>
      <c r="I95" s="73" t="s">
        <v>25</v>
      </c>
      <c r="J95" s="77">
        <v>30</v>
      </c>
      <c r="K95" s="77">
        <v>30</v>
      </c>
      <c r="L95" s="74">
        <v>3.3</v>
      </c>
      <c r="M95" s="128"/>
      <c r="N95" s="14">
        <f>M95-(SUM(P95:AF95))</f>
        <v>0</v>
      </c>
      <c r="O95" s="18" t="str">
        <f t="shared" si="0"/>
        <v>OK</v>
      </c>
      <c r="P95" s="21"/>
      <c r="Q95" s="21">
        <v>0</v>
      </c>
      <c r="R95" s="21">
        <v>0</v>
      </c>
      <c r="S95" s="21">
        <v>0</v>
      </c>
      <c r="T95" s="21">
        <v>0</v>
      </c>
      <c r="U95" s="21">
        <v>0</v>
      </c>
      <c r="V95" s="21">
        <v>0</v>
      </c>
      <c r="W95" s="21">
        <v>0</v>
      </c>
      <c r="X95" s="21">
        <v>0</v>
      </c>
      <c r="Y95" s="21">
        <v>0</v>
      </c>
      <c r="Z95" s="21">
        <v>0</v>
      </c>
      <c r="AA95" s="21">
        <v>0</v>
      </c>
      <c r="AB95" s="21">
        <v>0</v>
      </c>
      <c r="AC95" s="21">
        <v>0</v>
      </c>
      <c r="AD95" s="21">
        <v>0</v>
      </c>
      <c r="AE95" s="21">
        <v>0</v>
      </c>
      <c r="AF95" s="25">
        <v>0</v>
      </c>
    </row>
    <row r="96" spans="1:32" ht="25.5" customHeight="1" x14ac:dyDescent="0.25">
      <c r="A96" s="148"/>
      <c r="B96" s="148"/>
      <c r="C96" s="34">
        <v>93</v>
      </c>
      <c r="D96" s="115" t="s">
        <v>119</v>
      </c>
      <c r="E96" s="70">
        <v>5704</v>
      </c>
      <c r="F96" s="70">
        <v>122629016</v>
      </c>
      <c r="G96" s="106" t="s">
        <v>256</v>
      </c>
      <c r="H96" s="72" t="s">
        <v>19</v>
      </c>
      <c r="I96" s="77" t="s">
        <v>25</v>
      </c>
      <c r="J96" s="77">
        <v>30</v>
      </c>
      <c r="K96" s="77">
        <v>30</v>
      </c>
      <c r="L96" s="74">
        <v>11.25</v>
      </c>
      <c r="M96" s="128"/>
      <c r="N96" s="14">
        <f>M96-(SUM(P96:AF96))</f>
        <v>0</v>
      </c>
      <c r="O96" s="18" t="str">
        <f t="shared" si="0"/>
        <v>OK</v>
      </c>
      <c r="P96" s="21"/>
      <c r="Q96" s="21">
        <v>0</v>
      </c>
      <c r="R96" s="21">
        <v>0</v>
      </c>
      <c r="S96" s="21">
        <v>0</v>
      </c>
      <c r="T96" s="21">
        <v>0</v>
      </c>
      <c r="U96" s="21">
        <v>0</v>
      </c>
      <c r="V96" s="21">
        <v>0</v>
      </c>
      <c r="W96" s="21">
        <v>0</v>
      </c>
      <c r="X96" s="21">
        <v>0</v>
      </c>
      <c r="Y96" s="21">
        <v>0</v>
      </c>
      <c r="Z96" s="21">
        <v>0</v>
      </c>
      <c r="AA96" s="21">
        <v>0</v>
      </c>
      <c r="AB96" s="21">
        <v>0</v>
      </c>
      <c r="AC96" s="21">
        <v>0</v>
      </c>
      <c r="AD96" s="21">
        <v>0</v>
      </c>
      <c r="AE96" s="21">
        <v>0</v>
      </c>
      <c r="AF96" s="25">
        <v>0</v>
      </c>
    </row>
    <row r="97" spans="1:32" ht="25.5" customHeight="1" x14ac:dyDescent="0.25">
      <c r="A97" s="148"/>
      <c r="B97" s="148"/>
      <c r="C97" s="34">
        <v>94</v>
      </c>
      <c r="D97" s="115" t="s">
        <v>120</v>
      </c>
      <c r="E97" s="70">
        <v>5704</v>
      </c>
      <c r="F97" s="70">
        <v>122629016</v>
      </c>
      <c r="G97" s="106" t="s">
        <v>256</v>
      </c>
      <c r="H97" s="72" t="s">
        <v>19</v>
      </c>
      <c r="I97" s="77" t="s">
        <v>25</v>
      </c>
      <c r="J97" s="77">
        <v>30</v>
      </c>
      <c r="K97" s="77">
        <v>30</v>
      </c>
      <c r="L97" s="74">
        <v>15.51</v>
      </c>
      <c r="M97" s="128"/>
      <c r="N97" s="14">
        <f>M97-(SUM(P97:AF97))</f>
        <v>0</v>
      </c>
      <c r="O97" s="18" t="str">
        <f t="shared" si="0"/>
        <v>OK</v>
      </c>
      <c r="P97" s="21"/>
      <c r="Q97" s="21">
        <v>0</v>
      </c>
      <c r="R97" s="21">
        <v>0</v>
      </c>
      <c r="S97" s="21">
        <v>0</v>
      </c>
      <c r="T97" s="21">
        <v>0</v>
      </c>
      <c r="U97" s="21">
        <v>0</v>
      </c>
      <c r="V97" s="21">
        <v>0</v>
      </c>
      <c r="W97" s="21">
        <v>0</v>
      </c>
      <c r="X97" s="21">
        <v>0</v>
      </c>
      <c r="Y97" s="21">
        <v>0</v>
      </c>
      <c r="Z97" s="21">
        <v>0</v>
      </c>
      <c r="AA97" s="21">
        <v>0</v>
      </c>
      <c r="AB97" s="21">
        <v>0</v>
      </c>
      <c r="AC97" s="21">
        <v>0</v>
      </c>
      <c r="AD97" s="21">
        <v>0</v>
      </c>
      <c r="AE97" s="21">
        <v>0</v>
      </c>
      <c r="AF97" s="25">
        <v>0</v>
      </c>
    </row>
    <row r="98" spans="1:32" ht="25.5" customHeight="1" x14ac:dyDescent="0.25">
      <c r="A98" s="148"/>
      <c r="B98" s="148"/>
      <c r="C98" s="34">
        <v>95</v>
      </c>
      <c r="D98" s="115" t="s">
        <v>121</v>
      </c>
      <c r="E98" s="70">
        <v>5704</v>
      </c>
      <c r="F98" s="70">
        <v>122629016</v>
      </c>
      <c r="G98" s="106" t="s">
        <v>256</v>
      </c>
      <c r="H98" s="72" t="s">
        <v>19</v>
      </c>
      <c r="I98" s="77" t="s">
        <v>25</v>
      </c>
      <c r="J98" s="77">
        <v>30</v>
      </c>
      <c r="K98" s="77">
        <v>30</v>
      </c>
      <c r="L98" s="74">
        <v>7.9</v>
      </c>
      <c r="M98" s="128"/>
      <c r="N98" s="14">
        <f>M98-(SUM(P98:AF98))</f>
        <v>0</v>
      </c>
      <c r="O98" s="18" t="str">
        <f t="shared" si="0"/>
        <v>OK</v>
      </c>
      <c r="P98" s="21"/>
      <c r="Q98" s="21">
        <v>0</v>
      </c>
      <c r="R98" s="21">
        <v>0</v>
      </c>
      <c r="S98" s="21">
        <v>0</v>
      </c>
      <c r="T98" s="21">
        <v>0</v>
      </c>
      <c r="U98" s="21">
        <v>0</v>
      </c>
      <c r="V98" s="21">
        <v>0</v>
      </c>
      <c r="W98" s="21">
        <v>0</v>
      </c>
      <c r="X98" s="21">
        <v>0</v>
      </c>
      <c r="Y98" s="21">
        <v>0</v>
      </c>
      <c r="Z98" s="21">
        <v>0</v>
      </c>
      <c r="AA98" s="21">
        <v>0</v>
      </c>
      <c r="AB98" s="21">
        <v>0</v>
      </c>
      <c r="AC98" s="21">
        <v>0</v>
      </c>
      <c r="AD98" s="21">
        <v>0</v>
      </c>
      <c r="AE98" s="21">
        <v>0</v>
      </c>
      <c r="AF98" s="25">
        <v>0</v>
      </c>
    </row>
    <row r="99" spans="1:32" ht="25.5" customHeight="1" x14ac:dyDescent="0.25">
      <c r="A99" s="148"/>
      <c r="B99" s="148"/>
      <c r="C99" s="34">
        <v>96</v>
      </c>
      <c r="D99" s="115" t="s">
        <v>122</v>
      </c>
      <c r="E99" s="70">
        <v>5704</v>
      </c>
      <c r="F99" s="70">
        <v>122629016</v>
      </c>
      <c r="G99" s="106" t="s">
        <v>256</v>
      </c>
      <c r="H99" s="72" t="s">
        <v>19</v>
      </c>
      <c r="I99" s="77" t="s">
        <v>25</v>
      </c>
      <c r="J99" s="77">
        <v>30</v>
      </c>
      <c r="K99" s="77">
        <v>30</v>
      </c>
      <c r="L99" s="74">
        <v>42.67</v>
      </c>
      <c r="M99" s="128"/>
      <c r="N99" s="14">
        <f>M99-(SUM(P99:AF99))</f>
        <v>0</v>
      </c>
      <c r="O99" s="18" t="str">
        <f t="shared" si="0"/>
        <v>OK</v>
      </c>
      <c r="P99" s="21"/>
      <c r="Q99" s="21">
        <v>0</v>
      </c>
      <c r="R99" s="21">
        <v>0</v>
      </c>
      <c r="S99" s="21">
        <v>0</v>
      </c>
      <c r="T99" s="21">
        <v>0</v>
      </c>
      <c r="U99" s="21">
        <v>0</v>
      </c>
      <c r="V99" s="21">
        <v>0</v>
      </c>
      <c r="W99" s="21">
        <v>0</v>
      </c>
      <c r="X99" s="21">
        <v>0</v>
      </c>
      <c r="Y99" s="21">
        <v>0</v>
      </c>
      <c r="Z99" s="21">
        <v>0</v>
      </c>
      <c r="AA99" s="21">
        <v>0</v>
      </c>
      <c r="AB99" s="21">
        <v>0</v>
      </c>
      <c r="AC99" s="21">
        <v>0</v>
      </c>
      <c r="AD99" s="21">
        <v>0</v>
      </c>
      <c r="AE99" s="21">
        <v>0</v>
      </c>
      <c r="AF99" s="25">
        <v>0</v>
      </c>
    </row>
    <row r="100" spans="1:32" ht="25.5" customHeight="1" x14ac:dyDescent="0.25">
      <c r="A100" s="148"/>
      <c r="B100" s="148"/>
      <c r="C100" s="34">
        <v>97</v>
      </c>
      <c r="D100" s="115" t="s">
        <v>123</v>
      </c>
      <c r="E100" s="70">
        <v>5704</v>
      </c>
      <c r="F100" s="70">
        <v>122629016</v>
      </c>
      <c r="G100" s="106" t="s">
        <v>256</v>
      </c>
      <c r="H100" s="72" t="s">
        <v>19</v>
      </c>
      <c r="I100" s="77" t="s">
        <v>25</v>
      </c>
      <c r="J100" s="77">
        <v>30</v>
      </c>
      <c r="K100" s="77">
        <v>30</v>
      </c>
      <c r="L100" s="74">
        <v>42.67</v>
      </c>
      <c r="M100" s="128"/>
      <c r="N100" s="14">
        <f>M100-(SUM(P100:AF100))</f>
        <v>0</v>
      </c>
      <c r="O100" s="18" t="str">
        <f t="shared" si="0"/>
        <v>OK</v>
      </c>
      <c r="P100" s="21"/>
      <c r="Q100" s="21">
        <v>0</v>
      </c>
      <c r="R100" s="21">
        <v>0</v>
      </c>
      <c r="S100" s="21">
        <v>0</v>
      </c>
      <c r="T100" s="21">
        <v>0</v>
      </c>
      <c r="U100" s="21">
        <v>0</v>
      </c>
      <c r="V100" s="21">
        <v>0</v>
      </c>
      <c r="W100" s="21">
        <v>0</v>
      </c>
      <c r="X100" s="21">
        <v>0</v>
      </c>
      <c r="Y100" s="21">
        <v>0</v>
      </c>
      <c r="Z100" s="21">
        <v>0</v>
      </c>
      <c r="AA100" s="21">
        <v>0</v>
      </c>
      <c r="AB100" s="21">
        <v>0</v>
      </c>
      <c r="AC100" s="21">
        <v>0</v>
      </c>
      <c r="AD100" s="21">
        <v>0</v>
      </c>
      <c r="AE100" s="21">
        <v>0</v>
      </c>
      <c r="AF100" s="25">
        <v>0</v>
      </c>
    </row>
    <row r="101" spans="1:32" ht="25.5" customHeight="1" x14ac:dyDescent="0.25">
      <c r="A101" s="148"/>
      <c r="B101" s="148"/>
      <c r="C101" s="34">
        <v>98</v>
      </c>
      <c r="D101" s="115" t="s">
        <v>124</v>
      </c>
      <c r="E101" s="70">
        <v>5704</v>
      </c>
      <c r="F101" s="70">
        <v>122629016</v>
      </c>
      <c r="G101" s="106" t="s">
        <v>256</v>
      </c>
      <c r="H101" s="72" t="s">
        <v>19</v>
      </c>
      <c r="I101" s="77" t="s">
        <v>25</v>
      </c>
      <c r="J101" s="77">
        <v>30</v>
      </c>
      <c r="K101" s="77">
        <v>30</v>
      </c>
      <c r="L101" s="74">
        <v>11.17</v>
      </c>
      <c r="M101" s="128"/>
      <c r="N101" s="14">
        <f>M101-(SUM(P101:AF101))</f>
        <v>0</v>
      </c>
      <c r="O101" s="18" t="str">
        <f t="shared" si="0"/>
        <v>OK</v>
      </c>
      <c r="P101" s="21"/>
      <c r="Q101" s="21">
        <v>0</v>
      </c>
      <c r="R101" s="21">
        <v>0</v>
      </c>
      <c r="S101" s="21">
        <v>0</v>
      </c>
      <c r="T101" s="21">
        <v>0</v>
      </c>
      <c r="U101" s="21">
        <v>0</v>
      </c>
      <c r="V101" s="21">
        <v>0</v>
      </c>
      <c r="W101" s="21">
        <v>0</v>
      </c>
      <c r="X101" s="21">
        <v>0</v>
      </c>
      <c r="Y101" s="21">
        <v>0</v>
      </c>
      <c r="Z101" s="21">
        <v>0</v>
      </c>
      <c r="AA101" s="21">
        <v>0</v>
      </c>
      <c r="AB101" s="21">
        <v>0</v>
      </c>
      <c r="AC101" s="21">
        <v>0</v>
      </c>
      <c r="AD101" s="21">
        <v>0</v>
      </c>
      <c r="AE101" s="21">
        <v>0</v>
      </c>
      <c r="AF101" s="25">
        <v>0</v>
      </c>
    </row>
    <row r="102" spans="1:32" ht="25.5" customHeight="1" x14ac:dyDescent="0.25">
      <c r="A102" s="148"/>
      <c r="B102" s="148"/>
      <c r="C102" s="34">
        <v>99</v>
      </c>
      <c r="D102" s="105" t="s">
        <v>125</v>
      </c>
      <c r="E102" s="70">
        <v>5704</v>
      </c>
      <c r="F102" s="70">
        <v>122629016</v>
      </c>
      <c r="G102" s="106" t="s">
        <v>256</v>
      </c>
      <c r="H102" s="72" t="s">
        <v>19</v>
      </c>
      <c r="I102" s="73" t="s">
        <v>25</v>
      </c>
      <c r="J102" s="73">
        <v>30</v>
      </c>
      <c r="K102" s="73">
        <v>30</v>
      </c>
      <c r="L102" s="74">
        <v>10.66</v>
      </c>
      <c r="M102" s="128"/>
      <c r="N102" s="14">
        <f>M102-(SUM(P102:AF102))</f>
        <v>0</v>
      </c>
      <c r="O102" s="18" t="str">
        <f t="shared" si="0"/>
        <v>OK</v>
      </c>
      <c r="P102" s="21"/>
      <c r="Q102" s="21">
        <v>0</v>
      </c>
      <c r="R102" s="21">
        <v>0</v>
      </c>
      <c r="S102" s="21">
        <v>0</v>
      </c>
      <c r="T102" s="21">
        <v>0</v>
      </c>
      <c r="U102" s="21">
        <v>0</v>
      </c>
      <c r="V102" s="21">
        <v>0</v>
      </c>
      <c r="W102" s="21">
        <v>0</v>
      </c>
      <c r="X102" s="21">
        <v>0</v>
      </c>
      <c r="Y102" s="21">
        <v>0</v>
      </c>
      <c r="Z102" s="21">
        <v>0</v>
      </c>
      <c r="AA102" s="21">
        <v>0</v>
      </c>
      <c r="AB102" s="21">
        <v>0</v>
      </c>
      <c r="AC102" s="21">
        <v>0</v>
      </c>
      <c r="AD102" s="21">
        <v>0</v>
      </c>
      <c r="AE102" s="21">
        <v>0</v>
      </c>
      <c r="AF102" s="25">
        <v>0</v>
      </c>
    </row>
    <row r="103" spans="1:32" ht="25.5" customHeight="1" x14ac:dyDescent="0.25">
      <c r="A103" s="148"/>
      <c r="B103" s="148"/>
      <c r="C103" s="34">
        <v>100</v>
      </c>
      <c r="D103" s="105" t="s">
        <v>126</v>
      </c>
      <c r="E103" s="70">
        <v>5704</v>
      </c>
      <c r="F103" s="70">
        <v>122629016</v>
      </c>
      <c r="G103" s="106" t="s">
        <v>256</v>
      </c>
      <c r="H103" s="72" t="s">
        <v>19</v>
      </c>
      <c r="I103" s="73" t="s">
        <v>25</v>
      </c>
      <c r="J103" s="73">
        <v>30</v>
      </c>
      <c r="K103" s="73">
        <v>30</v>
      </c>
      <c r="L103" s="74">
        <v>35.9</v>
      </c>
      <c r="M103" s="128"/>
      <c r="N103" s="14">
        <f>M103-(SUM(P103:AF103))</f>
        <v>0</v>
      </c>
      <c r="O103" s="18" t="str">
        <f t="shared" si="0"/>
        <v>OK</v>
      </c>
      <c r="P103" s="21"/>
      <c r="Q103" s="21">
        <v>0</v>
      </c>
      <c r="R103" s="21">
        <v>0</v>
      </c>
      <c r="S103" s="21">
        <v>0</v>
      </c>
      <c r="T103" s="21">
        <v>0</v>
      </c>
      <c r="U103" s="21">
        <v>0</v>
      </c>
      <c r="V103" s="21">
        <v>0</v>
      </c>
      <c r="W103" s="21">
        <v>0</v>
      </c>
      <c r="X103" s="21">
        <v>0</v>
      </c>
      <c r="Y103" s="21">
        <v>0</v>
      </c>
      <c r="Z103" s="21">
        <v>0</v>
      </c>
      <c r="AA103" s="21">
        <v>0</v>
      </c>
      <c r="AB103" s="21">
        <v>0</v>
      </c>
      <c r="AC103" s="21">
        <v>0</v>
      </c>
      <c r="AD103" s="21">
        <v>0</v>
      </c>
      <c r="AE103" s="21">
        <v>0</v>
      </c>
      <c r="AF103" s="25">
        <v>0</v>
      </c>
    </row>
    <row r="104" spans="1:32" ht="25.5" customHeight="1" x14ac:dyDescent="0.25">
      <c r="A104" s="148"/>
      <c r="B104" s="148"/>
      <c r="C104" s="34">
        <v>101</v>
      </c>
      <c r="D104" s="105" t="s">
        <v>127</v>
      </c>
      <c r="E104" s="70">
        <v>5704</v>
      </c>
      <c r="F104" s="70">
        <v>122629016</v>
      </c>
      <c r="G104" s="106" t="s">
        <v>256</v>
      </c>
      <c r="H104" s="72" t="s">
        <v>19</v>
      </c>
      <c r="I104" s="73" t="s">
        <v>25</v>
      </c>
      <c r="J104" s="73">
        <v>30</v>
      </c>
      <c r="K104" s="73">
        <v>30</v>
      </c>
      <c r="L104" s="74">
        <v>157.6</v>
      </c>
      <c r="M104" s="128"/>
      <c r="N104" s="14">
        <f>M104-(SUM(P104:AF104))</f>
        <v>0</v>
      </c>
      <c r="O104" s="18" t="str">
        <f t="shared" si="0"/>
        <v>OK</v>
      </c>
      <c r="P104" s="21"/>
      <c r="Q104" s="21">
        <v>0</v>
      </c>
      <c r="R104" s="21">
        <v>0</v>
      </c>
      <c r="S104" s="21">
        <v>0</v>
      </c>
      <c r="T104" s="21">
        <v>0</v>
      </c>
      <c r="U104" s="21">
        <v>0</v>
      </c>
      <c r="V104" s="21">
        <v>0</v>
      </c>
      <c r="W104" s="21">
        <v>0</v>
      </c>
      <c r="X104" s="21">
        <v>0</v>
      </c>
      <c r="Y104" s="21">
        <v>0</v>
      </c>
      <c r="Z104" s="21">
        <v>0</v>
      </c>
      <c r="AA104" s="21">
        <v>0</v>
      </c>
      <c r="AB104" s="21">
        <v>0</v>
      </c>
      <c r="AC104" s="21">
        <v>0</v>
      </c>
      <c r="AD104" s="21">
        <v>0</v>
      </c>
      <c r="AE104" s="21">
        <v>0</v>
      </c>
      <c r="AF104" s="25">
        <v>0</v>
      </c>
    </row>
    <row r="105" spans="1:32" ht="25.5" customHeight="1" x14ac:dyDescent="0.25">
      <c r="A105" s="148"/>
      <c r="B105" s="148"/>
      <c r="C105" s="34">
        <v>102</v>
      </c>
      <c r="D105" s="105" t="s">
        <v>128</v>
      </c>
      <c r="E105" s="70">
        <v>5704</v>
      </c>
      <c r="F105" s="70">
        <v>122629016</v>
      </c>
      <c r="G105" s="106" t="s">
        <v>256</v>
      </c>
      <c r="H105" s="72" t="s">
        <v>19</v>
      </c>
      <c r="I105" s="73" t="s">
        <v>25</v>
      </c>
      <c r="J105" s="73">
        <v>30</v>
      </c>
      <c r="K105" s="73">
        <v>30</v>
      </c>
      <c r="L105" s="74">
        <v>27.29</v>
      </c>
      <c r="M105" s="128"/>
      <c r="N105" s="14">
        <f>M105-(SUM(P105:AF105))</f>
        <v>0</v>
      </c>
      <c r="O105" s="18" t="str">
        <f t="shared" si="0"/>
        <v>OK</v>
      </c>
      <c r="P105" s="21"/>
      <c r="Q105" s="21">
        <v>0</v>
      </c>
      <c r="R105" s="21">
        <v>0</v>
      </c>
      <c r="S105" s="21">
        <v>0</v>
      </c>
      <c r="T105" s="21">
        <v>0</v>
      </c>
      <c r="U105" s="21">
        <v>0</v>
      </c>
      <c r="V105" s="21">
        <v>0</v>
      </c>
      <c r="W105" s="21">
        <v>0</v>
      </c>
      <c r="X105" s="21">
        <v>0</v>
      </c>
      <c r="Y105" s="21">
        <v>0</v>
      </c>
      <c r="Z105" s="21">
        <v>0</v>
      </c>
      <c r="AA105" s="21">
        <v>0</v>
      </c>
      <c r="AB105" s="21">
        <v>0</v>
      </c>
      <c r="AC105" s="21">
        <v>0</v>
      </c>
      <c r="AD105" s="21">
        <v>0</v>
      </c>
      <c r="AE105" s="21">
        <v>0</v>
      </c>
      <c r="AF105" s="25">
        <v>0</v>
      </c>
    </row>
    <row r="106" spans="1:32" ht="25.5" customHeight="1" x14ac:dyDescent="0.25">
      <c r="A106" s="148"/>
      <c r="B106" s="148"/>
      <c r="C106" s="34">
        <v>103</v>
      </c>
      <c r="D106" s="105" t="s">
        <v>129</v>
      </c>
      <c r="E106" s="70">
        <v>5704</v>
      </c>
      <c r="F106" s="70">
        <v>122629016</v>
      </c>
      <c r="G106" s="106" t="s">
        <v>256</v>
      </c>
      <c r="H106" s="72" t="s">
        <v>19</v>
      </c>
      <c r="I106" s="73" t="s">
        <v>25</v>
      </c>
      <c r="J106" s="73">
        <v>30</v>
      </c>
      <c r="K106" s="73">
        <v>30</v>
      </c>
      <c r="L106" s="74">
        <v>27</v>
      </c>
      <c r="M106" s="128"/>
      <c r="N106" s="14">
        <f>M106-(SUM(P106:AF106))</f>
        <v>0</v>
      </c>
      <c r="O106" s="18" t="str">
        <f t="shared" si="0"/>
        <v>OK</v>
      </c>
      <c r="P106" s="21"/>
      <c r="Q106" s="21">
        <v>0</v>
      </c>
      <c r="R106" s="21">
        <v>0</v>
      </c>
      <c r="S106" s="21">
        <v>0</v>
      </c>
      <c r="T106" s="21">
        <v>0</v>
      </c>
      <c r="U106" s="21">
        <v>0</v>
      </c>
      <c r="V106" s="21">
        <v>0</v>
      </c>
      <c r="W106" s="21">
        <v>0</v>
      </c>
      <c r="X106" s="21">
        <v>0</v>
      </c>
      <c r="Y106" s="21">
        <v>0</v>
      </c>
      <c r="Z106" s="21">
        <v>0</v>
      </c>
      <c r="AA106" s="21">
        <v>0</v>
      </c>
      <c r="AB106" s="21">
        <v>0</v>
      </c>
      <c r="AC106" s="21">
        <v>0</v>
      </c>
      <c r="AD106" s="21">
        <v>0</v>
      </c>
      <c r="AE106" s="21">
        <v>0</v>
      </c>
      <c r="AF106" s="25">
        <v>0</v>
      </c>
    </row>
    <row r="107" spans="1:32" ht="25.5" customHeight="1" x14ac:dyDescent="0.25">
      <c r="A107" s="148"/>
      <c r="B107" s="148"/>
      <c r="C107" s="34">
        <v>104</v>
      </c>
      <c r="D107" s="105" t="s">
        <v>130</v>
      </c>
      <c r="E107" s="70">
        <v>5704</v>
      </c>
      <c r="F107" s="70">
        <v>122629016</v>
      </c>
      <c r="G107" s="106" t="s">
        <v>256</v>
      </c>
      <c r="H107" s="75" t="s">
        <v>19</v>
      </c>
      <c r="I107" s="73" t="s">
        <v>25</v>
      </c>
      <c r="J107" s="73">
        <v>30</v>
      </c>
      <c r="K107" s="73">
        <v>30</v>
      </c>
      <c r="L107" s="74">
        <v>8.4</v>
      </c>
      <c r="M107" s="128"/>
      <c r="N107" s="14">
        <f>M107-(SUM(P107:AF107))</f>
        <v>0</v>
      </c>
      <c r="O107" s="18" t="str">
        <f t="shared" si="0"/>
        <v>OK</v>
      </c>
      <c r="P107" s="21"/>
      <c r="Q107" s="21">
        <v>0</v>
      </c>
      <c r="R107" s="21">
        <v>0</v>
      </c>
      <c r="S107" s="21">
        <v>0</v>
      </c>
      <c r="T107" s="21">
        <v>0</v>
      </c>
      <c r="U107" s="21">
        <v>0</v>
      </c>
      <c r="V107" s="21">
        <v>0</v>
      </c>
      <c r="W107" s="21">
        <v>0</v>
      </c>
      <c r="X107" s="21">
        <v>0</v>
      </c>
      <c r="Y107" s="21">
        <v>0</v>
      </c>
      <c r="Z107" s="21">
        <v>0</v>
      </c>
      <c r="AA107" s="21">
        <v>0</v>
      </c>
      <c r="AB107" s="21">
        <v>0</v>
      </c>
      <c r="AC107" s="21">
        <v>0</v>
      </c>
      <c r="AD107" s="21">
        <v>0</v>
      </c>
      <c r="AE107" s="21">
        <v>0</v>
      </c>
      <c r="AF107" s="25">
        <v>0</v>
      </c>
    </row>
    <row r="108" spans="1:32" ht="25.5" customHeight="1" x14ac:dyDescent="0.25">
      <c r="A108" s="148"/>
      <c r="B108" s="148"/>
      <c r="C108" s="34">
        <v>105</v>
      </c>
      <c r="D108" s="105" t="s">
        <v>131</v>
      </c>
      <c r="E108" s="70">
        <v>5704</v>
      </c>
      <c r="F108" s="70">
        <v>122629016</v>
      </c>
      <c r="G108" s="106" t="s">
        <v>256</v>
      </c>
      <c r="H108" s="72" t="s">
        <v>19</v>
      </c>
      <c r="I108" s="73" t="s">
        <v>25</v>
      </c>
      <c r="J108" s="73">
        <v>30</v>
      </c>
      <c r="K108" s="73">
        <v>30</v>
      </c>
      <c r="L108" s="74">
        <v>27</v>
      </c>
      <c r="M108" s="128"/>
      <c r="N108" s="14">
        <f>M108-(SUM(P108:AF108))</f>
        <v>0</v>
      </c>
      <c r="O108" s="18" t="str">
        <f t="shared" si="0"/>
        <v>OK</v>
      </c>
      <c r="P108" s="21"/>
      <c r="Q108" s="21">
        <v>0</v>
      </c>
      <c r="R108" s="21">
        <v>0</v>
      </c>
      <c r="S108" s="21">
        <v>0</v>
      </c>
      <c r="T108" s="21">
        <v>0</v>
      </c>
      <c r="U108" s="21">
        <v>0</v>
      </c>
      <c r="V108" s="21">
        <v>0</v>
      </c>
      <c r="W108" s="21">
        <v>0</v>
      </c>
      <c r="X108" s="21">
        <v>0</v>
      </c>
      <c r="Y108" s="21">
        <v>0</v>
      </c>
      <c r="Z108" s="21">
        <v>0</v>
      </c>
      <c r="AA108" s="21">
        <v>0</v>
      </c>
      <c r="AB108" s="21">
        <v>0</v>
      </c>
      <c r="AC108" s="21">
        <v>0</v>
      </c>
      <c r="AD108" s="21">
        <v>0</v>
      </c>
      <c r="AE108" s="21">
        <v>0</v>
      </c>
      <c r="AF108" s="25">
        <v>0</v>
      </c>
    </row>
    <row r="109" spans="1:32" ht="25.5" customHeight="1" x14ac:dyDescent="0.25">
      <c r="A109" s="148"/>
      <c r="B109" s="148"/>
      <c r="C109" s="34">
        <v>106</v>
      </c>
      <c r="D109" s="105" t="s">
        <v>132</v>
      </c>
      <c r="E109" s="70">
        <v>5704</v>
      </c>
      <c r="F109" s="70">
        <v>122629016</v>
      </c>
      <c r="G109" s="106" t="s">
        <v>256</v>
      </c>
      <c r="H109" s="72" t="s">
        <v>19</v>
      </c>
      <c r="I109" s="73" t="s">
        <v>25</v>
      </c>
      <c r="J109" s="73">
        <v>30</v>
      </c>
      <c r="K109" s="73">
        <v>30</v>
      </c>
      <c r="L109" s="74">
        <v>27</v>
      </c>
      <c r="M109" s="128"/>
      <c r="N109" s="14">
        <f>M109-(SUM(P109:AF109))</f>
        <v>0</v>
      </c>
      <c r="O109" s="18" t="str">
        <f t="shared" si="0"/>
        <v>OK</v>
      </c>
      <c r="P109" s="21"/>
      <c r="Q109" s="21">
        <v>0</v>
      </c>
      <c r="R109" s="21">
        <v>0</v>
      </c>
      <c r="S109" s="21">
        <v>0</v>
      </c>
      <c r="T109" s="21">
        <v>0</v>
      </c>
      <c r="U109" s="21">
        <v>0</v>
      </c>
      <c r="V109" s="21">
        <v>0</v>
      </c>
      <c r="W109" s="21">
        <v>0</v>
      </c>
      <c r="X109" s="21">
        <v>0</v>
      </c>
      <c r="Y109" s="21">
        <v>0</v>
      </c>
      <c r="Z109" s="21">
        <v>0</v>
      </c>
      <c r="AA109" s="21">
        <v>0</v>
      </c>
      <c r="AB109" s="21">
        <v>0</v>
      </c>
      <c r="AC109" s="21">
        <v>0</v>
      </c>
      <c r="AD109" s="21">
        <v>0</v>
      </c>
      <c r="AE109" s="21">
        <v>0</v>
      </c>
      <c r="AF109" s="25">
        <v>0</v>
      </c>
    </row>
    <row r="110" spans="1:32" ht="25.5" customHeight="1" x14ac:dyDescent="0.25">
      <c r="A110" s="148"/>
      <c r="B110" s="148"/>
      <c r="C110" s="34">
        <v>107</v>
      </c>
      <c r="D110" s="105" t="s">
        <v>133</v>
      </c>
      <c r="E110" s="70">
        <v>5704</v>
      </c>
      <c r="F110" s="70">
        <v>122629016</v>
      </c>
      <c r="G110" s="106" t="s">
        <v>256</v>
      </c>
      <c r="H110" s="72" t="s">
        <v>19</v>
      </c>
      <c r="I110" s="73" t="s">
        <v>25</v>
      </c>
      <c r="J110" s="73">
        <v>30</v>
      </c>
      <c r="K110" s="73">
        <v>30</v>
      </c>
      <c r="L110" s="74">
        <v>27</v>
      </c>
      <c r="M110" s="128"/>
      <c r="N110" s="14">
        <f>M110-(SUM(P110:AF110))</f>
        <v>0</v>
      </c>
      <c r="O110" s="18" t="str">
        <f t="shared" si="0"/>
        <v>OK</v>
      </c>
      <c r="P110" s="21"/>
      <c r="Q110" s="21">
        <v>0</v>
      </c>
      <c r="R110" s="21">
        <v>0</v>
      </c>
      <c r="S110" s="21">
        <v>0</v>
      </c>
      <c r="T110" s="21">
        <v>0</v>
      </c>
      <c r="U110" s="21">
        <v>0</v>
      </c>
      <c r="V110" s="21">
        <v>0</v>
      </c>
      <c r="W110" s="21">
        <v>0</v>
      </c>
      <c r="X110" s="21">
        <v>0</v>
      </c>
      <c r="Y110" s="21">
        <v>0</v>
      </c>
      <c r="Z110" s="21">
        <v>0</v>
      </c>
      <c r="AA110" s="21">
        <v>0</v>
      </c>
      <c r="AB110" s="21">
        <v>0</v>
      </c>
      <c r="AC110" s="21">
        <v>0</v>
      </c>
      <c r="AD110" s="21">
        <v>0</v>
      </c>
      <c r="AE110" s="21">
        <v>0</v>
      </c>
      <c r="AF110" s="25">
        <v>0</v>
      </c>
    </row>
    <row r="111" spans="1:32" ht="25.5" customHeight="1" x14ac:dyDescent="0.25">
      <c r="A111" s="148"/>
      <c r="B111" s="148"/>
      <c r="C111" s="34">
        <v>108</v>
      </c>
      <c r="D111" s="105" t="s">
        <v>134</v>
      </c>
      <c r="E111" s="70">
        <v>5704</v>
      </c>
      <c r="F111" s="70">
        <v>122629016</v>
      </c>
      <c r="G111" s="106" t="s">
        <v>256</v>
      </c>
      <c r="H111" s="72" t="s">
        <v>19</v>
      </c>
      <c r="I111" s="73" t="s">
        <v>25</v>
      </c>
      <c r="J111" s="73">
        <v>30</v>
      </c>
      <c r="K111" s="73">
        <v>30</v>
      </c>
      <c r="L111" s="74">
        <v>27</v>
      </c>
      <c r="M111" s="128"/>
      <c r="N111" s="14">
        <f>M111-(SUM(P111:AF111))</f>
        <v>0</v>
      </c>
      <c r="O111" s="18" t="str">
        <f t="shared" si="0"/>
        <v>OK</v>
      </c>
      <c r="P111" s="21"/>
      <c r="Q111" s="21">
        <v>0</v>
      </c>
      <c r="R111" s="21">
        <v>0</v>
      </c>
      <c r="S111" s="21">
        <v>0</v>
      </c>
      <c r="T111" s="21">
        <v>0</v>
      </c>
      <c r="U111" s="21">
        <v>0</v>
      </c>
      <c r="V111" s="21">
        <v>0</v>
      </c>
      <c r="W111" s="21">
        <v>0</v>
      </c>
      <c r="X111" s="21">
        <v>0</v>
      </c>
      <c r="Y111" s="21">
        <v>0</v>
      </c>
      <c r="Z111" s="21">
        <v>0</v>
      </c>
      <c r="AA111" s="21">
        <v>0</v>
      </c>
      <c r="AB111" s="21">
        <v>0</v>
      </c>
      <c r="AC111" s="21">
        <v>0</v>
      </c>
      <c r="AD111" s="21">
        <v>0</v>
      </c>
      <c r="AE111" s="21">
        <v>0</v>
      </c>
      <c r="AF111" s="25">
        <v>0</v>
      </c>
    </row>
    <row r="112" spans="1:32" ht="25.5" customHeight="1" x14ac:dyDescent="0.25">
      <c r="A112" s="148"/>
      <c r="B112" s="148"/>
      <c r="C112" s="34">
        <v>109</v>
      </c>
      <c r="D112" s="105" t="s">
        <v>135</v>
      </c>
      <c r="E112" s="70">
        <v>5704</v>
      </c>
      <c r="F112" s="70">
        <v>122629016</v>
      </c>
      <c r="G112" s="106" t="s">
        <v>256</v>
      </c>
      <c r="H112" s="72" t="s">
        <v>19</v>
      </c>
      <c r="I112" s="73" t="s">
        <v>25</v>
      </c>
      <c r="J112" s="73">
        <v>30</v>
      </c>
      <c r="K112" s="73">
        <v>30</v>
      </c>
      <c r="L112" s="74">
        <v>12.45</v>
      </c>
      <c r="M112" s="128"/>
      <c r="N112" s="14">
        <f>M112-(SUM(P112:AF112))</f>
        <v>0</v>
      </c>
      <c r="O112" s="18" t="str">
        <f t="shared" si="0"/>
        <v>OK</v>
      </c>
      <c r="P112" s="21"/>
      <c r="Q112" s="21">
        <v>0</v>
      </c>
      <c r="R112" s="21">
        <v>0</v>
      </c>
      <c r="S112" s="21">
        <v>0</v>
      </c>
      <c r="T112" s="21">
        <v>0</v>
      </c>
      <c r="U112" s="21">
        <v>0</v>
      </c>
      <c r="V112" s="21">
        <v>0</v>
      </c>
      <c r="W112" s="21">
        <v>0</v>
      </c>
      <c r="X112" s="21">
        <v>0</v>
      </c>
      <c r="Y112" s="21">
        <v>0</v>
      </c>
      <c r="Z112" s="21">
        <v>0</v>
      </c>
      <c r="AA112" s="21">
        <v>0</v>
      </c>
      <c r="AB112" s="21">
        <v>0</v>
      </c>
      <c r="AC112" s="21">
        <v>0</v>
      </c>
      <c r="AD112" s="21">
        <v>0</v>
      </c>
      <c r="AE112" s="21">
        <v>0</v>
      </c>
      <c r="AF112" s="25">
        <v>0</v>
      </c>
    </row>
    <row r="113" spans="1:32" ht="25.5" customHeight="1" x14ac:dyDescent="0.25">
      <c r="A113" s="148"/>
      <c r="B113" s="148"/>
      <c r="C113" s="34">
        <v>110</v>
      </c>
      <c r="D113" s="105" t="s">
        <v>136</v>
      </c>
      <c r="E113" s="70">
        <v>5704</v>
      </c>
      <c r="F113" s="70">
        <v>122629016</v>
      </c>
      <c r="G113" s="106" t="s">
        <v>256</v>
      </c>
      <c r="H113" s="72" t="s">
        <v>19</v>
      </c>
      <c r="I113" s="73" t="s">
        <v>25</v>
      </c>
      <c r="J113" s="73">
        <v>30</v>
      </c>
      <c r="K113" s="73">
        <v>30</v>
      </c>
      <c r="L113" s="74">
        <v>25.9</v>
      </c>
      <c r="M113" s="128"/>
      <c r="N113" s="14">
        <f>M113-(SUM(P113:AF113))</f>
        <v>0</v>
      </c>
      <c r="O113" s="18" t="str">
        <f t="shared" si="0"/>
        <v>OK</v>
      </c>
      <c r="P113" s="21"/>
      <c r="Q113" s="21">
        <v>0</v>
      </c>
      <c r="R113" s="21">
        <v>0</v>
      </c>
      <c r="S113" s="21">
        <v>0</v>
      </c>
      <c r="T113" s="21">
        <v>0</v>
      </c>
      <c r="U113" s="21">
        <v>0</v>
      </c>
      <c r="V113" s="21">
        <v>0</v>
      </c>
      <c r="W113" s="21">
        <v>0</v>
      </c>
      <c r="X113" s="21">
        <v>0</v>
      </c>
      <c r="Y113" s="21">
        <v>0</v>
      </c>
      <c r="Z113" s="21">
        <v>0</v>
      </c>
      <c r="AA113" s="21">
        <v>0</v>
      </c>
      <c r="AB113" s="21">
        <v>0</v>
      </c>
      <c r="AC113" s="21">
        <v>0</v>
      </c>
      <c r="AD113" s="21">
        <v>0</v>
      </c>
      <c r="AE113" s="21">
        <v>0</v>
      </c>
      <c r="AF113" s="25">
        <v>0</v>
      </c>
    </row>
    <row r="114" spans="1:32" ht="25.5" customHeight="1" x14ac:dyDescent="0.25">
      <c r="A114" s="148"/>
      <c r="B114" s="148"/>
      <c r="C114" s="34">
        <v>111</v>
      </c>
      <c r="D114" s="105" t="s">
        <v>137</v>
      </c>
      <c r="E114" s="70">
        <v>5704</v>
      </c>
      <c r="F114" s="70">
        <v>122629009</v>
      </c>
      <c r="G114" s="106" t="s">
        <v>256</v>
      </c>
      <c r="H114" s="72" t="s">
        <v>19</v>
      </c>
      <c r="I114" s="73" t="s">
        <v>25</v>
      </c>
      <c r="J114" s="73">
        <v>30</v>
      </c>
      <c r="K114" s="73">
        <v>30</v>
      </c>
      <c r="L114" s="74">
        <v>52.95</v>
      </c>
      <c r="M114" s="128">
        <v>4</v>
      </c>
      <c r="N114" s="14">
        <f>M114-(SUM(P114:AF114))</f>
        <v>4</v>
      </c>
      <c r="O114" s="18" t="str">
        <f t="shared" si="0"/>
        <v>OK</v>
      </c>
      <c r="P114" s="21"/>
      <c r="Q114" s="21">
        <v>0</v>
      </c>
      <c r="R114" s="21">
        <v>0</v>
      </c>
      <c r="S114" s="21">
        <v>0</v>
      </c>
      <c r="T114" s="21">
        <v>0</v>
      </c>
      <c r="U114" s="21">
        <v>0</v>
      </c>
      <c r="V114" s="21">
        <v>0</v>
      </c>
      <c r="W114" s="21">
        <v>0</v>
      </c>
      <c r="X114" s="21">
        <v>0</v>
      </c>
      <c r="Y114" s="21">
        <v>0</v>
      </c>
      <c r="Z114" s="21">
        <v>0</v>
      </c>
      <c r="AA114" s="21">
        <v>0</v>
      </c>
      <c r="AB114" s="21">
        <v>0</v>
      </c>
      <c r="AC114" s="21">
        <v>0</v>
      </c>
      <c r="AD114" s="21">
        <v>0</v>
      </c>
      <c r="AE114" s="21">
        <v>0</v>
      </c>
      <c r="AF114" s="25">
        <v>0</v>
      </c>
    </row>
    <row r="115" spans="1:32" ht="25.5" customHeight="1" x14ac:dyDescent="0.25">
      <c r="A115" s="148"/>
      <c r="B115" s="148"/>
      <c r="C115" s="34">
        <v>112</v>
      </c>
      <c r="D115" s="105" t="s">
        <v>138</v>
      </c>
      <c r="E115" s="70">
        <v>5704</v>
      </c>
      <c r="F115" s="70">
        <v>122629009</v>
      </c>
      <c r="G115" s="106" t="s">
        <v>256</v>
      </c>
      <c r="H115" s="72" t="s">
        <v>19</v>
      </c>
      <c r="I115" s="73" t="s">
        <v>25</v>
      </c>
      <c r="J115" s="73">
        <v>30</v>
      </c>
      <c r="K115" s="73">
        <v>30</v>
      </c>
      <c r="L115" s="74">
        <v>15.9</v>
      </c>
      <c r="M115" s="128">
        <v>1</v>
      </c>
      <c r="N115" s="14">
        <f>M115-(SUM(P115:AF115))</f>
        <v>1</v>
      </c>
      <c r="O115" s="18" t="str">
        <f t="shared" si="0"/>
        <v>OK</v>
      </c>
      <c r="P115" s="21"/>
      <c r="Q115" s="21">
        <v>0</v>
      </c>
      <c r="R115" s="21">
        <v>0</v>
      </c>
      <c r="S115" s="21">
        <v>0</v>
      </c>
      <c r="T115" s="21">
        <v>0</v>
      </c>
      <c r="U115" s="21">
        <v>0</v>
      </c>
      <c r="V115" s="21">
        <v>0</v>
      </c>
      <c r="W115" s="21">
        <v>0</v>
      </c>
      <c r="X115" s="21">
        <v>0</v>
      </c>
      <c r="Y115" s="21">
        <v>0</v>
      </c>
      <c r="Z115" s="21">
        <v>0</v>
      </c>
      <c r="AA115" s="21">
        <v>0</v>
      </c>
      <c r="AB115" s="21">
        <v>0</v>
      </c>
      <c r="AC115" s="21">
        <v>0</v>
      </c>
      <c r="AD115" s="21">
        <v>0</v>
      </c>
      <c r="AE115" s="21">
        <v>0</v>
      </c>
      <c r="AF115" s="25">
        <v>0</v>
      </c>
    </row>
    <row r="116" spans="1:32" ht="25.5" customHeight="1" x14ac:dyDescent="0.25">
      <c r="A116" s="148"/>
      <c r="B116" s="148"/>
      <c r="C116" s="34">
        <v>113</v>
      </c>
      <c r="D116" s="105" t="s">
        <v>139</v>
      </c>
      <c r="E116" s="70">
        <v>5704</v>
      </c>
      <c r="F116" s="70">
        <v>122629009</v>
      </c>
      <c r="G116" s="106" t="s">
        <v>256</v>
      </c>
      <c r="H116" s="72" t="s">
        <v>19</v>
      </c>
      <c r="I116" s="73" t="s">
        <v>25</v>
      </c>
      <c r="J116" s="73">
        <v>30</v>
      </c>
      <c r="K116" s="73">
        <v>30</v>
      </c>
      <c r="L116" s="74">
        <v>3.9</v>
      </c>
      <c r="M116" s="128">
        <v>1</v>
      </c>
      <c r="N116" s="14">
        <f>M116-(SUM(P116:AF116))</f>
        <v>1</v>
      </c>
      <c r="O116" s="18" t="str">
        <f t="shared" si="0"/>
        <v>OK</v>
      </c>
      <c r="P116" s="21"/>
      <c r="Q116" s="21">
        <v>0</v>
      </c>
      <c r="R116" s="21">
        <v>0</v>
      </c>
      <c r="S116" s="21">
        <v>0</v>
      </c>
      <c r="T116" s="21">
        <v>0</v>
      </c>
      <c r="U116" s="21">
        <v>0</v>
      </c>
      <c r="V116" s="21">
        <v>0</v>
      </c>
      <c r="W116" s="21">
        <v>0</v>
      </c>
      <c r="X116" s="21">
        <v>0</v>
      </c>
      <c r="Y116" s="21">
        <v>0</v>
      </c>
      <c r="Z116" s="21">
        <v>0</v>
      </c>
      <c r="AA116" s="21">
        <v>0</v>
      </c>
      <c r="AB116" s="21">
        <v>0</v>
      </c>
      <c r="AC116" s="21">
        <v>0</v>
      </c>
      <c r="AD116" s="21">
        <v>0</v>
      </c>
      <c r="AE116" s="21">
        <v>0</v>
      </c>
      <c r="AF116" s="25">
        <v>0</v>
      </c>
    </row>
    <row r="117" spans="1:32" ht="25.5" customHeight="1" x14ac:dyDescent="0.25">
      <c r="A117" s="148"/>
      <c r="B117" s="148"/>
      <c r="C117" s="34">
        <v>114</v>
      </c>
      <c r="D117" s="105" t="s">
        <v>140</v>
      </c>
      <c r="E117" s="70">
        <v>5704</v>
      </c>
      <c r="F117" s="70">
        <v>122629009</v>
      </c>
      <c r="G117" s="106" t="s">
        <v>256</v>
      </c>
      <c r="H117" s="72" t="s">
        <v>19</v>
      </c>
      <c r="I117" s="73" t="s">
        <v>25</v>
      </c>
      <c r="J117" s="73">
        <v>30</v>
      </c>
      <c r="K117" s="73">
        <v>30</v>
      </c>
      <c r="L117" s="74">
        <v>60</v>
      </c>
      <c r="M117" s="128">
        <v>3</v>
      </c>
      <c r="N117" s="14">
        <f>M117-(SUM(P117:AF117))</f>
        <v>3</v>
      </c>
      <c r="O117" s="18" t="str">
        <f t="shared" si="0"/>
        <v>OK</v>
      </c>
      <c r="P117" s="21"/>
      <c r="Q117" s="21">
        <v>0</v>
      </c>
      <c r="R117" s="21">
        <v>0</v>
      </c>
      <c r="S117" s="21">
        <v>0</v>
      </c>
      <c r="T117" s="21">
        <v>0</v>
      </c>
      <c r="U117" s="21">
        <v>0</v>
      </c>
      <c r="V117" s="21">
        <v>0</v>
      </c>
      <c r="W117" s="21">
        <v>0</v>
      </c>
      <c r="X117" s="21">
        <v>0</v>
      </c>
      <c r="Y117" s="21">
        <v>0</v>
      </c>
      <c r="Z117" s="21">
        <v>0</v>
      </c>
      <c r="AA117" s="21">
        <v>0</v>
      </c>
      <c r="AB117" s="21">
        <v>0</v>
      </c>
      <c r="AC117" s="21">
        <v>0</v>
      </c>
      <c r="AD117" s="21">
        <v>0</v>
      </c>
      <c r="AE117" s="21">
        <v>0</v>
      </c>
      <c r="AF117" s="25">
        <v>0</v>
      </c>
    </row>
    <row r="118" spans="1:32" ht="25.5" customHeight="1" x14ac:dyDescent="0.25">
      <c r="A118" s="148"/>
      <c r="B118" s="148"/>
      <c r="C118" s="34">
        <v>115</v>
      </c>
      <c r="D118" s="105" t="s">
        <v>141</v>
      </c>
      <c r="E118" s="70">
        <v>5704</v>
      </c>
      <c r="F118" s="70">
        <v>122629016</v>
      </c>
      <c r="G118" s="106" t="s">
        <v>256</v>
      </c>
      <c r="H118" s="72" t="s">
        <v>19</v>
      </c>
      <c r="I118" s="73" t="s">
        <v>25</v>
      </c>
      <c r="J118" s="73">
        <v>30</v>
      </c>
      <c r="K118" s="73">
        <v>30</v>
      </c>
      <c r="L118" s="74">
        <v>2.5</v>
      </c>
      <c r="M118" s="128"/>
      <c r="N118" s="14">
        <f>M118-(SUM(P118:AF118))</f>
        <v>0</v>
      </c>
      <c r="O118" s="18" t="str">
        <f t="shared" si="0"/>
        <v>OK</v>
      </c>
      <c r="P118" s="21"/>
      <c r="Q118" s="21">
        <v>0</v>
      </c>
      <c r="R118" s="21">
        <v>0</v>
      </c>
      <c r="S118" s="21">
        <v>0</v>
      </c>
      <c r="T118" s="21">
        <v>0</v>
      </c>
      <c r="U118" s="21">
        <v>0</v>
      </c>
      <c r="V118" s="21">
        <v>0</v>
      </c>
      <c r="W118" s="21">
        <v>0</v>
      </c>
      <c r="X118" s="21">
        <v>0</v>
      </c>
      <c r="Y118" s="21">
        <v>0</v>
      </c>
      <c r="Z118" s="21">
        <v>0</v>
      </c>
      <c r="AA118" s="21">
        <v>0</v>
      </c>
      <c r="AB118" s="21">
        <v>0</v>
      </c>
      <c r="AC118" s="21">
        <v>0</v>
      </c>
      <c r="AD118" s="21">
        <v>0</v>
      </c>
      <c r="AE118" s="21">
        <v>0</v>
      </c>
      <c r="AF118" s="25">
        <v>0</v>
      </c>
    </row>
    <row r="119" spans="1:32" ht="25.5" customHeight="1" x14ac:dyDescent="0.25">
      <c r="A119" s="148"/>
      <c r="B119" s="148"/>
      <c r="C119" s="34">
        <v>116</v>
      </c>
      <c r="D119" s="105" t="s">
        <v>142</v>
      </c>
      <c r="E119" s="70">
        <v>5704</v>
      </c>
      <c r="F119" s="70">
        <v>122629007</v>
      </c>
      <c r="G119" s="106" t="s">
        <v>256</v>
      </c>
      <c r="H119" s="72" t="s">
        <v>19</v>
      </c>
      <c r="I119" s="73" t="s">
        <v>25</v>
      </c>
      <c r="J119" s="73">
        <v>30</v>
      </c>
      <c r="K119" s="73">
        <v>30</v>
      </c>
      <c r="L119" s="74">
        <v>9.9</v>
      </c>
      <c r="M119" s="128"/>
      <c r="N119" s="14">
        <f>M119-(SUM(P119:AF119))</f>
        <v>0</v>
      </c>
      <c r="O119" s="18" t="str">
        <f t="shared" si="0"/>
        <v>OK</v>
      </c>
      <c r="P119" s="21"/>
      <c r="Q119" s="21">
        <v>0</v>
      </c>
      <c r="R119" s="21">
        <v>0</v>
      </c>
      <c r="S119" s="21">
        <v>0</v>
      </c>
      <c r="T119" s="21">
        <v>0</v>
      </c>
      <c r="U119" s="21">
        <v>0</v>
      </c>
      <c r="V119" s="21">
        <v>0</v>
      </c>
      <c r="W119" s="21">
        <v>0</v>
      </c>
      <c r="X119" s="21">
        <v>0</v>
      </c>
      <c r="Y119" s="21">
        <v>0</v>
      </c>
      <c r="Z119" s="21">
        <v>0</v>
      </c>
      <c r="AA119" s="21">
        <v>0</v>
      </c>
      <c r="AB119" s="21">
        <v>0</v>
      </c>
      <c r="AC119" s="21">
        <v>0</v>
      </c>
      <c r="AD119" s="21">
        <v>0</v>
      </c>
      <c r="AE119" s="21">
        <v>0</v>
      </c>
      <c r="AF119" s="25">
        <v>0</v>
      </c>
    </row>
    <row r="120" spans="1:32" ht="25.5" customHeight="1" x14ac:dyDescent="0.25">
      <c r="A120" s="148"/>
      <c r="B120" s="148"/>
      <c r="C120" s="34">
        <v>117</v>
      </c>
      <c r="D120" s="105" t="s">
        <v>143</v>
      </c>
      <c r="E120" s="70">
        <v>5704</v>
      </c>
      <c r="F120" s="70">
        <v>122629007</v>
      </c>
      <c r="G120" s="106" t="s">
        <v>256</v>
      </c>
      <c r="H120" s="72" t="s">
        <v>19</v>
      </c>
      <c r="I120" s="73" t="s">
        <v>25</v>
      </c>
      <c r="J120" s="73">
        <v>30</v>
      </c>
      <c r="K120" s="73">
        <v>30</v>
      </c>
      <c r="L120" s="74">
        <v>6.67</v>
      </c>
      <c r="M120" s="128"/>
      <c r="N120" s="14">
        <f>M120-(SUM(P120:AF120))</f>
        <v>0</v>
      </c>
      <c r="O120" s="18" t="str">
        <f t="shared" si="0"/>
        <v>OK</v>
      </c>
      <c r="P120" s="21"/>
      <c r="Q120" s="21">
        <v>0</v>
      </c>
      <c r="R120" s="21">
        <v>0</v>
      </c>
      <c r="S120" s="21">
        <v>0</v>
      </c>
      <c r="T120" s="21">
        <v>0</v>
      </c>
      <c r="U120" s="21">
        <v>0</v>
      </c>
      <c r="V120" s="21">
        <v>0</v>
      </c>
      <c r="W120" s="21">
        <v>0</v>
      </c>
      <c r="X120" s="21">
        <v>0</v>
      </c>
      <c r="Y120" s="21">
        <v>0</v>
      </c>
      <c r="Z120" s="21">
        <v>0</v>
      </c>
      <c r="AA120" s="21">
        <v>0</v>
      </c>
      <c r="AB120" s="21">
        <v>0</v>
      </c>
      <c r="AC120" s="21">
        <v>0</v>
      </c>
      <c r="AD120" s="21">
        <v>0</v>
      </c>
      <c r="AE120" s="21">
        <v>0</v>
      </c>
      <c r="AF120" s="25">
        <v>0</v>
      </c>
    </row>
    <row r="121" spans="1:32" ht="25.5" customHeight="1" x14ac:dyDescent="0.25">
      <c r="A121" s="148"/>
      <c r="B121" s="148"/>
      <c r="C121" s="34">
        <v>118</v>
      </c>
      <c r="D121" s="105" t="s">
        <v>144</v>
      </c>
      <c r="E121" s="70">
        <v>5704</v>
      </c>
      <c r="F121" s="70">
        <v>122629007</v>
      </c>
      <c r="G121" s="106" t="s">
        <v>256</v>
      </c>
      <c r="H121" s="72" t="s">
        <v>19</v>
      </c>
      <c r="I121" s="73" t="s">
        <v>25</v>
      </c>
      <c r="J121" s="73">
        <v>30</v>
      </c>
      <c r="K121" s="73">
        <v>30</v>
      </c>
      <c r="L121" s="74">
        <v>104.95</v>
      </c>
      <c r="M121" s="128"/>
      <c r="N121" s="14">
        <f>M121-(SUM(P121:AF121))</f>
        <v>0</v>
      </c>
      <c r="O121" s="18" t="str">
        <f t="shared" si="0"/>
        <v>OK</v>
      </c>
      <c r="P121" s="21"/>
      <c r="Q121" s="21">
        <v>0</v>
      </c>
      <c r="R121" s="21">
        <v>0</v>
      </c>
      <c r="S121" s="21">
        <v>0</v>
      </c>
      <c r="T121" s="21">
        <v>0</v>
      </c>
      <c r="U121" s="21">
        <v>0</v>
      </c>
      <c r="V121" s="21">
        <v>0</v>
      </c>
      <c r="W121" s="21">
        <v>0</v>
      </c>
      <c r="X121" s="21">
        <v>0</v>
      </c>
      <c r="Y121" s="21">
        <v>0</v>
      </c>
      <c r="Z121" s="21">
        <v>0</v>
      </c>
      <c r="AA121" s="21">
        <v>0</v>
      </c>
      <c r="AB121" s="21">
        <v>0</v>
      </c>
      <c r="AC121" s="21">
        <v>0</v>
      </c>
      <c r="AD121" s="21">
        <v>0</v>
      </c>
      <c r="AE121" s="21">
        <v>0</v>
      </c>
      <c r="AF121" s="25">
        <v>0</v>
      </c>
    </row>
    <row r="122" spans="1:32" ht="25.5" customHeight="1" x14ac:dyDescent="0.25">
      <c r="A122" s="148"/>
      <c r="B122" s="148"/>
      <c r="C122" s="34">
        <v>119</v>
      </c>
      <c r="D122" s="105" t="s">
        <v>145</v>
      </c>
      <c r="E122" s="70">
        <v>5704</v>
      </c>
      <c r="F122" s="70">
        <v>122629007</v>
      </c>
      <c r="G122" s="106" t="s">
        <v>256</v>
      </c>
      <c r="H122" s="72" t="s">
        <v>19</v>
      </c>
      <c r="I122" s="73" t="s">
        <v>25</v>
      </c>
      <c r="J122" s="73">
        <v>30</v>
      </c>
      <c r="K122" s="73">
        <v>30</v>
      </c>
      <c r="L122" s="74">
        <v>5.07</v>
      </c>
      <c r="M122" s="128"/>
      <c r="N122" s="14">
        <f>M122-(SUM(P122:AF122))</f>
        <v>0</v>
      </c>
      <c r="O122" s="18" t="str">
        <f t="shared" si="0"/>
        <v>OK</v>
      </c>
      <c r="P122" s="21"/>
      <c r="Q122" s="21">
        <v>0</v>
      </c>
      <c r="R122" s="21">
        <v>0</v>
      </c>
      <c r="S122" s="21">
        <v>0</v>
      </c>
      <c r="T122" s="21">
        <v>0</v>
      </c>
      <c r="U122" s="21">
        <v>0</v>
      </c>
      <c r="V122" s="21">
        <v>0</v>
      </c>
      <c r="W122" s="21">
        <v>0</v>
      </c>
      <c r="X122" s="21">
        <v>0</v>
      </c>
      <c r="Y122" s="21">
        <v>0</v>
      </c>
      <c r="Z122" s="21">
        <v>0</v>
      </c>
      <c r="AA122" s="21">
        <v>0</v>
      </c>
      <c r="AB122" s="21">
        <v>0</v>
      </c>
      <c r="AC122" s="21">
        <v>0</v>
      </c>
      <c r="AD122" s="21">
        <v>0</v>
      </c>
      <c r="AE122" s="21">
        <v>0</v>
      </c>
      <c r="AF122" s="25">
        <v>0</v>
      </c>
    </row>
    <row r="123" spans="1:32" ht="19.5" customHeight="1" x14ac:dyDescent="0.25">
      <c r="A123" s="148"/>
      <c r="B123" s="148"/>
      <c r="C123" s="34">
        <v>120</v>
      </c>
      <c r="D123" s="105" t="s">
        <v>146</v>
      </c>
      <c r="E123" s="70">
        <v>5704</v>
      </c>
      <c r="F123" s="70">
        <v>122629007</v>
      </c>
      <c r="G123" s="106" t="s">
        <v>256</v>
      </c>
      <c r="H123" s="75" t="s">
        <v>19</v>
      </c>
      <c r="I123" s="73" t="s">
        <v>25</v>
      </c>
      <c r="J123" s="73">
        <v>30</v>
      </c>
      <c r="K123" s="73">
        <v>30</v>
      </c>
      <c r="L123" s="74">
        <v>16.45</v>
      </c>
      <c r="M123" s="128">
        <v>1</v>
      </c>
      <c r="N123" s="14">
        <f>M123-(SUM(P123:AF123))</f>
        <v>1</v>
      </c>
      <c r="O123" s="18" t="str">
        <f t="shared" si="0"/>
        <v>OK</v>
      </c>
      <c r="P123" s="21"/>
      <c r="Q123" s="21">
        <v>0</v>
      </c>
      <c r="R123" s="21">
        <v>0</v>
      </c>
      <c r="S123" s="21">
        <v>0</v>
      </c>
      <c r="T123" s="21">
        <v>0</v>
      </c>
      <c r="U123" s="21">
        <v>0</v>
      </c>
      <c r="V123" s="21">
        <v>0</v>
      </c>
      <c r="W123" s="21">
        <v>0</v>
      </c>
      <c r="X123" s="21">
        <v>0</v>
      </c>
      <c r="Y123" s="21">
        <v>0</v>
      </c>
      <c r="Z123" s="21">
        <v>0</v>
      </c>
      <c r="AA123" s="21">
        <v>0</v>
      </c>
      <c r="AB123" s="21">
        <v>0</v>
      </c>
      <c r="AC123" s="21">
        <v>0</v>
      </c>
      <c r="AD123" s="21">
        <v>0</v>
      </c>
      <c r="AE123" s="21">
        <v>0</v>
      </c>
      <c r="AF123" s="25">
        <v>0</v>
      </c>
    </row>
    <row r="124" spans="1:32" ht="25.5" customHeight="1" x14ac:dyDescent="0.25">
      <c r="A124" s="148"/>
      <c r="B124" s="148"/>
      <c r="C124" s="34">
        <v>121</v>
      </c>
      <c r="D124" s="105" t="s">
        <v>147</v>
      </c>
      <c r="E124" s="70">
        <v>5704</v>
      </c>
      <c r="F124" s="70">
        <v>122629007</v>
      </c>
      <c r="G124" s="106" t="s">
        <v>256</v>
      </c>
      <c r="H124" s="72" t="s">
        <v>19</v>
      </c>
      <c r="I124" s="73" t="s">
        <v>25</v>
      </c>
      <c r="J124" s="73">
        <v>30</v>
      </c>
      <c r="K124" s="73">
        <v>30</v>
      </c>
      <c r="L124" s="74">
        <v>69.95</v>
      </c>
      <c r="M124" s="128"/>
      <c r="N124" s="14">
        <f>M124-(SUM(P124:AF124))</f>
        <v>0</v>
      </c>
      <c r="O124" s="18" t="str">
        <f t="shared" si="0"/>
        <v>OK</v>
      </c>
      <c r="P124" s="21"/>
      <c r="Q124" s="21">
        <v>0</v>
      </c>
      <c r="R124" s="21">
        <v>0</v>
      </c>
      <c r="S124" s="21">
        <v>0</v>
      </c>
      <c r="T124" s="21">
        <v>0</v>
      </c>
      <c r="U124" s="21">
        <v>0</v>
      </c>
      <c r="V124" s="21">
        <v>0</v>
      </c>
      <c r="W124" s="21">
        <v>0</v>
      </c>
      <c r="X124" s="21">
        <v>0</v>
      </c>
      <c r="Y124" s="21">
        <v>0</v>
      </c>
      <c r="Z124" s="21">
        <v>0</v>
      </c>
      <c r="AA124" s="21">
        <v>0</v>
      </c>
      <c r="AB124" s="21">
        <v>0</v>
      </c>
      <c r="AC124" s="21">
        <v>0</v>
      </c>
      <c r="AD124" s="21">
        <v>0</v>
      </c>
      <c r="AE124" s="21">
        <v>0</v>
      </c>
      <c r="AF124" s="25">
        <v>0</v>
      </c>
    </row>
    <row r="125" spans="1:32" ht="25.5" customHeight="1" x14ac:dyDescent="0.25">
      <c r="A125" s="148"/>
      <c r="B125" s="148"/>
      <c r="C125" s="34">
        <v>122</v>
      </c>
      <c r="D125" s="105" t="s">
        <v>148</v>
      </c>
      <c r="E125" s="70">
        <v>5704</v>
      </c>
      <c r="F125" s="70">
        <v>122629007</v>
      </c>
      <c r="G125" s="106" t="s">
        <v>256</v>
      </c>
      <c r="H125" s="72" t="s">
        <v>19</v>
      </c>
      <c r="I125" s="73" t="s">
        <v>25</v>
      </c>
      <c r="J125" s="73">
        <v>30</v>
      </c>
      <c r="K125" s="73">
        <v>30</v>
      </c>
      <c r="L125" s="74">
        <v>15.95</v>
      </c>
      <c r="M125" s="128"/>
      <c r="N125" s="14">
        <f>M125-(SUM(P125:AF125))</f>
        <v>0</v>
      </c>
      <c r="O125" s="18" t="str">
        <f t="shared" si="0"/>
        <v>OK</v>
      </c>
      <c r="P125" s="21"/>
      <c r="Q125" s="21">
        <v>0</v>
      </c>
      <c r="R125" s="21">
        <v>0</v>
      </c>
      <c r="S125" s="21">
        <v>0</v>
      </c>
      <c r="T125" s="21">
        <v>0</v>
      </c>
      <c r="U125" s="21">
        <v>0</v>
      </c>
      <c r="V125" s="21">
        <v>0</v>
      </c>
      <c r="W125" s="21">
        <v>0</v>
      </c>
      <c r="X125" s="21">
        <v>0</v>
      </c>
      <c r="Y125" s="21">
        <v>0</v>
      </c>
      <c r="Z125" s="21">
        <v>0</v>
      </c>
      <c r="AA125" s="21">
        <v>0</v>
      </c>
      <c r="AB125" s="21">
        <v>0</v>
      </c>
      <c r="AC125" s="21">
        <v>0</v>
      </c>
      <c r="AD125" s="21">
        <v>0</v>
      </c>
      <c r="AE125" s="21">
        <v>0</v>
      </c>
      <c r="AF125" s="25">
        <v>0</v>
      </c>
    </row>
    <row r="126" spans="1:32" ht="25.5" customHeight="1" x14ac:dyDescent="0.25">
      <c r="A126" s="148"/>
      <c r="B126" s="148"/>
      <c r="C126" s="34">
        <v>123</v>
      </c>
      <c r="D126" s="105" t="s">
        <v>149</v>
      </c>
      <c r="E126" s="70">
        <v>5704</v>
      </c>
      <c r="F126" s="70">
        <v>122629007</v>
      </c>
      <c r="G126" s="106" t="s">
        <v>256</v>
      </c>
      <c r="H126" s="72" t="s">
        <v>19</v>
      </c>
      <c r="I126" s="73" t="s">
        <v>25</v>
      </c>
      <c r="J126" s="73">
        <v>30</v>
      </c>
      <c r="K126" s="73">
        <v>30</v>
      </c>
      <c r="L126" s="74">
        <v>27</v>
      </c>
      <c r="M126" s="128">
        <v>1</v>
      </c>
      <c r="N126" s="14">
        <f>M126-(SUM(P126:AF126))</f>
        <v>1</v>
      </c>
      <c r="O126" s="18" t="str">
        <f t="shared" si="0"/>
        <v>OK</v>
      </c>
      <c r="P126" s="21"/>
      <c r="Q126" s="21">
        <v>0</v>
      </c>
      <c r="R126" s="21">
        <v>0</v>
      </c>
      <c r="S126" s="21">
        <v>0</v>
      </c>
      <c r="T126" s="21">
        <v>0</v>
      </c>
      <c r="U126" s="21">
        <v>0</v>
      </c>
      <c r="V126" s="21">
        <v>0</v>
      </c>
      <c r="W126" s="21">
        <v>0</v>
      </c>
      <c r="X126" s="21">
        <v>0</v>
      </c>
      <c r="Y126" s="21">
        <v>0</v>
      </c>
      <c r="Z126" s="21">
        <v>0</v>
      </c>
      <c r="AA126" s="21">
        <v>0</v>
      </c>
      <c r="AB126" s="21">
        <v>0</v>
      </c>
      <c r="AC126" s="21">
        <v>0</v>
      </c>
      <c r="AD126" s="21">
        <v>0</v>
      </c>
      <c r="AE126" s="21">
        <v>0</v>
      </c>
      <c r="AF126" s="25">
        <v>0</v>
      </c>
    </row>
    <row r="127" spans="1:32" ht="25.5" customHeight="1" x14ac:dyDescent="0.25">
      <c r="A127" s="148"/>
      <c r="B127" s="148"/>
      <c r="C127" s="34">
        <v>124</v>
      </c>
      <c r="D127" s="105" t="s">
        <v>150</v>
      </c>
      <c r="E127" s="70">
        <v>5704</v>
      </c>
      <c r="F127" s="70">
        <v>122629007</v>
      </c>
      <c r="G127" s="106" t="s">
        <v>256</v>
      </c>
      <c r="H127" s="72" t="s">
        <v>19</v>
      </c>
      <c r="I127" s="73" t="s">
        <v>25</v>
      </c>
      <c r="J127" s="73">
        <v>30</v>
      </c>
      <c r="K127" s="73">
        <v>30</v>
      </c>
      <c r="L127" s="74">
        <v>4.9000000000000004</v>
      </c>
      <c r="M127" s="128"/>
      <c r="N127" s="14">
        <f>M127-(SUM(P127:AF127))</f>
        <v>0</v>
      </c>
      <c r="O127" s="18" t="str">
        <f t="shared" si="0"/>
        <v>OK</v>
      </c>
      <c r="P127" s="21"/>
      <c r="Q127" s="21">
        <v>0</v>
      </c>
      <c r="R127" s="21">
        <v>0</v>
      </c>
      <c r="S127" s="21">
        <v>0</v>
      </c>
      <c r="T127" s="21">
        <v>0</v>
      </c>
      <c r="U127" s="21">
        <v>0</v>
      </c>
      <c r="V127" s="21">
        <v>0</v>
      </c>
      <c r="W127" s="21">
        <v>0</v>
      </c>
      <c r="X127" s="21">
        <v>0</v>
      </c>
      <c r="Y127" s="21">
        <v>0</v>
      </c>
      <c r="Z127" s="21">
        <v>0</v>
      </c>
      <c r="AA127" s="21">
        <v>0</v>
      </c>
      <c r="AB127" s="21">
        <v>0</v>
      </c>
      <c r="AC127" s="21">
        <v>0</v>
      </c>
      <c r="AD127" s="21">
        <v>0</v>
      </c>
      <c r="AE127" s="21">
        <v>0</v>
      </c>
      <c r="AF127" s="25">
        <v>0</v>
      </c>
    </row>
    <row r="128" spans="1:32" ht="25.5" customHeight="1" x14ac:dyDescent="0.25">
      <c r="A128" s="148"/>
      <c r="B128" s="148"/>
      <c r="C128" s="34">
        <v>125</v>
      </c>
      <c r="D128" s="105" t="s">
        <v>151</v>
      </c>
      <c r="E128" s="70">
        <v>5704</v>
      </c>
      <c r="F128" s="70">
        <v>122629007</v>
      </c>
      <c r="G128" s="106" t="s">
        <v>256</v>
      </c>
      <c r="H128" s="72" t="s">
        <v>19</v>
      </c>
      <c r="I128" s="73" t="s">
        <v>25</v>
      </c>
      <c r="J128" s="73">
        <v>30</v>
      </c>
      <c r="K128" s="73">
        <v>30</v>
      </c>
      <c r="L128" s="74">
        <v>4.9000000000000004</v>
      </c>
      <c r="M128" s="128"/>
      <c r="N128" s="14">
        <f>M128-(SUM(P128:AF128))</f>
        <v>0</v>
      </c>
      <c r="O128" s="18" t="str">
        <f t="shared" si="0"/>
        <v>OK</v>
      </c>
      <c r="P128" s="21"/>
      <c r="Q128" s="21">
        <v>0</v>
      </c>
      <c r="R128" s="21">
        <v>0</v>
      </c>
      <c r="S128" s="21">
        <v>0</v>
      </c>
      <c r="T128" s="21">
        <v>0</v>
      </c>
      <c r="U128" s="21">
        <v>0</v>
      </c>
      <c r="V128" s="21">
        <v>0</v>
      </c>
      <c r="W128" s="21">
        <v>0</v>
      </c>
      <c r="X128" s="21">
        <v>0</v>
      </c>
      <c r="Y128" s="21">
        <v>0</v>
      </c>
      <c r="Z128" s="21">
        <v>0</v>
      </c>
      <c r="AA128" s="21">
        <v>0</v>
      </c>
      <c r="AB128" s="21">
        <v>0</v>
      </c>
      <c r="AC128" s="21">
        <v>0</v>
      </c>
      <c r="AD128" s="21">
        <v>0</v>
      </c>
      <c r="AE128" s="21">
        <v>0</v>
      </c>
      <c r="AF128" s="25">
        <v>0</v>
      </c>
    </row>
    <row r="129" spans="1:32" ht="25.5" customHeight="1" x14ac:dyDescent="0.25">
      <c r="A129" s="148"/>
      <c r="B129" s="148"/>
      <c r="C129" s="34">
        <v>126</v>
      </c>
      <c r="D129" s="105" t="s">
        <v>152</v>
      </c>
      <c r="E129" s="70">
        <v>5806</v>
      </c>
      <c r="F129" s="70">
        <v>28800081</v>
      </c>
      <c r="G129" s="106" t="s">
        <v>256</v>
      </c>
      <c r="H129" s="72" t="s">
        <v>250</v>
      </c>
      <c r="I129" s="73" t="s">
        <v>24</v>
      </c>
      <c r="J129" s="73">
        <v>30</v>
      </c>
      <c r="K129" s="73">
        <v>30</v>
      </c>
      <c r="L129" s="74">
        <v>31.56</v>
      </c>
      <c r="M129" s="128"/>
      <c r="N129" s="14">
        <f>M129-(SUM(P129:AF129))</f>
        <v>0</v>
      </c>
      <c r="O129" s="18" t="str">
        <f t="shared" si="0"/>
        <v>OK</v>
      </c>
      <c r="P129" s="21"/>
      <c r="Q129" s="21">
        <v>0</v>
      </c>
      <c r="R129" s="21">
        <v>0</v>
      </c>
      <c r="S129" s="21">
        <v>0</v>
      </c>
      <c r="T129" s="21">
        <v>0</v>
      </c>
      <c r="U129" s="21">
        <v>0</v>
      </c>
      <c r="V129" s="21">
        <v>0</v>
      </c>
      <c r="W129" s="21">
        <v>0</v>
      </c>
      <c r="X129" s="21">
        <v>0</v>
      </c>
      <c r="Y129" s="21">
        <v>0</v>
      </c>
      <c r="Z129" s="21">
        <v>0</v>
      </c>
      <c r="AA129" s="21">
        <v>0</v>
      </c>
      <c r="AB129" s="21">
        <v>0</v>
      </c>
      <c r="AC129" s="21">
        <v>0</v>
      </c>
      <c r="AD129" s="21">
        <v>0</v>
      </c>
      <c r="AE129" s="21">
        <v>0</v>
      </c>
      <c r="AF129" s="25">
        <v>0</v>
      </c>
    </row>
    <row r="130" spans="1:32" ht="25.5" customHeight="1" x14ac:dyDescent="0.25">
      <c r="A130" s="148"/>
      <c r="B130" s="148"/>
      <c r="C130" s="34">
        <v>127</v>
      </c>
      <c r="D130" s="105" t="s">
        <v>153</v>
      </c>
      <c r="E130" s="70">
        <v>5806</v>
      </c>
      <c r="F130" s="70">
        <v>28800064</v>
      </c>
      <c r="G130" s="106" t="s">
        <v>256</v>
      </c>
      <c r="H130" s="72" t="s">
        <v>251</v>
      </c>
      <c r="I130" s="73" t="s">
        <v>24</v>
      </c>
      <c r="J130" s="73">
        <v>30</v>
      </c>
      <c r="K130" s="73">
        <v>30</v>
      </c>
      <c r="L130" s="74">
        <v>127.5</v>
      </c>
      <c r="M130" s="128"/>
      <c r="N130" s="14">
        <f>M130-(SUM(P130:AF130))</f>
        <v>0</v>
      </c>
      <c r="O130" s="18" t="str">
        <f t="shared" si="0"/>
        <v>OK</v>
      </c>
      <c r="P130" s="21"/>
      <c r="Q130" s="21">
        <v>0</v>
      </c>
      <c r="R130" s="21">
        <v>0</v>
      </c>
      <c r="S130" s="21">
        <v>0</v>
      </c>
      <c r="T130" s="21">
        <v>0</v>
      </c>
      <c r="U130" s="21">
        <v>0</v>
      </c>
      <c r="V130" s="21">
        <v>0</v>
      </c>
      <c r="W130" s="21">
        <v>0</v>
      </c>
      <c r="X130" s="21">
        <v>0</v>
      </c>
      <c r="Y130" s="21">
        <v>0</v>
      </c>
      <c r="Z130" s="21">
        <v>0</v>
      </c>
      <c r="AA130" s="21">
        <v>0</v>
      </c>
      <c r="AB130" s="21">
        <v>0</v>
      </c>
      <c r="AC130" s="21">
        <v>0</v>
      </c>
      <c r="AD130" s="21">
        <v>0</v>
      </c>
      <c r="AE130" s="21">
        <v>0</v>
      </c>
      <c r="AF130" s="25">
        <v>0</v>
      </c>
    </row>
    <row r="131" spans="1:32" ht="25.5" customHeight="1" x14ac:dyDescent="0.25">
      <c r="A131" s="148"/>
      <c r="B131" s="148"/>
      <c r="C131" s="34">
        <v>128</v>
      </c>
      <c r="D131" s="105" t="s">
        <v>154</v>
      </c>
      <c r="E131" s="70">
        <v>5806</v>
      </c>
      <c r="F131" s="70">
        <v>28800064</v>
      </c>
      <c r="G131" s="106" t="s">
        <v>256</v>
      </c>
      <c r="H131" s="72" t="s">
        <v>251</v>
      </c>
      <c r="I131" s="73" t="s">
        <v>24</v>
      </c>
      <c r="J131" s="73">
        <v>30</v>
      </c>
      <c r="K131" s="73">
        <v>30</v>
      </c>
      <c r="L131" s="74">
        <v>156.38</v>
      </c>
      <c r="M131" s="128"/>
      <c r="N131" s="14">
        <f>M131-(SUM(P131:AF131))</f>
        <v>0</v>
      </c>
      <c r="O131" s="18" t="str">
        <f t="shared" si="0"/>
        <v>OK</v>
      </c>
      <c r="P131" s="21"/>
      <c r="Q131" s="21">
        <v>0</v>
      </c>
      <c r="R131" s="21">
        <v>0</v>
      </c>
      <c r="S131" s="21">
        <v>0</v>
      </c>
      <c r="T131" s="21">
        <v>0</v>
      </c>
      <c r="U131" s="21">
        <v>0</v>
      </c>
      <c r="V131" s="21">
        <v>0</v>
      </c>
      <c r="W131" s="21">
        <v>0</v>
      </c>
      <c r="X131" s="21">
        <v>0</v>
      </c>
      <c r="Y131" s="21">
        <v>0</v>
      </c>
      <c r="Z131" s="21">
        <v>0</v>
      </c>
      <c r="AA131" s="21">
        <v>0</v>
      </c>
      <c r="AB131" s="21">
        <v>0</v>
      </c>
      <c r="AC131" s="21">
        <v>0</v>
      </c>
      <c r="AD131" s="21">
        <v>0</v>
      </c>
      <c r="AE131" s="21">
        <v>0</v>
      </c>
      <c r="AF131" s="25">
        <v>0</v>
      </c>
    </row>
    <row r="132" spans="1:32" ht="25.5" customHeight="1" x14ac:dyDescent="0.25">
      <c r="A132" s="148"/>
      <c r="B132" s="148"/>
      <c r="C132" s="34">
        <v>129</v>
      </c>
      <c r="D132" s="105" t="s">
        <v>155</v>
      </c>
      <c r="E132" s="70">
        <v>5705</v>
      </c>
      <c r="F132" s="70">
        <v>29866090</v>
      </c>
      <c r="G132" s="106" t="s">
        <v>256</v>
      </c>
      <c r="H132" s="72" t="s">
        <v>243</v>
      </c>
      <c r="I132" s="73" t="s">
        <v>24</v>
      </c>
      <c r="J132" s="73">
        <v>30</v>
      </c>
      <c r="K132" s="73">
        <v>30</v>
      </c>
      <c r="L132" s="74">
        <v>75.5</v>
      </c>
      <c r="M132" s="128"/>
      <c r="N132" s="14">
        <f>M132-(SUM(P132:AF132))</f>
        <v>0</v>
      </c>
      <c r="O132" s="18" t="str">
        <f t="shared" si="0"/>
        <v>OK</v>
      </c>
      <c r="P132" s="21"/>
      <c r="Q132" s="21">
        <v>0</v>
      </c>
      <c r="R132" s="21">
        <v>0</v>
      </c>
      <c r="S132" s="21">
        <v>0</v>
      </c>
      <c r="T132" s="21">
        <v>0</v>
      </c>
      <c r="U132" s="21">
        <v>0</v>
      </c>
      <c r="V132" s="21">
        <v>0</v>
      </c>
      <c r="W132" s="21">
        <v>0</v>
      </c>
      <c r="X132" s="21">
        <v>0</v>
      </c>
      <c r="Y132" s="21">
        <v>0</v>
      </c>
      <c r="Z132" s="21">
        <v>0</v>
      </c>
      <c r="AA132" s="21">
        <v>0</v>
      </c>
      <c r="AB132" s="21">
        <v>0</v>
      </c>
      <c r="AC132" s="21">
        <v>0</v>
      </c>
      <c r="AD132" s="21">
        <v>0</v>
      </c>
      <c r="AE132" s="21">
        <v>0</v>
      </c>
      <c r="AF132" s="25">
        <v>0</v>
      </c>
    </row>
    <row r="133" spans="1:32" ht="25.5" customHeight="1" x14ac:dyDescent="0.25">
      <c r="A133" s="148"/>
      <c r="B133" s="148"/>
      <c r="C133" s="34">
        <v>130</v>
      </c>
      <c r="D133" s="105" t="s">
        <v>156</v>
      </c>
      <c r="E133" s="70">
        <v>5705</v>
      </c>
      <c r="F133" s="70">
        <v>29866090</v>
      </c>
      <c r="G133" s="106" t="s">
        <v>256</v>
      </c>
      <c r="H133" s="72" t="s">
        <v>243</v>
      </c>
      <c r="I133" s="73" t="s">
        <v>24</v>
      </c>
      <c r="J133" s="73">
        <v>30</v>
      </c>
      <c r="K133" s="73">
        <v>30</v>
      </c>
      <c r="L133" s="74">
        <v>851.2</v>
      </c>
      <c r="M133" s="128"/>
      <c r="N133" s="14">
        <f>M133-(SUM(P133:AF133))</f>
        <v>0</v>
      </c>
      <c r="O133" s="18" t="str">
        <f t="shared" si="0"/>
        <v>OK</v>
      </c>
      <c r="P133" s="21"/>
      <c r="Q133" s="21">
        <v>0</v>
      </c>
      <c r="R133" s="21">
        <v>0</v>
      </c>
      <c r="S133" s="21">
        <v>0</v>
      </c>
      <c r="T133" s="21">
        <v>0</v>
      </c>
      <c r="U133" s="21">
        <v>0</v>
      </c>
      <c r="V133" s="21">
        <v>0</v>
      </c>
      <c r="W133" s="21">
        <v>0</v>
      </c>
      <c r="X133" s="21">
        <v>0</v>
      </c>
      <c r="Y133" s="21">
        <v>0</v>
      </c>
      <c r="Z133" s="21">
        <v>0</v>
      </c>
      <c r="AA133" s="21">
        <v>0</v>
      </c>
      <c r="AB133" s="21">
        <v>0</v>
      </c>
      <c r="AC133" s="21">
        <v>0</v>
      </c>
      <c r="AD133" s="21">
        <v>0</v>
      </c>
      <c r="AE133" s="21">
        <v>0</v>
      </c>
      <c r="AF133" s="25">
        <v>0</v>
      </c>
    </row>
    <row r="134" spans="1:32" ht="25.5" customHeight="1" x14ac:dyDescent="0.25">
      <c r="A134" s="148"/>
      <c r="B134" s="148"/>
      <c r="C134" s="34">
        <v>131</v>
      </c>
      <c r="D134" s="105" t="s">
        <v>157</v>
      </c>
      <c r="E134" s="70">
        <v>5705</v>
      </c>
      <c r="F134" s="70">
        <v>29866090</v>
      </c>
      <c r="G134" s="106" t="s">
        <v>256</v>
      </c>
      <c r="H134" s="72" t="s">
        <v>243</v>
      </c>
      <c r="I134" s="73" t="s">
        <v>24</v>
      </c>
      <c r="J134" s="73">
        <v>30</v>
      </c>
      <c r="K134" s="73">
        <v>30</v>
      </c>
      <c r="L134" s="74">
        <v>261.27</v>
      </c>
      <c r="M134" s="128"/>
      <c r="N134" s="14">
        <f>M134-(SUM(P134:AF134))</f>
        <v>0</v>
      </c>
      <c r="O134" s="18" t="str">
        <f t="shared" si="0"/>
        <v>OK</v>
      </c>
      <c r="P134" s="21"/>
      <c r="Q134" s="21">
        <v>0</v>
      </c>
      <c r="R134" s="21">
        <v>0</v>
      </c>
      <c r="S134" s="21">
        <v>0</v>
      </c>
      <c r="T134" s="21">
        <v>0</v>
      </c>
      <c r="U134" s="21">
        <v>0</v>
      </c>
      <c r="V134" s="21">
        <v>0</v>
      </c>
      <c r="W134" s="21">
        <v>0</v>
      </c>
      <c r="X134" s="21">
        <v>0</v>
      </c>
      <c r="Y134" s="21">
        <v>0</v>
      </c>
      <c r="Z134" s="21">
        <v>0</v>
      </c>
      <c r="AA134" s="21">
        <v>0</v>
      </c>
      <c r="AB134" s="21">
        <v>0</v>
      </c>
      <c r="AC134" s="21">
        <v>0</v>
      </c>
      <c r="AD134" s="21">
        <v>0</v>
      </c>
      <c r="AE134" s="21">
        <v>0</v>
      </c>
      <c r="AF134" s="25">
        <v>0</v>
      </c>
    </row>
    <row r="135" spans="1:32" ht="25.5" customHeight="1" x14ac:dyDescent="0.25">
      <c r="A135" s="148"/>
      <c r="B135" s="148"/>
      <c r="C135" s="34">
        <v>132</v>
      </c>
      <c r="D135" s="105" t="s">
        <v>158</v>
      </c>
      <c r="E135" s="70">
        <v>5705</v>
      </c>
      <c r="F135" s="70">
        <v>504220740</v>
      </c>
      <c r="G135" s="106" t="s">
        <v>256</v>
      </c>
      <c r="H135" s="72" t="s">
        <v>252</v>
      </c>
      <c r="I135" s="73" t="s">
        <v>24</v>
      </c>
      <c r="J135" s="73">
        <v>30</v>
      </c>
      <c r="K135" s="73">
        <v>30</v>
      </c>
      <c r="L135" s="74">
        <v>2.9</v>
      </c>
      <c r="M135" s="128"/>
      <c r="N135" s="14">
        <f>M135-(SUM(P135:AF135))</f>
        <v>0</v>
      </c>
      <c r="O135" s="18" t="str">
        <f t="shared" si="0"/>
        <v>OK</v>
      </c>
      <c r="P135" s="21"/>
      <c r="Q135" s="21">
        <v>0</v>
      </c>
      <c r="R135" s="21">
        <v>0</v>
      </c>
      <c r="S135" s="21">
        <v>0</v>
      </c>
      <c r="T135" s="21">
        <v>0</v>
      </c>
      <c r="U135" s="21">
        <v>0</v>
      </c>
      <c r="V135" s="21">
        <v>0</v>
      </c>
      <c r="W135" s="21">
        <v>0</v>
      </c>
      <c r="X135" s="21">
        <v>0</v>
      </c>
      <c r="Y135" s="21">
        <v>0</v>
      </c>
      <c r="Z135" s="21">
        <v>0</v>
      </c>
      <c r="AA135" s="21">
        <v>0</v>
      </c>
      <c r="AB135" s="21">
        <v>0</v>
      </c>
      <c r="AC135" s="21">
        <v>0</v>
      </c>
      <c r="AD135" s="21">
        <v>0</v>
      </c>
      <c r="AE135" s="21">
        <v>0</v>
      </c>
      <c r="AF135" s="25">
        <v>0</v>
      </c>
    </row>
    <row r="136" spans="1:32" ht="25.5" customHeight="1" x14ac:dyDescent="0.25">
      <c r="A136" s="148"/>
      <c r="B136" s="148"/>
      <c r="C136" s="34">
        <v>133</v>
      </c>
      <c r="D136" s="105" t="s">
        <v>159</v>
      </c>
      <c r="E136" s="70">
        <v>2801</v>
      </c>
      <c r="F136" s="70">
        <v>504220662</v>
      </c>
      <c r="G136" s="106" t="s">
        <v>256</v>
      </c>
      <c r="H136" s="72" t="s">
        <v>251</v>
      </c>
      <c r="I136" s="73" t="s">
        <v>24</v>
      </c>
      <c r="J136" s="73">
        <v>30</v>
      </c>
      <c r="K136" s="73">
        <v>30</v>
      </c>
      <c r="L136" s="74">
        <v>90.4</v>
      </c>
      <c r="M136" s="128"/>
      <c r="N136" s="14">
        <f>M136-(SUM(P136:AF136))</f>
        <v>0</v>
      </c>
      <c r="O136" s="18" t="str">
        <f t="shared" si="0"/>
        <v>OK</v>
      </c>
      <c r="P136" s="21"/>
      <c r="Q136" s="21">
        <v>0</v>
      </c>
      <c r="R136" s="21">
        <v>0</v>
      </c>
      <c r="S136" s="21">
        <v>0</v>
      </c>
      <c r="T136" s="21">
        <v>0</v>
      </c>
      <c r="U136" s="21">
        <v>0</v>
      </c>
      <c r="V136" s="21">
        <v>0</v>
      </c>
      <c r="W136" s="21">
        <v>0</v>
      </c>
      <c r="X136" s="21">
        <v>0</v>
      </c>
      <c r="Y136" s="21">
        <v>0</v>
      </c>
      <c r="Z136" s="21">
        <v>0</v>
      </c>
      <c r="AA136" s="21">
        <v>0</v>
      </c>
      <c r="AB136" s="21">
        <v>0</v>
      </c>
      <c r="AC136" s="21">
        <v>0</v>
      </c>
      <c r="AD136" s="21">
        <v>0</v>
      </c>
      <c r="AE136" s="21">
        <v>0</v>
      </c>
      <c r="AF136" s="25">
        <v>0</v>
      </c>
    </row>
    <row r="137" spans="1:32" ht="25.5" customHeight="1" x14ac:dyDescent="0.25">
      <c r="A137" s="148"/>
      <c r="B137" s="148"/>
      <c r="C137" s="34">
        <v>134</v>
      </c>
      <c r="D137" s="105" t="s">
        <v>160</v>
      </c>
      <c r="E137" s="70">
        <v>5801</v>
      </c>
      <c r="F137" s="70">
        <v>81469005</v>
      </c>
      <c r="G137" s="106" t="s">
        <v>256</v>
      </c>
      <c r="H137" s="72" t="s">
        <v>18</v>
      </c>
      <c r="I137" s="73" t="s">
        <v>24</v>
      </c>
      <c r="J137" s="73">
        <v>30</v>
      </c>
      <c r="K137" s="73">
        <v>30</v>
      </c>
      <c r="L137" s="74">
        <v>339.5</v>
      </c>
      <c r="M137" s="128"/>
      <c r="N137" s="14">
        <f>M137-(SUM(P137:AF137))</f>
        <v>0</v>
      </c>
      <c r="O137" s="18" t="str">
        <f t="shared" si="0"/>
        <v>OK</v>
      </c>
      <c r="P137" s="21"/>
      <c r="Q137" s="21">
        <v>0</v>
      </c>
      <c r="R137" s="21">
        <v>0</v>
      </c>
      <c r="S137" s="21">
        <v>0</v>
      </c>
      <c r="T137" s="21">
        <v>0</v>
      </c>
      <c r="U137" s="21">
        <v>0</v>
      </c>
      <c r="V137" s="21">
        <v>0</v>
      </c>
      <c r="W137" s="21">
        <v>0</v>
      </c>
      <c r="X137" s="21">
        <v>0</v>
      </c>
      <c r="Y137" s="21">
        <v>0</v>
      </c>
      <c r="Z137" s="21">
        <v>0</v>
      </c>
      <c r="AA137" s="21">
        <v>0</v>
      </c>
      <c r="AB137" s="21">
        <v>0</v>
      </c>
      <c r="AC137" s="21">
        <v>0</v>
      </c>
      <c r="AD137" s="21">
        <v>0</v>
      </c>
      <c r="AE137" s="21">
        <v>0</v>
      </c>
      <c r="AF137" s="25">
        <v>0</v>
      </c>
    </row>
    <row r="138" spans="1:32" ht="25.5" customHeight="1" x14ac:dyDescent="0.25">
      <c r="A138" s="148"/>
      <c r="B138" s="148"/>
      <c r="C138" s="34">
        <v>135</v>
      </c>
      <c r="D138" s="105" t="s">
        <v>161</v>
      </c>
      <c r="E138" s="70">
        <v>5801</v>
      </c>
      <c r="F138" s="70">
        <v>81469018</v>
      </c>
      <c r="G138" s="106" t="s">
        <v>256</v>
      </c>
      <c r="H138" s="72" t="s">
        <v>18</v>
      </c>
      <c r="I138" s="73" t="s">
        <v>24</v>
      </c>
      <c r="J138" s="73">
        <v>30</v>
      </c>
      <c r="K138" s="73">
        <v>30</v>
      </c>
      <c r="L138" s="74">
        <v>395.09</v>
      </c>
      <c r="M138" s="128"/>
      <c r="N138" s="14">
        <f>M138-(SUM(P138:AF138))</f>
        <v>0</v>
      </c>
      <c r="O138" s="18" t="str">
        <f t="shared" si="0"/>
        <v>OK</v>
      </c>
      <c r="P138" s="21"/>
      <c r="Q138" s="21">
        <v>0</v>
      </c>
      <c r="R138" s="21">
        <v>0</v>
      </c>
      <c r="S138" s="21">
        <v>0</v>
      </c>
      <c r="T138" s="21">
        <v>0</v>
      </c>
      <c r="U138" s="21">
        <v>0</v>
      </c>
      <c r="V138" s="21">
        <v>0</v>
      </c>
      <c r="W138" s="21">
        <v>0</v>
      </c>
      <c r="X138" s="21">
        <v>0</v>
      </c>
      <c r="Y138" s="21">
        <v>0</v>
      </c>
      <c r="Z138" s="21">
        <v>0</v>
      </c>
      <c r="AA138" s="21">
        <v>0</v>
      </c>
      <c r="AB138" s="21">
        <v>0</v>
      </c>
      <c r="AC138" s="21">
        <v>0</v>
      </c>
      <c r="AD138" s="21">
        <v>0</v>
      </c>
      <c r="AE138" s="21">
        <v>0</v>
      </c>
      <c r="AF138" s="25">
        <v>0</v>
      </c>
    </row>
    <row r="139" spans="1:32" ht="25.5" customHeight="1" x14ac:dyDescent="0.25">
      <c r="A139" s="148"/>
      <c r="B139" s="148"/>
      <c r="C139" s="34">
        <v>136</v>
      </c>
      <c r="D139" s="105" t="s">
        <v>162</v>
      </c>
      <c r="E139" s="70">
        <v>5801</v>
      </c>
      <c r="F139" s="70">
        <v>81469003</v>
      </c>
      <c r="G139" s="106" t="s">
        <v>256</v>
      </c>
      <c r="H139" s="72" t="s">
        <v>18</v>
      </c>
      <c r="I139" s="73" t="s">
        <v>24</v>
      </c>
      <c r="J139" s="73">
        <v>30</v>
      </c>
      <c r="K139" s="73">
        <v>30</v>
      </c>
      <c r="L139" s="74">
        <v>510.39</v>
      </c>
      <c r="M139" s="128"/>
      <c r="N139" s="14">
        <f>M139-(SUM(P139:AF139))</f>
        <v>0</v>
      </c>
      <c r="O139" s="18" t="str">
        <f t="shared" si="0"/>
        <v>OK</v>
      </c>
      <c r="P139" s="21"/>
      <c r="Q139" s="21">
        <v>0</v>
      </c>
      <c r="R139" s="21">
        <v>0</v>
      </c>
      <c r="S139" s="21">
        <v>0</v>
      </c>
      <c r="T139" s="21">
        <v>0</v>
      </c>
      <c r="U139" s="21">
        <v>0</v>
      </c>
      <c r="V139" s="21">
        <v>0</v>
      </c>
      <c r="W139" s="21">
        <v>0</v>
      </c>
      <c r="X139" s="21">
        <v>0</v>
      </c>
      <c r="Y139" s="21">
        <v>0</v>
      </c>
      <c r="Z139" s="21">
        <v>0</v>
      </c>
      <c r="AA139" s="21">
        <v>0</v>
      </c>
      <c r="AB139" s="21">
        <v>0</v>
      </c>
      <c r="AC139" s="21">
        <v>0</v>
      </c>
      <c r="AD139" s="21">
        <v>0</v>
      </c>
      <c r="AE139" s="21">
        <v>0</v>
      </c>
      <c r="AF139" s="25">
        <v>0</v>
      </c>
    </row>
    <row r="140" spans="1:32" ht="25.5" customHeight="1" x14ac:dyDescent="0.25">
      <c r="A140" s="148"/>
      <c r="B140" s="148"/>
      <c r="C140" s="34">
        <v>137</v>
      </c>
      <c r="D140" s="115" t="s">
        <v>163</v>
      </c>
      <c r="E140" s="70">
        <v>5801</v>
      </c>
      <c r="F140" s="70">
        <v>81469016</v>
      </c>
      <c r="G140" s="106" t="s">
        <v>256</v>
      </c>
      <c r="H140" s="72" t="s">
        <v>18</v>
      </c>
      <c r="I140" s="73" t="s">
        <v>24</v>
      </c>
      <c r="J140" s="77">
        <v>30</v>
      </c>
      <c r="K140" s="77">
        <v>30</v>
      </c>
      <c r="L140" s="74">
        <v>378.83</v>
      </c>
      <c r="M140" s="128"/>
      <c r="N140" s="14">
        <f>M140-(SUM(P140:AF140))</f>
        <v>0</v>
      </c>
      <c r="O140" s="18" t="str">
        <f t="shared" si="0"/>
        <v>OK</v>
      </c>
      <c r="P140" s="21"/>
      <c r="Q140" s="21">
        <v>0</v>
      </c>
      <c r="R140" s="21">
        <v>0</v>
      </c>
      <c r="S140" s="21">
        <v>0</v>
      </c>
      <c r="T140" s="21">
        <v>0</v>
      </c>
      <c r="U140" s="21">
        <v>0</v>
      </c>
      <c r="V140" s="21">
        <v>0</v>
      </c>
      <c r="W140" s="21">
        <v>0</v>
      </c>
      <c r="X140" s="21">
        <v>0</v>
      </c>
      <c r="Y140" s="21">
        <v>0</v>
      </c>
      <c r="Z140" s="21">
        <v>0</v>
      </c>
      <c r="AA140" s="21">
        <v>0</v>
      </c>
      <c r="AB140" s="21">
        <v>0</v>
      </c>
      <c r="AC140" s="21">
        <v>0</v>
      </c>
      <c r="AD140" s="21">
        <v>0</v>
      </c>
      <c r="AE140" s="21">
        <v>0</v>
      </c>
      <c r="AF140" s="25">
        <v>0</v>
      </c>
    </row>
    <row r="141" spans="1:32" ht="25.5" customHeight="1" x14ac:dyDescent="0.25">
      <c r="A141" s="148"/>
      <c r="B141" s="148"/>
      <c r="C141" s="34">
        <v>138</v>
      </c>
      <c r="D141" s="115" t="s">
        <v>164</v>
      </c>
      <c r="E141" s="70">
        <v>5801</v>
      </c>
      <c r="F141" s="70">
        <v>81469018</v>
      </c>
      <c r="G141" s="106" t="s">
        <v>256</v>
      </c>
      <c r="H141" s="75" t="s">
        <v>18</v>
      </c>
      <c r="I141" s="73" t="s">
        <v>24</v>
      </c>
      <c r="J141" s="77">
        <v>30</v>
      </c>
      <c r="K141" s="77">
        <v>30</v>
      </c>
      <c r="L141" s="74">
        <v>466.55</v>
      </c>
      <c r="M141" s="128"/>
      <c r="N141" s="14">
        <f>M141-(SUM(P141:AF141))</f>
        <v>0</v>
      </c>
      <c r="O141" s="18" t="str">
        <f t="shared" si="0"/>
        <v>OK</v>
      </c>
      <c r="P141" s="21"/>
      <c r="Q141" s="21">
        <v>0</v>
      </c>
      <c r="R141" s="21">
        <v>0</v>
      </c>
      <c r="S141" s="21">
        <v>0</v>
      </c>
      <c r="T141" s="21">
        <v>0</v>
      </c>
      <c r="U141" s="21">
        <v>0</v>
      </c>
      <c r="V141" s="21">
        <v>0</v>
      </c>
      <c r="W141" s="21">
        <v>0</v>
      </c>
      <c r="X141" s="21">
        <v>0</v>
      </c>
      <c r="Y141" s="21">
        <v>0</v>
      </c>
      <c r="Z141" s="21">
        <v>0</v>
      </c>
      <c r="AA141" s="21">
        <v>0</v>
      </c>
      <c r="AB141" s="21">
        <v>0</v>
      </c>
      <c r="AC141" s="21">
        <v>0</v>
      </c>
      <c r="AD141" s="21">
        <v>0</v>
      </c>
      <c r="AE141" s="21">
        <v>0</v>
      </c>
      <c r="AF141" s="25">
        <v>0</v>
      </c>
    </row>
    <row r="142" spans="1:32" ht="25.5" customHeight="1" x14ac:dyDescent="0.25">
      <c r="A142" s="148"/>
      <c r="B142" s="148"/>
      <c r="C142" s="34">
        <v>139</v>
      </c>
      <c r="D142" s="115" t="s">
        <v>165</v>
      </c>
      <c r="E142" s="70">
        <v>5801</v>
      </c>
      <c r="F142" s="70">
        <v>81469003</v>
      </c>
      <c r="G142" s="106" t="s">
        <v>256</v>
      </c>
      <c r="H142" s="72" t="s">
        <v>18</v>
      </c>
      <c r="I142" s="73" t="s">
        <v>24</v>
      </c>
      <c r="J142" s="77">
        <v>30</v>
      </c>
      <c r="K142" s="77">
        <v>30</v>
      </c>
      <c r="L142" s="74">
        <v>625.94000000000005</v>
      </c>
      <c r="M142" s="128"/>
      <c r="N142" s="14">
        <f>M142-(SUM(P142:AF142))</f>
        <v>0</v>
      </c>
      <c r="O142" s="18" t="str">
        <f t="shared" si="0"/>
        <v>OK</v>
      </c>
      <c r="P142" s="21"/>
      <c r="Q142" s="21">
        <v>0</v>
      </c>
      <c r="R142" s="21">
        <v>0</v>
      </c>
      <c r="S142" s="21">
        <v>0</v>
      </c>
      <c r="T142" s="21">
        <v>0</v>
      </c>
      <c r="U142" s="21">
        <v>0</v>
      </c>
      <c r="V142" s="21">
        <v>0</v>
      </c>
      <c r="W142" s="21">
        <v>0</v>
      </c>
      <c r="X142" s="21">
        <v>0</v>
      </c>
      <c r="Y142" s="21">
        <v>0</v>
      </c>
      <c r="Z142" s="21">
        <v>0</v>
      </c>
      <c r="AA142" s="21">
        <v>0</v>
      </c>
      <c r="AB142" s="21">
        <v>0</v>
      </c>
      <c r="AC142" s="21">
        <v>0</v>
      </c>
      <c r="AD142" s="21">
        <v>0</v>
      </c>
      <c r="AE142" s="21">
        <v>0</v>
      </c>
      <c r="AF142" s="25">
        <v>0</v>
      </c>
    </row>
    <row r="143" spans="1:32" ht="25.5" customHeight="1" x14ac:dyDescent="0.25">
      <c r="A143" s="148"/>
      <c r="B143" s="148"/>
      <c r="C143" s="34">
        <v>140</v>
      </c>
      <c r="D143" s="115" t="s">
        <v>166</v>
      </c>
      <c r="E143" s="70">
        <v>6111</v>
      </c>
      <c r="F143" s="70">
        <v>504220743</v>
      </c>
      <c r="G143" s="106" t="s">
        <v>256</v>
      </c>
      <c r="H143" s="72" t="s">
        <v>253</v>
      </c>
      <c r="I143" s="73" t="s">
        <v>24</v>
      </c>
      <c r="J143" s="77">
        <v>30</v>
      </c>
      <c r="K143" s="77">
        <v>30</v>
      </c>
      <c r="L143" s="74">
        <v>108.82</v>
      </c>
      <c r="M143" s="128"/>
      <c r="N143" s="14">
        <f>M143-(SUM(P143:AF143))</f>
        <v>0</v>
      </c>
      <c r="O143" s="18" t="str">
        <f t="shared" si="0"/>
        <v>OK</v>
      </c>
      <c r="P143" s="21"/>
      <c r="Q143" s="21">
        <v>0</v>
      </c>
      <c r="R143" s="21">
        <v>0</v>
      </c>
      <c r="S143" s="21">
        <v>0</v>
      </c>
      <c r="T143" s="21">
        <v>0</v>
      </c>
      <c r="U143" s="21">
        <v>0</v>
      </c>
      <c r="V143" s="21">
        <v>0</v>
      </c>
      <c r="W143" s="21">
        <v>0</v>
      </c>
      <c r="X143" s="21">
        <v>0</v>
      </c>
      <c r="Y143" s="21">
        <v>0</v>
      </c>
      <c r="Z143" s="21">
        <v>0</v>
      </c>
      <c r="AA143" s="21">
        <v>0</v>
      </c>
      <c r="AB143" s="21">
        <v>0</v>
      </c>
      <c r="AC143" s="21">
        <v>0</v>
      </c>
      <c r="AD143" s="21">
        <v>0</v>
      </c>
      <c r="AE143" s="21">
        <v>0</v>
      </c>
      <c r="AF143" s="25">
        <v>0</v>
      </c>
    </row>
    <row r="144" spans="1:32" ht="25.5" customHeight="1" x14ac:dyDescent="0.25">
      <c r="A144" s="148"/>
      <c r="B144" s="148"/>
      <c r="C144" s="34">
        <v>141</v>
      </c>
      <c r="D144" s="115" t="s">
        <v>167</v>
      </c>
      <c r="E144" s="70">
        <v>6111</v>
      </c>
      <c r="F144" s="70">
        <v>39110025</v>
      </c>
      <c r="G144" s="106" t="s">
        <v>256</v>
      </c>
      <c r="H144" s="72" t="s">
        <v>253</v>
      </c>
      <c r="I144" s="73" t="s">
        <v>24</v>
      </c>
      <c r="J144" s="77">
        <v>30</v>
      </c>
      <c r="K144" s="77">
        <v>30</v>
      </c>
      <c r="L144" s="74">
        <v>60.19</v>
      </c>
      <c r="M144" s="128"/>
      <c r="N144" s="14">
        <f>M144-(SUM(P144:AF144))</f>
        <v>0</v>
      </c>
      <c r="O144" s="18" t="str">
        <f t="shared" si="0"/>
        <v>OK</v>
      </c>
      <c r="P144" s="21"/>
      <c r="Q144" s="21">
        <v>0</v>
      </c>
      <c r="R144" s="21">
        <v>0</v>
      </c>
      <c r="S144" s="21">
        <v>0</v>
      </c>
      <c r="T144" s="21">
        <v>0</v>
      </c>
      <c r="U144" s="21">
        <v>0</v>
      </c>
      <c r="V144" s="21">
        <v>0</v>
      </c>
      <c r="W144" s="21">
        <v>0</v>
      </c>
      <c r="X144" s="21">
        <v>0</v>
      </c>
      <c r="Y144" s="21">
        <v>0</v>
      </c>
      <c r="Z144" s="21">
        <v>0</v>
      </c>
      <c r="AA144" s="21">
        <v>0</v>
      </c>
      <c r="AB144" s="21">
        <v>0</v>
      </c>
      <c r="AC144" s="21">
        <v>0</v>
      </c>
      <c r="AD144" s="21">
        <v>0</v>
      </c>
      <c r="AE144" s="21">
        <v>0</v>
      </c>
      <c r="AF144" s="25">
        <v>0</v>
      </c>
    </row>
    <row r="145" spans="1:32" ht="25.5" customHeight="1" x14ac:dyDescent="0.25">
      <c r="A145" s="148"/>
      <c r="B145" s="148"/>
      <c r="C145" s="34">
        <v>142</v>
      </c>
      <c r="D145" s="105" t="s">
        <v>168</v>
      </c>
      <c r="E145" s="70">
        <v>5705</v>
      </c>
      <c r="F145" s="70">
        <v>29866090</v>
      </c>
      <c r="G145" s="106" t="s">
        <v>256</v>
      </c>
      <c r="H145" s="72" t="s">
        <v>243</v>
      </c>
      <c r="I145" s="73" t="s">
        <v>24</v>
      </c>
      <c r="J145" s="73">
        <v>30</v>
      </c>
      <c r="K145" s="73">
        <v>30</v>
      </c>
      <c r="L145" s="74">
        <v>252.71</v>
      </c>
      <c r="M145" s="128"/>
      <c r="N145" s="14">
        <f>M145-(SUM(P145:AF145))</f>
        <v>0</v>
      </c>
      <c r="O145" s="18" t="str">
        <f t="shared" si="0"/>
        <v>OK</v>
      </c>
      <c r="P145" s="21"/>
      <c r="Q145" s="21">
        <v>0</v>
      </c>
      <c r="R145" s="21">
        <v>0</v>
      </c>
      <c r="S145" s="21">
        <v>0</v>
      </c>
      <c r="T145" s="21">
        <v>0</v>
      </c>
      <c r="U145" s="21">
        <v>0</v>
      </c>
      <c r="V145" s="21">
        <v>0</v>
      </c>
      <c r="W145" s="21">
        <v>0</v>
      </c>
      <c r="X145" s="21">
        <v>0</v>
      </c>
      <c r="Y145" s="21">
        <v>0</v>
      </c>
      <c r="Z145" s="21">
        <v>0</v>
      </c>
      <c r="AA145" s="21">
        <v>0</v>
      </c>
      <c r="AB145" s="21">
        <v>0</v>
      </c>
      <c r="AC145" s="21">
        <v>0</v>
      </c>
      <c r="AD145" s="21">
        <v>0</v>
      </c>
      <c r="AE145" s="21">
        <v>0</v>
      </c>
      <c r="AF145" s="25">
        <v>0</v>
      </c>
    </row>
    <row r="146" spans="1:32" ht="89.25" x14ac:dyDescent="0.25">
      <c r="A146" s="148"/>
      <c r="B146" s="148"/>
      <c r="C146" s="34">
        <v>143</v>
      </c>
      <c r="D146" s="105" t="s">
        <v>169</v>
      </c>
      <c r="E146" s="70">
        <v>4508</v>
      </c>
      <c r="F146" s="70">
        <v>30244001</v>
      </c>
      <c r="G146" s="106" t="s">
        <v>256</v>
      </c>
      <c r="H146" s="72" t="s">
        <v>254</v>
      </c>
      <c r="I146" s="73" t="s">
        <v>278</v>
      </c>
      <c r="J146" s="73">
        <v>30</v>
      </c>
      <c r="K146" s="73">
        <v>30</v>
      </c>
      <c r="L146" s="74">
        <v>4063.58</v>
      </c>
      <c r="M146" s="128"/>
      <c r="N146" s="14">
        <f>M146-(SUM(P146:AF146))</f>
        <v>0</v>
      </c>
      <c r="O146" s="18" t="str">
        <f t="shared" si="0"/>
        <v>OK</v>
      </c>
      <c r="P146" s="21"/>
      <c r="Q146" s="21">
        <v>0</v>
      </c>
      <c r="R146" s="21">
        <v>0</v>
      </c>
      <c r="S146" s="21">
        <v>0</v>
      </c>
      <c r="T146" s="21">
        <v>0</v>
      </c>
      <c r="U146" s="21">
        <v>0</v>
      </c>
      <c r="V146" s="21">
        <v>0</v>
      </c>
      <c r="W146" s="21">
        <v>0</v>
      </c>
      <c r="X146" s="21">
        <v>0</v>
      </c>
      <c r="Y146" s="21">
        <v>0</v>
      </c>
      <c r="Z146" s="21">
        <v>0</v>
      </c>
      <c r="AA146" s="21">
        <v>0</v>
      </c>
      <c r="AB146" s="21">
        <v>0</v>
      </c>
      <c r="AC146" s="21">
        <v>0</v>
      </c>
      <c r="AD146" s="21">
        <v>0</v>
      </c>
      <c r="AE146" s="21">
        <v>0</v>
      </c>
      <c r="AF146" s="25">
        <v>0</v>
      </c>
    </row>
    <row r="147" spans="1:32" ht="25.5" customHeight="1" x14ac:dyDescent="0.25">
      <c r="A147" s="148"/>
      <c r="B147" s="148"/>
      <c r="C147" s="34">
        <v>144</v>
      </c>
      <c r="D147" s="105" t="s">
        <v>170</v>
      </c>
      <c r="E147" s="70">
        <v>5801</v>
      </c>
      <c r="F147" s="70">
        <v>120120002</v>
      </c>
      <c r="G147" s="106" t="s">
        <v>256</v>
      </c>
      <c r="H147" s="72" t="s">
        <v>251</v>
      </c>
      <c r="I147" s="73" t="s">
        <v>24</v>
      </c>
      <c r="J147" s="73">
        <v>30</v>
      </c>
      <c r="K147" s="73">
        <v>30</v>
      </c>
      <c r="L147" s="74">
        <v>21</v>
      </c>
      <c r="M147" s="128"/>
      <c r="N147" s="14">
        <f>M147-(SUM(P147:AF147))</f>
        <v>0</v>
      </c>
      <c r="O147" s="18" t="str">
        <f t="shared" si="0"/>
        <v>OK</v>
      </c>
      <c r="P147" s="21"/>
      <c r="Q147" s="21">
        <v>0</v>
      </c>
      <c r="R147" s="21">
        <v>0</v>
      </c>
      <c r="S147" s="21">
        <v>0</v>
      </c>
      <c r="T147" s="21">
        <v>0</v>
      </c>
      <c r="U147" s="21">
        <v>0</v>
      </c>
      <c r="V147" s="21">
        <v>0</v>
      </c>
      <c r="W147" s="21">
        <v>0</v>
      </c>
      <c r="X147" s="21">
        <v>0</v>
      </c>
      <c r="Y147" s="21">
        <v>0</v>
      </c>
      <c r="Z147" s="21">
        <v>0</v>
      </c>
      <c r="AA147" s="21">
        <v>0</v>
      </c>
      <c r="AB147" s="21">
        <v>0</v>
      </c>
      <c r="AC147" s="21">
        <v>0</v>
      </c>
      <c r="AD147" s="21">
        <v>0</v>
      </c>
      <c r="AE147" s="21">
        <v>0</v>
      </c>
      <c r="AF147" s="25">
        <v>0</v>
      </c>
    </row>
    <row r="148" spans="1:32" ht="25.5" customHeight="1" x14ac:dyDescent="0.25">
      <c r="A148" s="148"/>
      <c r="B148" s="148"/>
      <c r="C148" s="34">
        <v>145</v>
      </c>
      <c r="D148" s="105" t="s">
        <v>171</v>
      </c>
      <c r="E148" s="70">
        <v>5801</v>
      </c>
      <c r="F148" s="70">
        <v>120120002</v>
      </c>
      <c r="G148" s="106" t="s">
        <v>256</v>
      </c>
      <c r="H148" s="72" t="s">
        <v>251</v>
      </c>
      <c r="I148" s="73" t="s">
        <v>24</v>
      </c>
      <c r="J148" s="73">
        <v>30</v>
      </c>
      <c r="K148" s="73">
        <v>30</v>
      </c>
      <c r="L148" s="74">
        <v>47</v>
      </c>
      <c r="M148" s="128"/>
      <c r="N148" s="14">
        <f>M148-(SUM(P148:AF148))</f>
        <v>0</v>
      </c>
      <c r="O148" s="18" t="str">
        <f t="shared" si="0"/>
        <v>OK</v>
      </c>
      <c r="P148" s="21"/>
      <c r="Q148" s="21">
        <v>0</v>
      </c>
      <c r="R148" s="21">
        <v>0</v>
      </c>
      <c r="S148" s="21">
        <v>0</v>
      </c>
      <c r="T148" s="21">
        <v>0</v>
      </c>
      <c r="U148" s="21">
        <v>0</v>
      </c>
      <c r="V148" s="21">
        <v>0</v>
      </c>
      <c r="W148" s="21">
        <v>0</v>
      </c>
      <c r="X148" s="21">
        <v>0</v>
      </c>
      <c r="Y148" s="21">
        <v>0</v>
      </c>
      <c r="Z148" s="21">
        <v>0</v>
      </c>
      <c r="AA148" s="21">
        <v>0</v>
      </c>
      <c r="AB148" s="21">
        <v>0</v>
      </c>
      <c r="AC148" s="21">
        <v>0</v>
      </c>
      <c r="AD148" s="21">
        <v>0</v>
      </c>
      <c r="AE148" s="21">
        <v>0</v>
      </c>
      <c r="AF148" s="25">
        <v>0</v>
      </c>
    </row>
    <row r="149" spans="1:32" ht="19.5" customHeight="1" x14ac:dyDescent="0.25">
      <c r="A149" s="148"/>
      <c r="B149" s="148"/>
      <c r="C149" s="34">
        <v>146</v>
      </c>
      <c r="D149" s="115" t="s">
        <v>172</v>
      </c>
      <c r="E149" s="70">
        <v>4303</v>
      </c>
      <c r="F149" s="70">
        <v>504220744</v>
      </c>
      <c r="G149" s="106" t="s">
        <v>256</v>
      </c>
      <c r="H149" s="72" t="s">
        <v>251</v>
      </c>
      <c r="I149" s="73" t="s">
        <v>24</v>
      </c>
      <c r="J149" s="77">
        <v>30</v>
      </c>
      <c r="K149" s="77">
        <v>30</v>
      </c>
      <c r="L149" s="74">
        <v>189.95</v>
      </c>
      <c r="M149" s="128"/>
      <c r="N149" s="14">
        <f>M149-(SUM(P149:AF149))</f>
        <v>0</v>
      </c>
      <c r="O149" s="18" t="str">
        <f t="shared" si="0"/>
        <v>OK</v>
      </c>
      <c r="P149" s="21"/>
      <c r="Q149" s="21">
        <v>0</v>
      </c>
      <c r="R149" s="21">
        <v>0</v>
      </c>
      <c r="S149" s="21">
        <v>0</v>
      </c>
      <c r="T149" s="21">
        <v>0</v>
      </c>
      <c r="U149" s="21">
        <v>0</v>
      </c>
      <c r="V149" s="21">
        <v>0</v>
      </c>
      <c r="W149" s="21">
        <v>0</v>
      </c>
      <c r="X149" s="21">
        <v>0</v>
      </c>
      <c r="Y149" s="21">
        <v>0</v>
      </c>
      <c r="Z149" s="21">
        <v>0</v>
      </c>
      <c r="AA149" s="21">
        <v>0</v>
      </c>
      <c r="AB149" s="21">
        <v>0</v>
      </c>
      <c r="AC149" s="21">
        <v>0</v>
      </c>
      <c r="AD149" s="21">
        <v>0</v>
      </c>
      <c r="AE149" s="21">
        <v>0</v>
      </c>
      <c r="AF149" s="25">
        <v>0</v>
      </c>
    </row>
    <row r="150" spans="1:32" ht="25.5" customHeight="1" x14ac:dyDescent="0.25">
      <c r="A150" s="148"/>
      <c r="B150" s="148"/>
      <c r="C150" s="34">
        <v>147</v>
      </c>
      <c r="D150" s="105" t="s">
        <v>173</v>
      </c>
      <c r="E150" s="70">
        <v>5806</v>
      </c>
      <c r="F150" s="70">
        <v>28800073</v>
      </c>
      <c r="G150" s="106" t="s">
        <v>256</v>
      </c>
      <c r="H150" s="72" t="s">
        <v>255</v>
      </c>
      <c r="I150" s="73" t="s">
        <v>24</v>
      </c>
      <c r="J150" s="73">
        <v>30</v>
      </c>
      <c r="K150" s="73">
        <v>30</v>
      </c>
      <c r="L150" s="74">
        <v>43.75</v>
      </c>
      <c r="M150" s="128"/>
      <c r="N150" s="14">
        <f>M150-(SUM(P150:AF150))</f>
        <v>0</v>
      </c>
      <c r="O150" s="18" t="str">
        <f t="shared" si="0"/>
        <v>OK</v>
      </c>
      <c r="P150" s="21"/>
      <c r="Q150" s="21">
        <v>0</v>
      </c>
      <c r="R150" s="21">
        <v>0</v>
      </c>
      <c r="S150" s="21">
        <v>0</v>
      </c>
      <c r="T150" s="21">
        <v>0</v>
      </c>
      <c r="U150" s="21">
        <v>0</v>
      </c>
      <c r="V150" s="21">
        <v>0</v>
      </c>
      <c r="W150" s="21">
        <v>0</v>
      </c>
      <c r="X150" s="21">
        <v>0</v>
      </c>
      <c r="Y150" s="21">
        <v>0</v>
      </c>
      <c r="Z150" s="21">
        <v>0</v>
      </c>
      <c r="AA150" s="21">
        <v>0</v>
      </c>
      <c r="AB150" s="21">
        <v>0</v>
      </c>
      <c r="AC150" s="21">
        <v>0</v>
      </c>
      <c r="AD150" s="21">
        <v>0</v>
      </c>
      <c r="AE150" s="21">
        <v>0</v>
      </c>
      <c r="AF150" s="25">
        <v>0</v>
      </c>
    </row>
    <row r="151" spans="1:32" ht="38.25" x14ac:dyDescent="0.25">
      <c r="A151" s="148"/>
      <c r="B151" s="148"/>
      <c r="C151" s="34">
        <v>148</v>
      </c>
      <c r="D151" s="115" t="s">
        <v>174</v>
      </c>
      <c r="E151" s="70">
        <v>436</v>
      </c>
      <c r="F151" s="70">
        <v>502400001</v>
      </c>
      <c r="G151" s="106" t="s">
        <v>257</v>
      </c>
      <c r="H151" s="75" t="s">
        <v>242</v>
      </c>
      <c r="I151" s="77" t="s">
        <v>17</v>
      </c>
      <c r="J151" s="77">
        <v>30</v>
      </c>
      <c r="K151" s="77">
        <v>30</v>
      </c>
      <c r="L151" s="74">
        <v>2325</v>
      </c>
      <c r="M151" s="128"/>
      <c r="N151" s="14">
        <f>M151-(SUM(P151:AF151))</f>
        <v>0</v>
      </c>
      <c r="O151" s="18" t="str">
        <f t="shared" si="0"/>
        <v>OK</v>
      </c>
      <c r="P151" s="21"/>
      <c r="Q151" s="21">
        <v>0</v>
      </c>
      <c r="R151" s="21">
        <v>0</v>
      </c>
      <c r="S151" s="21">
        <v>0</v>
      </c>
      <c r="T151" s="21">
        <v>0</v>
      </c>
      <c r="U151" s="21">
        <v>0</v>
      </c>
      <c r="V151" s="21">
        <v>0</v>
      </c>
      <c r="W151" s="21">
        <v>0</v>
      </c>
      <c r="X151" s="21">
        <v>0</v>
      </c>
      <c r="Y151" s="21">
        <v>0</v>
      </c>
      <c r="Z151" s="21">
        <v>0</v>
      </c>
      <c r="AA151" s="21">
        <v>0</v>
      </c>
      <c r="AB151" s="21">
        <v>0</v>
      </c>
      <c r="AC151" s="21">
        <v>0</v>
      </c>
      <c r="AD151" s="21">
        <v>0</v>
      </c>
      <c r="AE151" s="21">
        <v>0</v>
      </c>
      <c r="AF151" s="25">
        <v>0</v>
      </c>
    </row>
    <row r="152" spans="1:32" ht="25.5" customHeight="1" x14ac:dyDescent="0.25">
      <c r="A152" s="148"/>
      <c r="B152" s="148"/>
      <c r="C152" s="34">
        <v>149</v>
      </c>
      <c r="D152" s="105" t="s">
        <v>175</v>
      </c>
      <c r="E152" s="70">
        <v>436</v>
      </c>
      <c r="F152" s="70">
        <v>502400001</v>
      </c>
      <c r="G152" s="106" t="s">
        <v>257</v>
      </c>
      <c r="H152" s="72" t="s">
        <v>242</v>
      </c>
      <c r="I152" s="73" t="s">
        <v>17</v>
      </c>
      <c r="J152" s="73">
        <v>30</v>
      </c>
      <c r="K152" s="73">
        <v>30</v>
      </c>
      <c r="L152" s="74">
        <v>1675</v>
      </c>
      <c r="M152" s="128">
        <v>1</v>
      </c>
      <c r="N152" s="14">
        <f>M152-(SUM(P152:AF152))</f>
        <v>0</v>
      </c>
      <c r="O152" s="18" t="str">
        <f t="shared" si="0"/>
        <v>OK</v>
      </c>
      <c r="P152" s="21"/>
      <c r="Q152" s="195">
        <v>1</v>
      </c>
      <c r="R152" s="21">
        <v>0</v>
      </c>
      <c r="S152" s="21">
        <v>0</v>
      </c>
      <c r="T152" s="21">
        <v>0</v>
      </c>
      <c r="U152" s="21">
        <v>0</v>
      </c>
      <c r="V152" s="21">
        <v>0</v>
      </c>
      <c r="W152" s="21">
        <v>0</v>
      </c>
      <c r="X152" s="21">
        <v>0</v>
      </c>
      <c r="Y152" s="21">
        <v>0</v>
      </c>
      <c r="Z152" s="21">
        <v>0</v>
      </c>
      <c r="AA152" s="21">
        <v>0</v>
      </c>
      <c r="AB152" s="21">
        <v>0</v>
      </c>
      <c r="AC152" s="21">
        <v>0</v>
      </c>
      <c r="AD152" s="21">
        <v>0</v>
      </c>
      <c r="AE152" s="21">
        <v>0</v>
      </c>
      <c r="AF152" s="25">
        <v>0</v>
      </c>
    </row>
    <row r="153" spans="1:32" ht="25.5" customHeight="1" x14ac:dyDescent="0.25">
      <c r="A153" s="148"/>
      <c r="B153" s="148"/>
      <c r="C153" s="34">
        <v>150</v>
      </c>
      <c r="D153" s="105" t="s">
        <v>176</v>
      </c>
      <c r="E153" s="70">
        <v>436</v>
      </c>
      <c r="F153" s="70">
        <v>502400001</v>
      </c>
      <c r="G153" s="106" t="s">
        <v>257</v>
      </c>
      <c r="H153" s="72" t="s">
        <v>242</v>
      </c>
      <c r="I153" s="73" t="s">
        <v>17</v>
      </c>
      <c r="J153" s="73">
        <v>30</v>
      </c>
      <c r="K153" s="73">
        <v>30</v>
      </c>
      <c r="L153" s="74">
        <v>1575</v>
      </c>
      <c r="M153" s="128">
        <v>1</v>
      </c>
      <c r="N153" s="14">
        <f>M153-(SUM(P153:AF153))</f>
        <v>0</v>
      </c>
      <c r="O153" s="18" t="str">
        <f t="shared" si="0"/>
        <v>OK</v>
      </c>
      <c r="P153" s="21"/>
      <c r="Q153" s="195">
        <v>1</v>
      </c>
      <c r="R153" s="21">
        <v>0</v>
      </c>
      <c r="S153" s="21">
        <v>0</v>
      </c>
      <c r="T153" s="21">
        <v>0</v>
      </c>
      <c r="U153" s="21">
        <v>0</v>
      </c>
      <c r="V153" s="21">
        <v>0</v>
      </c>
      <c r="W153" s="21">
        <v>0</v>
      </c>
      <c r="X153" s="21">
        <v>0</v>
      </c>
      <c r="Y153" s="21">
        <v>0</v>
      </c>
      <c r="Z153" s="21">
        <v>0</v>
      </c>
      <c r="AA153" s="21">
        <v>0</v>
      </c>
      <c r="AB153" s="21">
        <v>0</v>
      </c>
      <c r="AC153" s="21">
        <v>0</v>
      </c>
      <c r="AD153" s="21">
        <v>0</v>
      </c>
      <c r="AE153" s="21">
        <v>0</v>
      </c>
      <c r="AF153" s="25">
        <v>0</v>
      </c>
    </row>
    <row r="154" spans="1:32" ht="38.25" x14ac:dyDescent="0.25">
      <c r="A154" s="148"/>
      <c r="B154" s="148"/>
      <c r="C154" s="34">
        <v>151</v>
      </c>
      <c r="D154" s="105" t="s">
        <v>177</v>
      </c>
      <c r="E154" s="70">
        <v>435</v>
      </c>
      <c r="F154" s="70">
        <v>501840008</v>
      </c>
      <c r="G154" s="106" t="s">
        <v>257</v>
      </c>
      <c r="H154" s="72" t="s">
        <v>242</v>
      </c>
      <c r="I154" s="73" t="s">
        <v>17</v>
      </c>
      <c r="J154" s="73">
        <v>30</v>
      </c>
      <c r="K154" s="73">
        <v>30</v>
      </c>
      <c r="L154" s="74">
        <v>700</v>
      </c>
      <c r="M154" s="128">
        <v>1</v>
      </c>
      <c r="N154" s="14">
        <f>M154-(SUM(P154:AF154))</f>
        <v>1</v>
      </c>
      <c r="O154" s="18" t="str">
        <f t="shared" si="0"/>
        <v>OK</v>
      </c>
      <c r="P154" s="21"/>
      <c r="Q154" s="21">
        <v>0</v>
      </c>
      <c r="R154" s="21">
        <v>0</v>
      </c>
      <c r="S154" s="21">
        <v>0</v>
      </c>
      <c r="T154" s="21">
        <v>0</v>
      </c>
      <c r="U154" s="21">
        <v>0</v>
      </c>
      <c r="V154" s="21">
        <v>0</v>
      </c>
      <c r="W154" s="21">
        <v>0</v>
      </c>
      <c r="X154" s="21">
        <v>0</v>
      </c>
      <c r="Y154" s="21">
        <v>0</v>
      </c>
      <c r="Z154" s="21">
        <v>0</v>
      </c>
      <c r="AA154" s="21">
        <v>0</v>
      </c>
      <c r="AB154" s="21">
        <v>0</v>
      </c>
      <c r="AC154" s="21">
        <v>0</v>
      </c>
      <c r="AD154" s="21">
        <v>0</v>
      </c>
      <c r="AE154" s="21">
        <v>0</v>
      </c>
      <c r="AF154" s="25">
        <v>0</v>
      </c>
    </row>
    <row r="155" spans="1:32" ht="25.5" customHeight="1" x14ac:dyDescent="0.25">
      <c r="A155" s="148"/>
      <c r="B155" s="148"/>
      <c r="C155" s="34">
        <v>152</v>
      </c>
      <c r="D155" s="105" t="s">
        <v>178</v>
      </c>
      <c r="E155" s="70">
        <v>436</v>
      </c>
      <c r="F155" s="70">
        <v>502400001</v>
      </c>
      <c r="G155" s="106" t="s">
        <v>257</v>
      </c>
      <c r="H155" s="72" t="s">
        <v>242</v>
      </c>
      <c r="I155" s="73" t="s">
        <v>17</v>
      </c>
      <c r="J155" s="73">
        <v>30</v>
      </c>
      <c r="K155" s="73">
        <v>30</v>
      </c>
      <c r="L155" s="74">
        <v>1445</v>
      </c>
      <c r="M155" s="128"/>
      <c r="N155" s="14">
        <f>M155-(SUM(P155:AF155))</f>
        <v>0</v>
      </c>
      <c r="O155" s="18" t="str">
        <f t="shared" si="0"/>
        <v>OK</v>
      </c>
      <c r="P155" s="21"/>
      <c r="Q155" s="21">
        <v>0</v>
      </c>
      <c r="R155" s="21">
        <v>0</v>
      </c>
      <c r="S155" s="21">
        <v>0</v>
      </c>
      <c r="T155" s="21">
        <v>0</v>
      </c>
      <c r="U155" s="21">
        <v>0</v>
      </c>
      <c r="V155" s="21">
        <v>0</v>
      </c>
      <c r="W155" s="21">
        <v>0</v>
      </c>
      <c r="X155" s="21">
        <v>0</v>
      </c>
      <c r="Y155" s="21">
        <v>0</v>
      </c>
      <c r="Z155" s="21">
        <v>0</v>
      </c>
      <c r="AA155" s="21">
        <v>0</v>
      </c>
      <c r="AB155" s="21">
        <v>0</v>
      </c>
      <c r="AC155" s="21">
        <v>0</v>
      </c>
      <c r="AD155" s="21">
        <v>0</v>
      </c>
      <c r="AE155" s="21">
        <v>0</v>
      </c>
      <c r="AF155" s="25">
        <v>0</v>
      </c>
    </row>
    <row r="156" spans="1:32" ht="25.5" customHeight="1" x14ac:dyDescent="0.25">
      <c r="A156" s="148"/>
      <c r="B156" s="148"/>
      <c r="C156" s="34">
        <v>153</v>
      </c>
      <c r="D156" s="105" t="s">
        <v>179</v>
      </c>
      <c r="E156" s="70">
        <v>436</v>
      </c>
      <c r="F156" s="70">
        <v>502400001</v>
      </c>
      <c r="G156" s="106" t="s">
        <v>257</v>
      </c>
      <c r="H156" s="72" t="s">
        <v>242</v>
      </c>
      <c r="I156" s="73" t="s">
        <v>17</v>
      </c>
      <c r="J156" s="73">
        <v>30</v>
      </c>
      <c r="K156" s="73">
        <v>30</v>
      </c>
      <c r="L156" s="74">
        <v>19</v>
      </c>
      <c r="M156" s="128"/>
      <c r="N156" s="14">
        <f>M156-(SUM(P156:AF156))</f>
        <v>0</v>
      </c>
      <c r="O156" s="18" t="str">
        <f t="shared" si="0"/>
        <v>OK</v>
      </c>
      <c r="P156" s="21"/>
      <c r="Q156" s="21">
        <v>0</v>
      </c>
      <c r="R156" s="21">
        <v>0</v>
      </c>
      <c r="S156" s="21">
        <v>0</v>
      </c>
      <c r="T156" s="21">
        <v>0</v>
      </c>
      <c r="U156" s="21">
        <v>0</v>
      </c>
      <c r="V156" s="21">
        <v>0</v>
      </c>
      <c r="W156" s="21">
        <v>0</v>
      </c>
      <c r="X156" s="21">
        <v>0</v>
      </c>
      <c r="Y156" s="21">
        <v>0</v>
      </c>
      <c r="Z156" s="21">
        <v>0</v>
      </c>
      <c r="AA156" s="21">
        <v>0</v>
      </c>
      <c r="AB156" s="21">
        <v>0</v>
      </c>
      <c r="AC156" s="21">
        <v>0</v>
      </c>
      <c r="AD156" s="21">
        <v>0</v>
      </c>
      <c r="AE156" s="21">
        <v>0</v>
      </c>
      <c r="AF156" s="25">
        <v>0</v>
      </c>
    </row>
    <row r="157" spans="1:32" ht="64.5" thickBot="1" x14ac:dyDescent="0.3">
      <c r="A157" s="149"/>
      <c r="B157" s="149"/>
      <c r="C157" s="35">
        <v>154</v>
      </c>
      <c r="D157" s="116" t="s">
        <v>180</v>
      </c>
      <c r="E157" s="79">
        <v>207</v>
      </c>
      <c r="F157" s="79">
        <v>502590001</v>
      </c>
      <c r="G157" s="108" t="s">
        <v>257</v>
      </c>
      <c r="H157" s="81" t="s">
        <v>242</v>
      </c>
      <c r="I157" s="82" t="s">
        <v>17</v>
      </c>
      <c r="J157" s="82">
        <v>30</v>
      </c>
      <c r="K157" s="82">
        <v>30</v>
      </c>
      <c r="L157" s="83">
        <v>2950</v>
      </c>
      <c r="M157" s="129"/>
      <c r="N157" s="16">
        <f>M157-(SUM(P157:AF157))</f>
        <v>0</v>
      </c>
      <c r="O157" s="20" t="str">
        <f t="shared" si="0"/>
        <v>OK</v>
      </c>
      <c r="P157" s="23"/>
      <c r="Q157" s="23">
        <v>0</v>
      </c>
      <c r="R157" s="23">
        <v>0</v>
      </c>
      <c r="S157" s="23">
        <v>0</v>
      </c>
      <c r="T157" s="23">
        <v>0</v>
      </c>
      <c r="U157" s="23">
        <v>0</v>
      </c>
      <c r="V157" s="23">
        <v>0</v>
      </c>
      <c r="W157" s="23">
        <v>0</v>
      </c>
      <c r="X157" s="23">
        <v>0</v>
      </c>
      <c r="Y157" s="23">
        <v>0</v>
      </c>
      <c r="Z157" s="23">
        <v>0</v>
      </c>
      <c r="AA157" s="23">
        <v>0</v>
      </c>
      <c r="AB157" s="23">
        <v>0</v>
      </c>
      <c r="AC157" s="23">
        <v>0</v>
      </c>
      <c r="AD157" s="23">
        <v>0</v>
      </c>
      <c r="AE157" s="23">
        <v>0</v>
      </c>
      <c r="AF157" s="26">
        <v>0</v>
      </c>
    </row>
  </sheetData>
  <mergeCells count="23">
    <mergeCell ref="B1:C1"/>
    <mergeCell ref="D1:L1"/>
    <mergeCell ref="V1:V2"/>
    <mergeCell ref="W1:W2"/>
    <mergeCell ref="P1:P2"/>
    <mergeCell ref="Q1:Q2"/>
    <mergeCell ref="M1:O2"/>
    <mergeCell ref="AD1:AD2"/>
    <mergeCell ref="AE1:AE2"/>
    <mergeCell ref="AF1:AF2"/>
    <mergeCell ref="A2:L2"/>
    <mergeCell ref="A4:A157"/>
    <mergeCell ref="B4:B157"/>
    <mergeCell ref="X1:X2"/>
    <mergeCell ref="Y1:Y2"/>
    <mergeCell ref="Z1:Z2"/>
    <mergeCell ref="AA1:AA2"/>
    <mergeCell ref="AB1:AB2"/>
    <mergeCell ref="AC1:AC2"/>
    <mergeCell ref="R1:R2"/>
    <mergeCell ref="S1:S2"/>
    <mergeCell ref="T1:T2"/>
    <mergeCell ref="U1:U2"/>
  </mergeCells>
  <conditionalFormatting sqref="P42:P57 P139:P151 P154:P157 P59:P87">
    <cfRule type="cellIs" dxfId="28775" priority="2589" stopIfTrue="1" operator="greaterThan">
      <formula>0</formula>
    </cfRule>
  </conditionalFormatting>
  <conditionalFormatting sqref="R41 P31:R32 P37:R40 P128:R138 P5:U30 P102:U127 P4:AF4 P88:AF101 Q36:R36 R33:R35">
    <cfRule type="cellIs" dxfId="28774" priority="2512" stopIfTrue="1" operator="greaterThan">
      <formula>0</formula>
    </cfRule>
    <cfRule type="cellIs" dxfId="28773" priority="2513" stopIfTrue="1" operator="greaterThan">
      <formula>0</formula>
    </cfRule>
    <cfRule type="cellIs" dxfId="28772" priority="2514" stopIfTrue="1" operator="greaterThan">
      <formula>0</formula>
    </cfRule>
  </conditionalFormatting>
  <conditionalFormatting sqref="P42:U57 P139:U151 P154:U157 P59:U87 Q58:U58">
    <cfRule type="cellIs" dxfId="28771" priority="2587" stopIfTrue="1" operator="greaterThan">
      <formula>0</formula>
    </cfRule>
    <cfRule type="cellIs" dxfId="28770" priority="2588" stopIfTrue="1" operator="greaterThan">
      <formula>0</formula>
    </cfRule>
  </conditionalFormatting>
  <conditionalFormatting sqref="R152:U153">
    <cfRule type="cellIs" dxfId="28769" priority="4678" stopIfTrue="1" operator="greaterThan">
      <formula>0</formula>
    </cfRule>
    <cfRule type="cellIs" dxfId="28768" priority="4679" stopIfTrue="1" operator="greaterThan">
      <formula>0</formula>
    </cfRule>
  </conditionalFormatting>
  <conditionalFormatting sqref="Q42:U59">
    <cfRule type="cellIs" dxfId="28767" priority="2667" stopIfTrue="1" operator="greaterThan">
      <formula>0</formula>
    </cfRule>
  </conditionalFormatting>
  <conditionalFormatting sqref="Q139:U151 Q154:U156 R152:U153">
    <cfRule type="cellIs" dxfId="28766" priority="4758" stopIfTrue="1" operator="greaterThan">
      <formula>0</formula>
    </cfRule>
  </conditionalFormatting>
  <conditionalFormatting sqref="Q60:V87">
    <cfRule type="cellIs" dxfId="28765" priority="4308" stopIfTrue="1" operator="greaterThan">
      <formula>0</formula>
    </cfRule>
  </conditionalFormatting>
  <conditionalFormatting sqref="Q157:V157">
    <cfRule type="cellIs" dxfId="28764" priority="6402" stopIfTrue="1" operator="greaterThan">
      <formula>0</formula>
    </cfRule>
  </conditionalFormatting>
  <conditionalFormatting sqref="S31:U33">
    <cfRule type="cellIs" dxfId="28763" priority="4384" stopIfTrue="1" operator="greaterThan">
      <formula>0</formula>
    </cfRule>
    <cfRule type="cellIs" dxfId="28762" priority="4385" stopIfTrue="1" operator="greaterThan">
      <formula>0</formula>
    </cfRule>
    <cfRule type="cellIs" dxfId="28761" priority="4386" stopIfTrue="1" operator="greaterThan">
      <formula>0</formula>
    </cfRule>
  </conditionalFormatting>
  <conditionalFormatting sqref="S35:U41">
    <cfRule type="cellIs" dxfId="28760" priority="4390" stopIfTrue="1" operator="greaterThan">
      <formula>0</formula>
    </cfRule>
    <cfRule type="cellIs" dxfId="28759" priority="4391" stopIfTrue="1" operator="greaterThan">
      <formula>0</formula>
    </cfRule>
    <cfRule type="cellIs" dxfId="28758" priority="4392" stopIfTrue="1" operator="greaterThan">
      <formula>0</formula>
    </cfRule>
  </conditionalFormatting>
  <conditionalFormatting sqref="S128:U130">
    <cfRule type="cellIs" dxfId="28757" priority="6475" stopIfTrue="1" operator="greaterThan">
      <formula>0</formula>
    </cfRule>
    <cfRule type="cellIs" dxfId="28756" priority="6476" stopIfTrue="1" operator="greaterThan">
      <formula>0</formula>
    </cfRule>
    <cfRule type="cellIs" dxfId="28755" priority="6477" stopIfTrue="1" operator="greaterThan">
      <formula>0</formula>
    </cfRule>
  </conditionalFormatting>
  <conditionalFormatting sqref="S132:U138">
    <cfRule type="cellIs" dxfId="28754" priority="6481" stopIfTrue="1" operator="greaterThan">
      <formula>0</formula>
    </cfRule>
    <cfRule type="cellIs" dxfId="28753" priority="6482" stopIfTrue="1" operator="greaterThan">
      <formula>0</formula>
    </cfRule>
    <cfRule type="cellIs" dxfId="28752" priority="6483" stopIfTrue="1" operator="greaterThan">
      <formula>0</formula>
    </cfRule>
  </conditionalFormatting>
  <conditionalFormatting sqref="S34:AF34">
    <cfRule type="cellIs" dxfId="28751" priority="4600" stopIfTrue="1" operator="greaterThan">
      <formula>0</formula>
    </cfRule>
    <cfRule type="cellIs" dxfId="28750" priority="4601" stopIfTrue="1" operator="greaterThan">
      <formula>0</formula>
    </cfRule>
    <cfRule type="cellIs" dxfId="28749" priority="4602" stopIfTrue="1" operator="greaterThan">
      <formula>0</formula>
    </cfRule>
  </conditionalFormatting>
  <conditionalFormatting sqref="S131:AF131">
    <cfRule type="cellIs" dxfId="28748" priority="6691" stopIfTrue="1" operator="greaterThan">
      <formula>0</formula>
    </cfRule>
    <cfRule type="cellIs" dxfId="28747" priority="6692" stopIfTrue="1" operator="greaterThan">
      <formula>0</formula>
    </cfRule>
    <cfRule type="cellIs" dxfId="28746" priority="6693" stopIfTrue="1" operator="greaterThan">
      <formula>0</formula>
    </cfRule>
  </conditionalFormatting>
  <conditionalFormatting sqref="V35:V59">
    <cfRule type="cellIs" dxfId="28745" priority="4257" stopIfTrue="1" operator="greaterThan">
      <formula>0</formula>
    </cfRule>
  </conditionalFormatting>
  <conditionalFormatting sqref="V132:V156">
    <cfRule type="cellIs" dxfId="28744" priority="6348" stopIfTrue="1" operator="greaterThan">
      <formula>0</formula>
    </cfRule>
  </conditionalFormatting>
  <conditionalFormatting sqref="V5:AF33">
    <cfRule type="cellIs" dxfId="28743" priority="2683" stopIfTrue="1" operator="greaterThan">
      <formula>0</formula>
    </cfRule>
    <cfRule type="cellIs" dxfId="28742" priority="2684" stopIfTrue="1" operator="greaterThan">
      <formula>0</formula>
    </cfRule>
    <cfRule type="cellIs" dxfId="28741" priority="2685" stopIfTrue="1" operator="greaterThan">
      <formula>0</formula>
    </cfRule>
  </conditionalFormatting>
  <conditionalFormatting sqref="V35:AF87">
    <cfRule type="cellIs" dxfId="28740" priority="2743" stopIfTrue="1" operator="greaterThan">
      <formula>0</formula>
    </cfRule>
    <cfRule type="cellIs" dxfId="28739" priority="2744" stopIfTrue="1" operator="greaterThan">
      <formula>0</formula>
    </cfRule>
  </conditionalFormatting>
  <conditionalFormatting sqref="V102:AF130">
    <cfRule type="cellIs" dxfId="28738" priority="4774" stopIfTrue="1" operator="greaterThan">
      <formula>0</formula>
    </cfRule>
    <cfRule type="cellIs" dxfId="28737" priority="4775" stopIfTrue="1" operator="greaterThan">
      <formula>0</formula>
    </cfRule>
    <cfRule type="cellIs" dxfId="28736" priority="4776" stopIfTrue="1" operator="greaterThan">
      <formula>0</formula>
    </cfRule>
  </conditionalFormatting>
  <conditionalFormatting sqref="V132:AF157">
    <cfRule type="cellIs" dxfId="28735" priority="4834" stopIfTrue="1" operator="greaterThan">
      <formula>0</formula>
    </cfRule>
    <cfRule type="cellIs" dxfId="28734" priority="4835" stopIfTrue="1" operator="greaterThan">
      <formula>0</formula>
    </cfRule>
  </conditionalFormatting>
  <conditionalFormatting sqref="W35:AF87">
    <cfRule type="cellIs" dxfId="28733" priority="2745" stopIfTrue="1" operator="greaterThan">
      <formula>0</formula>
    </cfRule>
  </conditionalFormatting>
  <conditionalFormatting sqref="W132:AF157">
    <cfRule type="cellIs" dxfId="28732" priority="4836" stopIfTrue="1" operator="greaterThan">
      <formula>0</formula>
    </cfRule>
  </conditionalFormatting>
  <conditionalFormatting sqref="P35">
    <cfRule type="cellIs" dxfId="28731" priority="37" stopIfTrue="1" operator="greaterThan">
      <formula>0</formula>
    </cfRule>
    <cfRule type="cellIs" dxfId="28730" priority="38" stopIfTrue="1" operator="greaterThan">
      <formula>0</formula>
    </cfRule>
    <cfRule type="cellIs" dxfId="28729" priority="39" stopIfTrue="1" operator="greaterThan">
      <formula>0</formula>
    </cfRule>
  </conditionalFormatting>
  <conditionalFormatting sqref="Q33">
    <cfRule type="cellIs" dxfId="28728" priority="13" stopIfTrue="1" operator="greaterThan">
      <formula>0</formula>
    </cfRule>
    <cfRule type="cellIs" dxfId="28727" priority="14" stopIfTrue="1" operator="greaterThan">
      <formula>0</formula>
    </cfRule>
    <cfRule type="cellIs" dxfId="28726" priority="15" stopIfTrue="1" operator="greaterThan">
      <formula>0</formula>
    </cfRule>
  </conditionalFormatting>
  <conditionalFormatting sqref="P152:P153">
    <cfRule type="cellIs" dxfId="28725" priority="33" stopIfTrue="1" operator="greaterThan">
      <formula>0</formula>
    </cfRule>
  </conditionalFormatting>
  <conditionalFormatting sqref="P152:P153">
    <cfRule type="cellIs" dxfId="28724" priority="31" stopIfTrue="1" operator="greaterThan">
      <formula>0</formula>
    </cfRule>
    <cfRule type="cellIs" dxfId="28723" priority="32" stopIfTrue="1" operator="greaterThan">
      <formula>0</formula>
    </cfRule>
  </conditionalFormatting>
  <conditionalFormatting sqref="P33">
    <cfRule type="cellIs" dxfId="28722" priority="28" stopIfTrue="1" operator="greaterThan">
      <formula>0</formula>
    </cfRule>
    <cfRule type="cellIs" dxfId="28721" priority="29" stopIfTrue="1" operator="greaterThan">
      <formula>0</formula>
    </cfRule>
    <cfRule type="cellIs" dxfId="28720" priority="30" stopIfTrue="1" operator="greaterThan">
      <formula>0</formula>
    </cfRule>
  </conditionalFormatting>
  <conditionalFormatting sqref="P34">
    <cfRule type="cellIs" dxfId="28719" priority="25" stopIfTrue="1" operator="greaterThan">
      <formula>0</formula>
    </cfRule>
    <cfRule type="cellIs" dxfId="28718" priority="26" stopIfTrue="1" operator="greaterThan">
      <formula>0</formula>
    </cfRule>
    <cfRule type="cellIs" dxfId="28717" priority="27" stopIfTrue="1" operator="greaterThan">
      <formula>0</formula>
    </cfRule>
  </conditionalFormatting>
  <conditionalFormatting sqref="P36">
    <cfRule type="cellIs" dxfId="28716" priority="22" stopIfTrue="1" operator="greaterThan">
      <formula>0</formula>
    </cfRule>
    <cfRule type="cellIs" dxfId="28715" priority="23" stopIfTrue="1" operator="greaterThan">
      <formula>0</formula>
    </cfRule>
    <cfRule type="cellIs" dxfId="28714" priority="24" stopIfTrue="1" operator="greaterThan">
      <formula>0</formula>
    </cfRule>
  </conditionalFormatting>
  <conditionalFormatting sqref="P41">
    <cfRule type="cellIs" dxfId="28713" priority="19" stopIfTrue="1" operator="greaterThan">
      <formula>0</formula>
    </cfRule>
    <cfRule type="cellIs" dxfId="28712" priority="20" stopIfTrue="1" operator="greaterThan">
      <formula>0</formula>
    </cfRule>
    <cfRule type="cellIs" dxfId="28711" priority="21" stopIfTrue="1" operator="greaterThan">
      <formula>0</formula>
    </cfRule>
  </conditionalFormatting>
  <conditionalFormatting sqref="P58">
    <cfRule type="cellIs" dxfId="28710" priority="18" stopIfTrue="1" operator="greaterThan">
      <formula>0</formula>
    </cfRule>
  </conditionalFormatting>
  <conditionalFormatting sqref="P58">
    <cfRule type="cellIs" dxfId="28709" priority="16" stopIfTrue="1" operator="greaterThan">
      <formula>0</formula>
    </cfRule>
    <cfRule type="cellIs" dxfId="28708" priority="17" stopIfTrue="1" operator="greaterThan">
      <formula>0</formula>
    </cfRule>
  </conditionalFormatting>
  <conditionalFormatting sqref="Q34">
    <cfRule type="cellIs" dxfId="28707" priority="10" stopIfTrue="1" operator="greaterThan">
      <formula>0</formula>
    </cfRule>
    <cfRule type="cellIs" dxfId="28706" priority="11" stopIfTrue="1" operator="greaterThan">
      <formula>0</formula>
    </cfRule>
    <cfRule type="cellIs" dxfId="28705" priority="12" stopIfTrue="1" operator="greaterThan">
      <formula>0</formula>
    </cfRule>
  </conditionalFormatting>
  <conditionalFormatting sqref="Q35">
    <cfRule type="cellIs" dxfId="28704" priority="7" stopIfTrue="1" operator="greaterThan">
      <formula>0</formula>
    </cfRule>
    <cfRule type="cellIs" dxfId="28703" priority="8" stopIfTrue="1" operator="greaterThan">
      <formula>0</formula>
    </cfRule>
    <cfRule type="cellIs" dxfId="28702" priority="9" stopIfTrue="1" operator="greaterThan">
      <formula>0</formula>
    </cfRule>
  </conditionalFormatting>
  <conditionalFormatting sqref="Q41">
    <cfRule type="cellIs" dxfId="28701" priority="4" stopIfTrue="1" operator="greaterThan">
      <formula>0</formula>
    </cfRule>
    <cfRule type="cellIs" dxfId="28700" priority="5" stopIfTrue="1" operator="greaterThan">
      <formula>0</formula>
    </cfRule>
    <cfRule type="cellIs" dxfId="28699" priority="6" stopIfTrue="1" operator="greaterThan">
      <formula>0</formula>
    </cfRule>
  </conditionalFormatting>
  <conditionalFormatting sqref="Q152:Q153">
    <cfRule type="cellIs" dxfId="28698" priority="3" stopIfTrue="1" operator="greaterThan">
      <formula>0</formula>
    </cfRule>
  </conditionalFormatting>
  <conditionalFormatting sqref="Q152:Q153">
    <cfRule type="cellIs" dxfId="28697" priority="1" stopIfTrue="1" operator="greaterThan">
      <formula>0</formula>
    </cfRule>
    <cfRule type="cellIs" dxfId="28696" priority="2" stopIfTrue="1" operator="greaterThan">
      <formula>0</formula>
    </cfRule>
  </conditionalFormatting>
  <pageMargins left="0.74803149606299213" right="0.74803149606299213" top="0.98425196850393704" bottom="0.98425196850393704" header="0.51181102362204722" footer="0.51181102362204722"/>
  <pageSetup paperSize="9" scale="70" firstPageNumber="0" fitToHeight="0" orientation="landscape" horizontalDpi="300" verticalDpi="300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AG157"/>
  <sheetViews>
    <sheetView showGridLines="0" zoomScale="85" zoomScaleNormal="85" workbookViewId="0">
      <pane xSplit="4" ySplit="3" topLeftCell="E4" activePane="bottomRight" state="frozen"/>
      <selection activeCell="K34" sqref="K34"/>
      <selection pane="topRight" activeCell="K34" sqref="K34"/>
      <selection pane="bottomLeft" activeCell="K34" sqref="K34"/>
      <selection pane="bottomRight" activeCell="R159" sqref="R159"/>
    </sheetView>
  </sheetViews>
  <sheetFormatPr defaultColWidth="9.7109375" defaultRowHeight="15" x14ac:dyDescent="0.25"/>
  <cols>
    <col min="1" max="1" width="17.7109375" style="3" customWidth="1"/>
    <col min="2" max="2" width="6.28515625" style="4" customWidth="1"/>
    <col min="3" max="3" width="6.42578125" style="6" customWidth="1"/>
    <col min="4" max="4" width="63.28515625" style="7" customWidth="1"/>
    <col min="5" max="6" width="14" style="7" customWidth="1"/>
    <col min="7" max="7" width="12.28515625" style="6" customWidth="1"/>
    <col min="8" max="8" width="17.7109375" style="7" customWidth="1"/>
    <col min="9" max="9" width="13.5703125" style="7" customWidth="1"/>
    <col min="10" max="10" width="10.28515625" style="10" customWidth="1"/>
    <col min="11" max="11" width="8.42578125" style="10" customWidth="1"/>
    <col min="12" max="12" width="14.85546875" style="11" customWidth="1"/>
    <col min="13" max="13" width="10.85546875" style="5" customWidth="1"/>
    <col min="14" max="14" width="14" style="8" customWidth="1"/>
    <col min="15" max="15" width="12.5703125" style="9" customWidth="1"/>
    <col min="16" max="17" width="13.7109375" style="1" customWidth="1"/>
    <col min="18" max="18" width="12.7109375" style="1" customWidth="1"/>
    <col min="19" max="19" width="13.42578125" style="1" customWidth="1"/>
    <col min="20" max="20" width="13.7109375" style="1" customWidth="1"/>
    <col min="21" max="21" width="15.85546875" style="1" customWidth="1"/>
    <col min="22" max="23" width="14.28515625" style="1" customWidth="1"/>
    <col min="24" max="24" width="14" style="1" customWidth="1"/>
    <col min="25" max="25" width="14.28515625" style="1" customWidth="1"/>
    <col min="26" max="26" width="15.28515625" style="1" customWidth="1"/>
    <col min="27" max="33" width="15" style="1" customWidth="1"/>
    <col min="34" max="16384" width="9.7109375" style="1"/>
  </cols>
  <sheetData>
    <row r="1" spans="1:33" ht="30" customHeight="1" x14ac:dyDescent="0.25">
      <c r="A1" s="13" t="s">
        <v>318</v>
      </c>
      <c r="B1" s="167" t="s">
        <v>289</v>
      </c>
      <c r="C1" s="168"/>
      <c r="D1" s="167" t="s">
        <v>15</v>
      </c>
      <c r="E1" s="184"/>
      <c r="F1" s="184"/>
      <c r="G1" s="184"/>
      <c r="H1" s="184"/>
      <c r="I1" s="184"/>
      <c r="J1" s="184"/>
      <c r="K1" s="184"/>
      <c r="L1" s="168"/>
      <c r="M1" s="185" t="s">
        <v>282</v>
      </c>
      <c r="N1" s="186"/>
      <c r="O1" s="187"/>
      <c r="P1" s="191" t="s">
        <v>325</v>
      </c>
      <c r="Q1" s="191" t="s">
        <v>326</v>
      </c>
      <c r="R1" s="177" t="s">
        <v>27</v>
      </c>
      <c r="S1" s="177" t="s">
        <v>27</v>
      </c>
      <c r="T1" s="177" t="s">
        <v>27</v>
      </c>
      <c r="U1" s="177" t="s">
        <v>27</v>
      </c>
      <c r="V1" s="177" t="s">
        <v>27</v>
      </c>
      <c r="W1" s="177" t="s">
        <v>27</v>
      </c>
      <c r="X1" s="177" t="s">
        <v>27</v>
      </c>
      <c r="Y1" s="177" t="s">
        <v>27</v>
      </c>
      <c r="Z1" s="177" t="s">
        <v>27</v>
      </c>
      <c r="AA1" s="177" t="s">
        <v>27</v>
      </c>
      <c r="AB1" s="177" t="s">
        <v>27</v>
      </c>
      <c r="AC1" s="177" t="s">
        <v>27</v>
      </c>
      <c r="AD1" s="177" t="s">
        <v>27</v>
      </c>
      <c r="AE1" s="177" t="s">
        <v>27</v>
      </c>
      <c r="AF1" s="177" t="s">
        <v>27</v>
      </c>
      <c r="AG1" s="179" t="s">
        <v>27</v>
      </c>
    </row>
    <row r="2" spans="1:33" ht="15.75" thickBot="1" x14ac:dyDescent="0.3">
      <c r="A2" s="181" t="s">
        <v>14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3"/>
      <c r="M2" s="188"/>
      <c r="N2" s="189"/>
      <c r="O2" s="190"/>
      <c r="P2" s="192"/>
      <c r="Q2" s="192"/>
      <c r="R2" s="178"/>
      <c r="S2" s="178"/>
      <c r="T2" s="178"/>
      <c r="U2" s="178"/>
      <c r="V2" s="178"/>
      <c r="W2" s="178"/>
      <c r="X2" s="178"/>
      <c r="Y2" s="178"/>
      <c r="Z2" s="178"/>
      <c r="AA2" s="178"/>
      <c r="AB2" s="178"/>
      <c r="AC2" s="178"/>
      <c r="AD2" s="178"/>
      <c r="AE2" s="178"/>
      <c r="AF2" s="178"/>
      <c r="AG2" s="180"/>
    </row>
    <row r="3" spans="1:33" s="2" customFormat="1" ht="30.75" thickBot="1" x14ac:dyDescent="0.25">
      <c r="A3" s="27" t="s">
        <v>3</v>
      </c>
      <c r="B3" s="28" t="s">
        <v>1</v>
      </c>
      <c r="C3" s="17" t="s">
        <v>5</v>
      </c>
      <c r="D3" s="17" t="s">
        <v>7</v>
      </c>
      <c r="E3" s="45" t="s">
        <v>291</v>
      </c>
      <c r="F3" s="45" t="s">
        <v>292</v>
      </c>
      <c r="G3" s="17" t="s">
        <v>8</v>
      </c>
      <c r="H3" s="17" t="s">
        <v>10</v>
      </c>
      <c r="I3" s="17" t="s">
        <v>12</v>
      </c>
      <c r="J3" s="29" t="s">
        <v>4</v>
      </c>
      <c r="K3" s="30" t="s">
        <v>13</v>
      </c>
      <c r="L3" s="12" t="s">
        <v>6</v>
      </c>
      <c r="M3" s="30" t="s">
        <v>11</v>
      </c>
      <c r="N3" s="31" t="s">
        <v>0</v>
      </c>
      <c r="O3" s="29" t="s">
        <v>9</v>
      </c>
      <c r="P3" s="136">
        <v>46058</v>
      </c>
      <c r="Q3" s="137">
        <v>46066</v>
      </c>
      <c r="R3" s="138" t="s">
        <v>2</v>
      </c>
      <c r="S3" s="29" t="s">
        <v>2</v>
      </c>
      <c r="T3" s="29" t="s">
        <v>2</v>
      </c>
      <c r="U3" s="29" t="s">
        <v>2</v>
      </c>
      <c r="V3" s="29" t="s">
        <v>2</v>
      </c>
      <c r="W3" s="29" t="s">
        <v>2</v>
      </c>
      <c r="X3" s="29" t="s">
        <v>2</v>
      </c>
      <c r="Y3" s="29" t="s">
        <v>2</v>
      </c>
      <c r="Z3" s="29" t="s">
        <v>2</v>
      </c>
      <c r="AA3" s="29" t="s">
        <v>2</v>
      </c>
      <c r="AB3" s="29" t="s">
        <v>2</v>
      </c>
      <c r="AC3" s="29" t="s">
        <v>2</v>
      </c>
      <c r="AD3" s="29" t="s">
        <v>2</v>
      </c>
      <c r="AE3" s="29" t="s">
        <v>2</v>
      </c>
      <c r="AF3" s="29" t="s">
        <v>2</v>
      </c>
      <c r="AG3" s="32" t="s">
        <v>2</v>
      </c>
    </row>
    <row r="4" spans="1:33" ht="26.25" customHeight="1" x14ac:dyDescent="0.25">
      <c r="A4" s="147" t="s">
        <v>239</v>
      </c>
      <c r="B4" s="147">
        <v>1</v>
      </c>
      <c r="C4" s="33">
        <v>1</v>
      </c>
      <c r="D4" s="114" t="s">
        <v>28</v>
      </c>
      <c r="E4" s="64">
        <v>5705</v>
      </c>
      <c r="F4" s="64">
        <v>122505011</v>
      </c>
      <c r="G4" s="103" t="s">
        <v>293</v>
      </c>
      <c r="H4" s="66" t="s">
        <v>294</v>
      </c>
      <c r="I4" s="67" t="s">
        <v>24</v>
      </c>
      <c r="J4" s="67">
        <v>30</v>
      </c>
      <c r="K4" s="67">
        <v>30</v>
      </c>
      <c r="L4" s="68">
        <v>51.45</v>
      </c>
      <c r="M4" s="127"/>
      <c r="N4" s="15">
        <f>M4-(SUM(P4:AG4))</f>
        <v>0</v>
      </c>
      <c r="O4" s="19" t="str">
        <f t="shared" ref="O4:O157" si="0">IF(N4&lt;0,"ATENÇÃO","OK")</f>
        <v>OK</v>
      </c>
      <c r="P4" s="22">
        <v>0</v>
      </c>
      <c r="Q4" s="22">
        <v>0</v>
      </c>
      <c r="R4" s="22">
        <v>0</v>
      </c>
      <c r="S4" s="22">
        <v>0</v>
      </c>
      <c r="T4" s="22">
        <v>0</v>
      </c>
      <c r="U4" s="22">
        <v>0</v>
      </c>
      <c r="V4" s="22">
        <v>0</v>
      </c>
      <c r="W4" s="22">
        <v>0</v>
      </c>
      <c r="X4" s="22">
        <v>0</v>
      </c>
      <c r="Y4" s="22">
        <v>0</v>
      </c>
      <c r="Z4" s="22">
        <v>0</v>
      </c>
      <c r="AA4" s="22">
        <v>0</v>
      </c>
      <c r="AB4" s="22">
        <v>0</v>
      </c>
      <c r="AC4" s="22">
        <v>0</v>
      </c>
      <c r="AD4" s="22">
        <v>0</v>
      </c>
      <c r="AE4" s="22">
        <v>0</v>
      </c>
      <c r="AF4" s="22">
        <v>0</v>
      </c>
      <c r="AG4" s="24">
        <v>0</v>
      </c>
    </row>
    <row r="5" spans="1:33" ht="25.5" customHeight="1" x14ac:dyDescent="0.25">
      <c r="A5" s="148"/>
      <c r="B5" s="148"/>
      <c r="C5" s="34">
        <v>2</v>
      </c>
      <c r="D5" s="105" t="s">
        <v>29</v>
      </c>
      <c r="E5" s="70">
        <v>5705</v>
      </c>
      <c r="F5" s="70">
        <v>122505011</v>
      </c>
      <c r="G5" s="106" t="s">
        <v>256</v>
      </c>
      <c r="H5" s="72" t="s">
        <v>240</v>
      </c>
      <c r="I5" s="73" t="s">
        <v>24</v>
      </c>
      <c r="J5" s="73">
        <v>30</v>
      </c>
      <c r="K5" s="73">
        <v>30</v>
      </c>
      <c r="L5" s="74">
        <v>51.9</v>
      </c>
      <c r="M5" s="128"/>
      <c r="N5" s="14">
        <f>M5-(SUM(P5:AG5))</f>
        <v>0</v>
      </c>
      <c r="O5" s="18" t="str">
        <f t="shared" si="0"/>
        <v>OK</v>
      </c>
      <c r="P5" s="21">
        <v>0</v>
      </c>
      <c r="Q5" s="21">
        <v>0</v>
      </c>
      <c r="R5" s="21">
        <v>0</v>
      </c>
      <c r="S5" s="21">
        <v>0</v>
      </c>
      <c r="T5" s="21">
        <v>0</v>
      </c>
      <c r="U5" s="21">
        <v>0</v>
      </c>
      <c r="V5" s="21">
        <v>0</v>
      </c>
      <c r="W5" s="21">
        <v>0</v>
      </c>
      <c r="X5" s="21">
        <v>0</v>
      </c>
      <c r="Y5" s="21">
        <v>0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21">
        <v>0</v>
      </c>
      <c r="AF5" s="21">
        <v>0</v>
      </c>
      <c r="AG5" s="25">
        <v>0</v>
      </c>
    </row>
    <row r="6" spans="1:33" ht="19.5" customHeight="1" x14ac:dyDescent="0.25">
      <c r="A6" s="148"/>
      <c r="B6" s="148"/>
      <c r="C6" s="34">
        <v>3</v>
      </c>
      <c r="D6" s="105" t="s">
        <v>30</v>
      </c>
      <c r="E6" s="70">
        <v>5705</v>
      </c>
      <c r="F6" s="70">
        <v>122505011</v>
      </c>
      <c r="G6" s="106" t="s">
        <v>256</v>
      </c>
      <c r="H6" s="72" t="s">
        <v>240</v>
      </c>
      <c r="I6" s="73" t="s">
        <v>24</v>
      </c>
      <c r="J6" s="73">
        <v>30</v>
      </c>
      <c r="K6" s="73">
        <v>30</v>
      </c>
      <c r="L6" s="74">
        <v>106.12</v>
      </c>
      <c r="M6" s="128"/>
      <c r="N6" s="14">
        <f>M6-(SUM(P6:AG6))</f>
        <v>0</v>
      </c>
      <c r="O6" s="18" t="str">
        <f t="shared" si="0"/>
        <v>OK</v>
      </c>
      <c r="P6" s="21">
        <v>0</v>
      </c>
      <c r="Q6" s="21">
        <v>0</v>
      </c>
      <c r="R6" s="21">
        <v>0</v>
      </c>
      <c r="S6" s="21">
        <v>0</v>
      </c>
      <c r="T6" s="21">
        <v>0</v>
      </c>
      <c r="U6" s="21">
        <v>0</v>
      </c>
      <c r="V6" s="21">
        <v>0</v>
      </c>
      <c r="W6" s="21">
        <v>0</v>
      </c>
      <c r="X6" s="21">
        <v>0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1">
        <v>0</v>
      </c>
      <c r="AE6" s="21">
        <v>0</v>
      </c>
      <c r="AF6" s="21">
        <v>0</v>
      </c>
      <c r="AG6" s="25">
        <v>0</v>
      </c>
    </row>
    <row r="7" spans="1:33" ht="25.5" customHeight="1" x14ac:dyDescent="0.25">
      <c r="A7" s="148"/>
      <c r="B7" s="148"/>
      <c r="C7" s="34">
        <v>4</v>
      </c>
      <c r="D7" s="105" t="s">
        <v>31</v>
      </c>
      <c r="E7" s="70">
        <v>5705</v>
      </c>
      <c r="F7" s="70">
        <v>122505011</v>
      </c>
      <c r="G7" s="106" t="s">
        <v>256</v>
      </c>
      <c r="H7" s="72" t="s">
        <v>240</v>
      </c>
      <c r="I7" s="73" t="s">
        <v>24</v>
      </c>
      <c r="J7" s="73">
        <v>30</v>
      </c>
      <c r="K7" s="73">
        <v>30</v>
      </c>
      <c r="L7" s="74">
        <v>374.18</v>
      </c>
      <c r="M7" s="128"/>
      <c r="N7" s="14">
        <f>M7-(SUM(P7:AG7))</f>
        <v>0</v>
      </c>
      <c r="O7" s="18" t="str">
        <f t="shared" si="0"/>
        <v>OK</v>
      </c>
      <c r="P7" s="21">
        <v>0</v>
      </c>
      <c r="Q7" s="21">
        <v>0</v>
      </c>
      <c r="R7" s="21">
        <v>0</v>
      </c>
      <c r="S7" s="21">
        <v>0</v>
      </c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  <c r="AE7" s="21">
        <v>0</v>
      </c>
      <c r="AF7" s="21">
        <v>0</v>
      </c>
      <c r="AG7" s="25">
        <v>0</v>
      </c>
    </row>
    <row r="8" spans="1:33" ht="25.5" customHeight="1" x14ac:dyDescent="0.25">
      <c r="A8" s="148"/>
      <c r="B8" s="148"/>
      <c r="C8" s="34">
        <v>5</v>
      </c>
      <c r="D8" s="105" t="s">
        <v>32</v>
      </c>
      <c r="E8" s="70">
        <v>2806</v>
      </c>
      <c r="F8" s="70">
        <v>26298094</v>
      </c>
      <c r="G8" s="106" t="s">
        <v>256</v>
      </c>
      <c r="H8" s="72" t="s">
        <v>241</v>
      </c>
      <c r="I8" s="73" t="s">
        <v>24</v>
      </c>
      <c r="J8" s="73">
        <v>30</v>
      </c>
      <c r="K8" s="73">
        <v>30</v>
      </c>
      <c r="L8" s="74">
        <v>99.14</v>
      </c>
      <c r="M8" s="128"/>
      <c r="N8" s="14">
        <f>M8-(SUM(P8:AG8))</f>
        <v>0</v>
      </c>
      <c r="O8" s="18" t="str">
        <f t="shared" si="0"/>
        <v>OK</v>
      </c>
      <c r="P8" s="21">
        <v>0</v>
      </c>
      <c r="Q8" s="21">
        <v>0</v>
      </c>
      <c r="R8" s="21">
        <v>0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1">
        <v>0</v>
      </c>
      <c r="AE8" s="21">
        <v>0</v>
      </c>
      <c r="AF8" s="21">
        <v>0</v>
      </c>
      <c r="AG8" s="25">
        <v>0</v>
      </c>
    </row>
    <row r="9" spans="1:33" ht="25.5" customHeight="1" x14ac:dyDescent="0.25">
      <c r="A9" s="148"/>
      <c r="B9" s="148"/>
      <c r="C9" s="34">
        <v>6</v>
      </c>
      <c r="D9" s="105" t="s">
        <v>33</v>
      </c>
      <c r="E9" s="70">
        <v>2806</v>
      </c>
      <c r="F9" s="70">
        <v>26298094</v>
      </c>
      <c r="G9" s="106" t="s">
        <v>256</v>
      </c>
      <c r="H9" s="72" t="s">
        <v>241</v>
      </c>
      <c r="I9" s="73" t="s">
        <v>24</v>
      </c>
      <c r="J9" s="73">
        <v>30</v>
      </c>
      <c r="K9" s="73">
        <v>30</v>
      </c>
      <c r="L9" s="74">
        <v>97.92</v>
      </c>
      <c r="M9" s="128"/>
      <c r="N9" s="14">
        <f>M9-(SUM(P9:AG9))</f>
        <v>0</v>
      </c>
      <c r="O9" s="18" t="str">
        <f t="shared" si="0"/>
        <v>OK</v>
      </c>
      <c r="P9" s="21">
        <v>0</v>
      </c>
      <c r="Q9" s="21">
        <v>0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  <c r="AE9" s="21">
        <v>0</v>
      </c>
      <c r="AF9" s="21">
        <v>0</v>
      </c>
      <c r="AG9" s="25">
        <v>0</v>
      </c>
    </row>
    <row r="10" spans="1:33" ht="25.5" customHeight="1" x14ac:dyDescent="0.25">
      <c r="A10" s="148"/>
      <c r="B10" s="148"/>
      <c r="C10" s="34">
        <v>7</v>
      </c>
      <c r="D10" s="105" t="s">
        <v>34</v>
      </c>
      <c r="E10" s="70">
        <v>5705</v>
      </c>
      <c r="F10" s="70">
        <v>504220739</v>
      </c>
      <c r="G10" s="106" t="s">
        <v>256</v>
      </c>
      <c r="H10" s="72" t="s">
        <v>240</v>
      </c>
      <c r="I10" s="73" t="s">
        <v>24</v>
      </c>
      <c r="J10" s="73">
        <v>30</v>
      </c>
      <c r="K10" s="73">
        <v>30</v>
      </c>
      <c r="L10" s="74">
        <v>65.459999999999994</v>
      </c>
      <c r="M10" s="128"/>
      <c r="N10" s="14">
        <f>M10-(SUM(P10:AG10))</f>
        <v>0</v>
      </c>
      <c r="O10" s="18" t="str">
        <f t="shared" si="0"/>
        <v>OK</v>
      </c>
      <c r="P10" s="21">
        <v>0</v>
      </c>
      <c r="Q10" s="21">
        <v>0</v>
      </c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21">
        <v>0</v>
      </c>
      <c r="AG10" s="25">
        <v>0</v>
      </c>
    </row>
    <row r="11" spans="1:33" ht="25.5" customHeight="1" x14ac:dyDescent="0.25">
      <c r="A11" s="148"/>
      <c r="B11" s="148"/>
      <c r="C11" s="34">
        <v>8</v>
      </c>
      <c r="D11" s="105" t="s">
        <v>35</v>
      </c>
      <c r="E11" s="70">
        <v>5705</v>
      </c>
      <c r="F11" s="70">
        <v>31836007</v>
      </c>
      <c r="G11" s="106" t="s">
        <v>256</v>
      </c>
      <c r="H11" s="72" t="s">
        <v>240</v>
      </c>
      <c r="I11" s="73" t="s">
        <v>24</v>
      </c>
      <c r="J11" s="73">
        <v>30</v>
      </c>
      <c r="K11" s="73">
        <v>30</v>
      </c>
      <c r="L11" s="74">
        <v>595.6</v>
      </c>
      <c r="M11" s="128"/>
      <c r="N11" s="14">
        <f>M11-(SUM(P11:AG11))</f>
        <v>0</v>
      </c>
      <c r="O11" s="18" t="str">
        <f t="shared" si="0"/>
        <v>OK</v>
      </c>
      <c r="P11" s="21">
        <v>0</v>
      </c>
      <c r="Q11" s="21">
        <v>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21">
        <v>0</v>
      </c>
      <c r="AF11" s="21">
        <v>0</v>
      </c>
      <c r="AG11" s="25">
        <v>0</v>
      </c>
    </row>
    <row r="12" spans="1:33" ht="25.5" customHeight="1" x14ac:dyDescent="0.25">
      <c r="A12" s="148"/>
      <c r="B12" s="148"/>
      <c r="C12" s="34">
        <v>9</v>
      </c>
      <c r="D12" s="105" t="s">
        <v>36</v>
      </c>
      <c r="E12" s="70">
        <v>5705</v>
      </c>
      <c r="F12" s="70">
        <v>31836007</v>
      </c>
      <c r="G12" s="106" t="s">
        <v>256</v>
      </c>
      <c r="H12" s="72" t="s">
        <v>240</v>
      </c>
      <c r="I12" s="73" t="s">
        <v>24</v>
      </c>
      <c r="J12" s="73">
        <v>30</v>
      </c>
      <c r="K12" s="73">
        <v>30</v>
      </c>
      <c r="L12" s="74">
        <v>816.59</v>
      </c>
      <c r="M12" s="128"/>
      <c r="N12" s="14">
        <f>M12-(SUM(P12:AG12))</f>
        <v>0</v>
      </c>
      <c r="O12" s="18" t="str">
        <f t="shared" si="0"/>
        <v>OK</v>
      </c>
      <c r="P12" s="21">
        <v>0</v>
      </c>
      <c r="Q12" s="21">
        <v>0</v>
      </c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  <c r="AE12" s="21">
        <v>0</v>
      </c>
      <c r="AF12" s="21">
        <v>0</v>
      </c>
      <c r="AG12" s="25">
        <v>0</v>
      </c>
    </row>
    <row r="13" spans="1:33" ht="25.5" customHeight="1" x14ac:dyDescent="0.25">
      <c r="A13" s="148"/>
      <c r="B13" s="148"/>
      <c r="C13" s="34">
        <v>10</v>
      </c>
      <c r="D13" s="105" t="s">
        <v>37</v>
      </c>
      <c r="E13" s="70">
        <v>5705</v>
      </c>
      <c r="F13" s="70">
        <v>31836009</v>
      </c>
      <c r="G13" s="106" t="s">
        <v>256</v>
      </c>
      <c r="H13" s="72" t="s">
        <v>240</v>
      </c>
      <c r="I13" s="73" t="s">
        <v>24</v>
      </c>
      <c r="J13" s="73">
        <v>30</v>
      </c>
      <c r="K13" s="73">
        <v>30</v>
      </c>
      <c r="L13" s="74">
        <v>1241.5999999999999</v>
      </c>
      <c r="M13" s="128"/>
      <c r="N13" s="14">
        <f>M13-(SUM(P13:AG13))</f>
        <v>0</v>
      </c>
      <c r="O13" s="18" t="str">
        <f t="shared" si="0"/>
        <v>OK</v>
      </c>
      <c r="P13" s="21">
        <v>0</v>
      </c>
      <c r="Q13" s="21">
        <v>0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  <c r="AE13" s="21">
        <v>0</v>
      </c>
      <c r="AF13" s="21">
        <v>0</v>
      </c>
      <c r="AG13" s="25">
        <v>0</v>
      </c>
    </row>
    <row r="14" spans="1:33" ht="25.5" customHeight="1" x14ac:dyDescent="0.25">
      <c r="A14" s="148"/>
      <c r="B14" s="148"/>
      <c r="C14" s="34">
        <v>11</v>
      </c>
      <c r="D14" s="105" t="s">
        <v>38</v>
      </c>
      <c r="E14" s="70">
        <v>5705</v>
      </c>
      <c r="F14" s="70">
        <v>31836009</v>
      </c>
      <c r="G14" s="106" t="s">
        <v>256</v>
      </c>
      <c r="H14" s="72" t="s">
        <v>21</v>
      </c>
      <c r="I14" s="73" t="s">
        <v>24</v>
      </c>
      <c r="J14" s="73">
        <v>30</v>
      </c>
      <c r="K14" s="73">
        <v>30</v>
      </c>
      <c r="L14" s="74">
        <v>2169.59</v>
      </c>
      <c r="M14" s="128"/>
      <c r="N14" s="14">
        <f>M14-(SUM(P14:AG14))</f>
        <v>0</v>
      </c>
      <c r="O14" s="18" t="str">
        <f t="shared" si="0"/>
        <v>OK</v>
      </c>
      <c r="P14" s="21">
        <v>0</v>
      </c>
      <c r="Q14" s="21">
        <v>0</v>
      </c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  <c r="AE14" s="21">
        <v>0</v>
      </c>
      <c r="AF14" s="21">
        <v>0</v>
      </c>
      <c r="AG14" s="25">
        <v>0</v>
      </c>
    </row>
    <row r="15" spans="1:33" ht="25.5" customHeight="1" x14ac:dyDescent="0.25">
      <c r="A15" s="148"/>
      <c r="B15" s="148"/>
      <c r="C15" s="34">
        <v>12</v>
      </c>
      <c r="D15" s="105" t="s">
        <v>39</v>
      </c>
      <c r="E15" s="70">
        <v>5705</v>
      </c>
      <c r="F15" s="70">
        <v>31836007</v>
      </c>
      <c r="G15" s="106" t="s">
        <v>256</v>
      </c>
      <c r="H15" s="75" t="s">
        <v>21</v>
      </c>
      <c r="I15" s="73" t="s">
        <v>24</v>
      </c>
      <c r="J15" s="73">
        <v>30</v>
      </c>
      <c r="K15" s="73">
        <v>30</v>
      </c>
      <c r="L15" s="74">
        <v>1424.62</v>
      </c>
      <c r="M15" s="128"/>
      <c r="N15" s="14">
        <f>M15-(SUM(P15:AG15))</f>
        <v>0</v>
      </c>
      <c r="O15" s="18" t="str">
        <f t="shared" si="0"/>
        <v>OK</v>
      </c>
      <c r="P15" s="21">
        <v>0</v>
      </c>
      <c r="Q15" s="21">
        <v>0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  <c r="AE15" s="21">
        <v>0</v>
      </c>
      <c r="AF15" s="21">
        <v>0</v>
      </c>
      <c r="AG15" s="25">
        <v>0</v>
      </c>
    </row>
    <row r="16" spans="1:33" ht="25.5" customHeight="1" x14ac:dyDescent="0.25">
      <c r="A16" s="148"/>
      <c r="B16" s="148"/>
      <c r="C16" s="34">
        <v>13</v>
      </c>
      <c r="D16" s="105" t="s">
        <v>40</v>
      </c>
      <c r="E16" s="70">
        <v>5705</v>
      </c>
      <c r="F16" s="70">
        <v>31836007</v>
      </c>
      <c r="G16" s="106" t="s">
        <v>256</v>
      </c>
      <c r="H16" s="72" t="s">
        <v>21</v>
      </c>
      <c r="I16" s="73" t="s">
        <v>24</v>
      </c>
      <c r="J16" s="73">
        <v>30</v>
      </c>
      <c r="K16" s="73">
        <v>30</v>
      </c>
      <c r="L16" s="74">
        <v>523.29</v>
      </c>
      <c r="M16" s="128"/>
      <c r="N16" s="14">
        <f>M16-(SUM(P16:AG16))</f>
        <v>0</v>
      </c>
      <c r="O16" s="18" t="str">
        <f t="shared" si="0"/>
        <v>OK</v>
      </c>
      <c r="P16" s="21">
        <v>0</v>
      </c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1">
        <v>0</v>
      </c>
      <c r="AF16" s="21">
        <v>0</v>
      </c>
      <c r="AG16" s="25">
        <v>0</v>
      </c>
    </row>
    <row r="17" spans="1:33" ht="19.5" customHeight="1" x14ac:dyDescent="0.25">
      <c r="A17" s="148"/>
      <c r="B17" s="148"/>
      <c r="C17" s="34">
        <v>14</v>
      </c>
      <c r="D17" s="105" t="s">
        <v>41</v>
      </c>
      <c r="E17" s="70">
        <v>5705</v>
      </c>
      <c r="F17" s="70">
        <v>504220664</v>
      </c>
      <c r="G17" s="106" t="s">
        <v>256</v>
      </c>
      <c r="H17" s="72" t="s">
        <v>21</v>
      </c>
      <c r="I17" s="73" t="s">
        <v>24</v>
      </c>
      <c r="J17" s="73">
        <v>30</v>
      </c>
      <c r="K17" s="73">
        <v>30</v>
      </c>
      <c r="L17" s="74">
        <v>74.7</v>
      </c>
      <c r="M17" s="128"/>
      <c r="N17" s="14">
        <f>M17-(SUM(P17:AG17))</f>
        <v>0</v>
      </c>
      <c r="O17" s="18" t="str">
        <f t="shared" si="0"/>
        <v>OK</v>
      </c>
      <c r="P17" s="21">
        <v>0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21">
        <v>0</v>
      </c>
      <c r="AF17" s="21">
        <v>0</v>
      </c>
      <c r="AG17" s="25">
        <v>0</v>
      </c>
    </row>
    <row r="18" spans="1:33" ht="25.5" customHeight="1" x14ac:dyDescent="0.25">
      <c r="A18" s="148"/>
      <c r="B18" s="148"/>
      <c r="C18" s="34">
        <v>15</v>
      </c>
      <c r="D18" s="105" t="s">
        <v>42</v>
      </c>
      <c r="E18" s="70">
        <v>5705</v>
      </c>
      <c r="F18" s="70">
        <v>504220665</v>
      </c>
      <c r="G18" s="106" t="s">
        <v>256</v>
      </c>
      <c r="H18" s="72" t="s">
        <v>21</v>
      </c>
      <c r="I18" s="73" t="s">
        <v>24</v>
      </c>
      <c r="J18" s="73">
        <v>30</v>
      </c>
      <c r="K18" s="73">
        <v>30</v>
      </c>
      <c r="L18" s="74">
        <v>192.28</v>
      </c>
      <c r="M18" s="128"/>
      <c r="N18" s="14">
        <f>M18-(SUM(P18:AG18))</f>
        <v>0</v>
      </c>
      <c r="O18" s="18" t="str">
        <f t="shared" si="0"/>
        <v>OK</v>
      </c>
      <c r="P18" s="21">
        <v>0</v>
      </c>
      <c r="Q18" s="21">
        <v>0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  <c r="AE18" s="21">
        <v>0</v>
      </c>
      <c r="AF18" s="21">
        <v>0</v>
      </c>
      <c r="AG18" s="25">
        <v>0</v>
      </c>
    </row>
    <row r="19" spans="1:33" ht="25.5" customHeight="1" x14ac:dyDescent="0.25">
      <c r="A19" s="148"/>
      <c r="B19" s="148"/>
      <c r="C19" s="34">
        <v>16</v>
      </c>
      <c r="D19" s="105" t="s">
        <v>43</v>
      </c>
      <c r="E19" s="70">
        <v>6109</v>
      </c>
      <c r="F19" s="70">
        <v>51535007</v>
      </c>
      <c r="G19" s="106" t="s">
        <v>256</v>
      </c>
      <c r="H19" s="72" t="s">
        <v>21</v>
      </c>
      <c r="I19" s="73" t="s">
        <v>24</v>
      </c>
      <c r="J19" s="73">
        <v>30</v>
      </c>
      <c r="K19" s="73">
        <v>30</v>
      </c>
      <c r="L19" s="74">
        <v>200</v>
      </c>
      <c r="M19" s="128">
        <v>1</v>
      </c>
      <c r="N19" s="14">
        <f>M19-(SUM(P19:AG19))</f>
        <v>1</v>
      </c>
      <c r="O19" s="18" t="str">
        <f t="shared" si="0"/>
        <v>OK</v>
      </c>
      <c r="P19" s="21">
        <v>0</v>
      </c>
      <c r="Q19" s="21">
        <v>0</v>
      </c>
      <c r="R19" s="21">
        <v>0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  <c r="AE19" s="21">
        <v>0</v>
      </c>
      <c r="AF19" s="21">
        <v>0</v>
      </c>
      <c r="AG19" s="25">
        <v>0</v>
      </c>
    </row>
    <row r="20" spans="1:33" ht="25.5" customHeight="1" x14ac:dyDescent="0.25">
      <c r="A20" s="148"/>
      <c r="B20" s="148"/>
      <c r="C20" s="34">
        <v>17</v>
      </c>
      <c r="D20" s="105" t="s">
        <v>44</v>
      </c>
      <c r="E20" s="70">
        <v>5805</v>
      </c>
      <c r="F20" s="70">
        <v>122513014</v>
      </c>
      <c r="G20" s="106" t="s">
        <v>256</v>
      </c>
      <c r="H20" s="72" t="s">
        <v>21</v>
      </c>
      <c r="I20" s="73" t="s">
        <v>24</v>
      </c>
      <c r="J20" s="73">
        <v>30</v>
      </c>
      <c r="K20" s="73">
        <v>30</v>
      </c>
      <c r="L20" s="74">
        <v>2375.9899999999998</v>
      </c>
      <c r="M20" s="128"/>
      <c r="N20" s="14">
        <f>M20-(SUM(P20:AG20))</f>
        <v>0</v>
      </c>
      <c r="O20" s="18" t="str">
        <f t="shared" si="0"/>
        <v>OK</v>
      </c>
      <c r="P20" s="21">
        <v>0</v>
      </c>
      <c r="Q20" s="21">
        <v>0</v>
      </c>
      <c r="R20" s="21">
        <v>0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21">
        <v>0</v>
      </c>
      <c r="AF20" s="21">
        <v>0</v>
      </c>
      <c r="AG20" s="25">
        <v>0</v>
      </c>
    </row>
    <row r="21" spans="1:33" ht="25.5" customHeight="1" x14ac:dyDescent="0.25">
      <c r="A21" s="148"/>
      <c r="B21" s="148"/>
      <c r="C21" s="34">
        <v>18</v>
      </c>
      <c r="D21" s="105" t="s">
        <v>45</v>
      </c>
      <c r="E21" s="70">
        <v>5805</v>
      </c>
      <c r="F21" s="70">
        <v>122513014</v>
      </c>
      <c r="G21" s="106" t="s">
        <v>256</v>
      </c>
      <c r="H21" s="72" t="s">
        <v>21</v>
      </c>
      <c r="I21" s="73" t="s">
        <v>24</v>
      </c>
      <c r="J21" s="73">
        <v>30</v>
      </c>
      <c r="K21" s="73">
        <v>30</v>
      </c>
      <c r="L21" s="74">
        <v>68.290000000000006</v>
      </c>
      <c r="M21" s="128"/>
      <c r="N21" s="14">
        <f>M21-(SUM(P21:AG21))</f>
        <v>0</v>
      </c>
      <c r="O21" s="18" t="str">
        <f t="shared" si="0"/>
        <v>OK</v>
      </c>
      <c r="P21" s="21">
        <v>0</v>
      </c>
      <c r="Q21" s="21">
        <v>0</v>
      </c>
      <c r="R21" s="21"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5">
        <v>0</v>
      </c>
    </row>
    <row r="22" spans="1:33" ht="25.5" customHeight="1" x14ac:dyDescent="0.25">
      <c r="A22" s="148"/>
      <c r="B22" s="148"/>
      <c r="C22" s="34">
        <v>19</v>
      </c>
      <c r="D22" s="105" t="s">
        <v>46</v>
      </c>
      <c r="E22" s="70">
        <v>5805</v>
      </c>
      <c r="F22" s="70">
        <v>122513014</v>
      </c>
      <c r="G22" s="106" t="s">
        <v>256</v>
      </c>
      <c r="H22" s="72" t="s">
        <v>21</v>
      </c>
      <c r="I22" s="73" t="s">
        <v>24</v>
      </c>
      <c r="J22" s="73">
        <v>30</v>
      </c>
      <c r="K22" s="73">
        <v>30</v>
      </c>
      <c r="L22" s="74">
        <v>164.9</v>
      </c>
      <c r="M22" s="128"/>
      <c r="N22" s="14">
        <f>M22-(SUM(P22:AG22))</f>
        <v>0</v>
      </c>
      <c r="O22" s="18" t="str">
        <f t="shared" si="0"/>
        <v>OK</v>
      </c>
      <c r="P22" s="21">
        <v>0</v>
      </c>
      <c r="Q22" s="21">
        <v>0</v>
      </c>
      <c r="R22" s="21">
        <v>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5">
        <v>0</v>
      </c>
    </row>
    <row r="23" spans="1:33" ht="25.5" customHeight="1" x14ac:dyDescent="0.25">
      <c r="A23" s="148"/>
      <c r="B23" s="148"/>
      <c r="C23" s="34">
        <v>20</v>
      </c>
      <c r="D23" s="105" t="s">
        <v>47</v>
      </c>
      <c r="E23" s="70">
        <v>5805</v>
      </c>
      <c r="F23" s="70">
        <v>122513014</v>
      </c>
      <c r="G23" s="106" t="s">
        <v>256</v>
      </c>
      <c r="H23" s="72" t="s">
        <v>21</v>
      </c>
      <c r="I23" s="73" t="s">
        <v>24</v>
      </c>
      <c r="J23" s="73">
        <v>30</v>
      </c>
      <c r="K23" s="73">
        <v>30</v>
      </c>
      <c r="L23" s="74">
        <v>133.5</v>
      </c>
      <c r="M23" s="128"/>
      <c r="N23" s="14">
        <f>M23-(SUM(P23:AG23))</f>
        <v>0</v>
      </c>
      <c r="O23" s="18" t="str">
        <f t="shared" si="0"/>
        <v>OK</v>
      </c>
      <c r="P23" s="21"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5">
        <v>0</v>
      </c>
    </row>
    <row r="24" spans="1:33" ht="25.5" customHeight="1" x14ac:dyDescent="0.25">
      <c r="A24" s="148"/>
      <c r="B24" s="148"/>
      <c r="C24" s="34">
        <v>21</v>
      </c>
      <c r="D24" s="105" t="s">
        <v>48</v>
      </c>
      <c r="E24" s="70">
        <v>5805</v>
      </c>
      <c r="F24" s="70">
        <v>122513014</v>
      </c>
      <c r="G24" s="106" t="s">
        <v>256</v>
      </c>
      <c r="H24" s="72" t="s">
        <v>240</v>
      </c>
      <c r="I24" s="73" t="s">
        <v>24</v>
      </c>
      <c r="J24" s="73">
        <v>30</v>
      </c>
      <c r="K24" s="73">
        <v>30</v>
      </c>
      <c r="L24" s="74">
        <v>174.12</v>
      </c>
      <c r="M24" s="128"/>
      <c r="N24" s="14">
        <f>M24-(SUM(P24:AG24))</f>
        <v>0</v>
      </c>
      <c r="O24" s="18" t="str">
        <f t="shared" si="0"/>
        <v>OK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5">
        <v>0</v>
      </c>
    </row>
    <row r="25" spans="1:33" ht="19.5" customHeight="1" x14ac:dyDescent="0.25">
      <c r="A25" s="148"/>
      <c r="B25" s="148"/>
      <c r="C25" s="34">
        <v>22</v>
      </c>
      <c r="D25" s="105" t="s">
        <v>49</v>
      </c>
      <c r="E25" s="70">
        <v>5705</v>
      </c>
      <c r="F25" s="70">
        <v>504220666</v>
      </c>
      <c r="G25" s="106" t="s">
        <v>256</v>
      </c>
      <c r="H25" s="72" t="s">
        <v>240</v>
      </c>
      <c r="I25" s="73" t="s">
        <v>24</v>
      </c>
      <c r="J25" s="73">
        <v>30</v>
      </c>
      <c r="K25" s="73">
        <v>30</v>
      </c>
      <c r="L25" s="74">
        <v>1028.8499999999999</v>
      </c>
      <c r="M25" s="128"/>
      <c r="N25" s="14">
        <f>M25-(SUM(P25:AG25))</f>
        <v>0</v>
      </c>
      <c r="O25" s="18" t="str">
        <f t="shared" si="0"/>
        <v>OK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5">
        <v>0</v>
      </c>
    </row>
    <row r="26" spans="1:33" ht="25.5" customHeight="1" x14ac:dyDescent="0.25">
      <c r="A26" s="148"/>
      <c r="B26" s="148"/>
      <c r="C26" s="34">
        <v>23</v>
      </c>
      <c r="D26" s="105" t="s">
        <v>50</v>
      </c>
      <c r="E26" s="70">
        <v>1305</v>
      </c>
      <c r="F26" s="70">
        <v>87661042</v>
      </c>
      <c r="G26" s="106" t="s">
        <v>256</v>
      </c>
      <c r="H26" s="72" t="s">
        <v>240</v>
      </c>
      <c r="I26" s="73" t="s">
        <v>24</v>
      </c>
      <c r="J26" s="73">
        <v>30</v>
      </c>
      <c r="K26" s="73">
        <v>30</v>
      </c>
      <c r="L26" s="74">
        <v>4200</v>
      </c>
      <c r="M26" s="128"/>
      <c r="N26" s="14">
        <f>M26-(SUM(P26:AG26))</f>
        <v>0</v>
      </c>
      <c r="O26" s="18" t="str">
        <f t="shared" si="0"/>
        <v>OK</v>
      </c>
      <c r="P26" s="21">
        <v>0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21">
        <v>0</v>
      </c>
      <c r="AG26" s="25">
        <v>0</v>
      </c>
    </row>
    <row r="27" spans="1:33" ht="25.5" customHeight="1" x14ac:dyDescent="0.25">
      <c r="A27" s="148"/>
      <c r="B27" s="148"/>
      <c r="C27" s="34">
        <v>24</v>
      </c>
      <c r="D27" s="105" t="s">
        <v>51</v>
      </c>
      <c r="E27" s="70">
        <v>5410</v>
      </c>
      <c r="F27" s="70">
        <v>26425022</v>
      </c>
      <c r="G27" s="106" t="s">
        <v>256</v>
      </c>
      <c r="H27" s="72" t="s">
        <v>242</v>
      </c>
      <c r="I27" s="73" t="s">
        <v>24</v>
      </c>
      <c r="J27" s="73">
        <v>30</v>
      </c>
      <c r="K27" s="73">
        <v>30</v>
      </c>
      <c r="L27" s="74">
        <v>2190</v>
      </c>
      <c r="M27" s="128"/>
      <c r="N27" s="14">
        <f>M27-(SUM(P27:AG27))</f>
        <v>0</v>
      </c>
      <c r="O27" s="18" t="str">
        <f t="shared" si="0"/>
        <v>OK</v>
      </c>
      <c r="P27" s="21">
        <v>0</v>
      </c>
      <c r="Q27" s="21">
        <v>0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1">
        <v>0</v>
      </c>
      <c r="AE27" s="21">
        <v>0</v>
      </c>
      <c r="AF27" s="21">
        <v>0</v>
      </c>
      <c r="AG27" s="25">
        <v>0</v>
      </c>
    </row>
    <row r="28" spans="1:33" ht="25.5" customHeight="1" x14ac:dyDescent="0.25">
      <c r="A28" s="148"/>
      <c r="B28" s="148"/>
      <c r="C28" s="34">
        <v>25</v>
      </c>
      <c r="D28" s="105" t="s">
        <v>52</v>
      </c>
      <c r="E28" s="70">
        <v>5806</v>
      </c>
      <c r="F28" s="70">
        <v>28800072</v>
      </c>
      <c r="G28" s="106" t="s">
        <v>256</v>
      </c>
      <c r="H28" s="72" t="s">
        <v>243</v>
      </c>
      <c r="I28" s="73" t="s">
        <v>24</v>
      </c>
      <c r="J28" s="73">
        <v>30</v>
      </c>
      <c r="K28" s="73">
        <v>30</v>
      </c>
      <c r="L28" s="74">
        <v>159</v>
      </c>
      <c r="M28" s="128"/>
      <c r="N28" s="14">
        <f>M28-(SUM(P28:AG28))</f>
        <v>0</v>
      </c>
      <c r="O28" s="18" t="str">
        <f t="shared" si="0"/>
        <v>OK</v>
      </c>
      <c r="P28" s="21">
        <v>0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  <c r="AE28" s="21">
        <v>0</v>
      </c>
      <c r="AF28" s="21">
        <v>0</v>
      </c>
      <c r="AG28" s="25">
        <v>0</v>
      </c>
    </row>
    <row r="29" spans="1:33" ht="25.5" customHeight="1" x14ac:dyDescent="0.25">
      <c r="A29" s="148"/>
      <c r="B29" s="148"/>
      <c r="C29" s="34">
        <v>26</v>
      </c>
      <c r="D29" s="105" t="s">
        <v>53</v>
      </c>
      <c r="E29" s="70">
        <v>5806</v>
      </c>
      <c r="F29" s="70">
        <v>28800072</v>
      </c>
      <c r="G29" s="106" t="s">
        <v>256</v>
      </c>
      <c r="H29" s="72" t="s">
        <v>243</v>
      </c>
      <c r="I29" s="73" t="s">
        <v>24</v>
      </c>
      <c r="J29" s="73">
        <v>30</v>
      </c>
      <c r="K29" s="73">
        <v>30</v>
      </c>
      <c r="L29" s="74">
        <v>152.4</v>
      </c>
      <c r="M29" s="128"/>
      <c r="N29" s="14">
        <f>M29-(SUM(P29:AG29))</f>
        <v>0</v>
      </c>
      <c r="O29" s="18" t="str">
        <f t="shared" si="0"/>
        <v>OK</v>
      </c>
      <c r="P29" s="21">
        <v>0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21">
        <v>0</v>
      </c>
      <c r="AE29" s="21">
        <v>0</v>
      </c>
      <c r="AF29" s="21">
        <v>0</v>
      </c>
      <c r="AG29" s="25">
        <v>0</v>
      </c>
    </row>
    <row r="30" spans="1:33" ht="19.5" customHeight="1" x14ac:dyDescent="0.25">
      <c r="A30" s="148"/>
      <c r="B30" s="148"/>
      <c r="C30" s="34">
        <v>27</v>
      </c>
      <c r="D30" s="105" t="s">
        <v>54</v>
      </c>
      <c r="E30" s="70">
        <v>5806</v>
      </c>
      <c r="F30" s="70">
        <v>28800072</v>
      </c>
      <c r="G30" s="106" t="s">
        <v>256</v>
      </c>
      <c r="H30" s="72" t="s">
        <v>243</v>
      </c>
      <c r="I30" s="73" t="s">
        <v>24</v>
      </c>
      <c r="J30" s="73">
        <v>30</v>
      </c>
      <c r="K30" s="73">
        <v>30</v>
      </c>
      <c r="L30" s="74">
        <v>139</v>
      </c>
      <c r="M30" s="128">
        <v>4</v>
      </c>
      <c r="N30" s="14">
        <f>M30-(SUM(P30:AG30))</f>
        <v>4</v>
      </c>
      <c r="O30" s="18" t="str">
        <f t="shared" si="0"/>
        <v>OK</v>
      </c>
      <c r="P30" s="21">
        <v>0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  <c r="AD30" s="21">
        <v>0</v>
      </c>
      <c r="AE30" s="21">
        <v>0</v>
      </c>
      <c r="AF30" s="21">
        <v>0</v>
      </c>
      <c r="AG30" s="25">
        <v>0</v>
      </c>
    </row>
    <row r="31" spans="1:33" ht="19.5" customHeight="1" x14ac:dyDescent="0.25">
      <c r="A31" s="148"/>
      <c r="B31" s="148"/>
      <c r="C31" s="34">
        <v>28</v>
      </c>
      <c r="D31" s="105" t="s">
        <v>55</v>
      </c>
      <c r="E31" s="70">
        <v>5806</v>
      </c>
      <c r="F31" s="70">
        <v>28800072</v>
      </c>
      <c r="G31" s="106" t="s">
        <v>256</v>
      </c>
      <c r="H31" s="72" t="s">
        <v>243</v>
      </c>
      <c r="I31" s="73" t="s">
        <v>24</v>
      </c>
      <c r="J31" s="73">
        <v>30</v>
      </c>
      <c r="K31" s="73">
        <v>30</v>
      </c>
      <c r="L31" s="74">
        <v>127.9</v>
      </c>
      <c r="M31" s="128"/>
      <c r="N31" s="14">
        <f>M31-(SUM(P31:AG31))</f>
        <v>0</v>
      </c>
      <c r="O31" s="18" t="str">
        <f t="shared" si="0"/>
        <v>OK</v>
      </c>
      <c r="P31" s="21">
        <v>0</v>
      </c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  <c r="AE31" s="21">
        <v>0</v>
      </c>
      <c r="AF31" s="21">
        <v>0</v>
      </c>
      <c r="AG31" s="25">
        <v>0</v>
      </c>
    </row>
    <row r="32" spans="1:33" ht="25.5" customHeight="1" x14ac:dyDescent="0.25">
      <c r="A32" s="148"/>
      <c r="B32" s="148"/>
      <c r="C32" s="34">
        <v>29</v>
      </c>
      <c r="D32" s="105" t="s">
        <v>56</v>
      </c>
      <c r="E32" s="70">
        <v>5806</v>
      </c>
      <c r="F32" s="70">
        <v>28800072</v>
      </c>
      <c r="G32" s="106" t="s">
        <v>256</v>
      </c>
      <c r="H32" s="72" t="s">
        <v>243</v>
      </c>
      <c r="I32" s="73" t="s">
        <v>24</v>
      </c>
      <c r="J32" s="73">
        <v>30</v>
      </c>
      <c r="K32" s="73">
        <v>30</v>
      </c>
      <c r="L32" s="74">
        <v>200</v>
      </c>
      <c r="M32" s="128"/>
      <c r="N32" s="14">
        <f>M32-(SUM(P32:AG32))</f>
        <v>0</v>
      </c>
      <c r="O32" s="18" t="str">
        <f t="shared" si="0"/>
        <v>OK</v>
      </c>
      <c r="P32" s="21">
        <v>0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1">
        <v>0</v>
      </c>
      <c r="AF32" s="21">
        <v>0</v>
      </c>
      <c r="AG32" s="25">
        <v>0</v>
      </c>
    </row>
    <row r="33" spans="1:33" ht="19.5" customHeight="1" x14ac:dyDescent="0.25">
      <c r="A33" s="148"/>
      <c r="B33" s="148"/>
      <c r="C33" s="34">
        <v>30</v>
      </c>
      <c r="D33" s="105" t="s">
        <v>57</v>
      </c>
      <c r="E33" s="70">
        <v>5806</v>
      </c>
      <c r="F33" s="70">
        <v>28800013</v>
      </c>
      <c r="G33" s="106" t="s">
        <v>256</v>
      </c>
      <c r="H33" s="72" t="s">
        <v>239</v>
      </c>
      <c r="I33" s="73" t="s">
        <v>23</v>
      </c>
      <c r="J33" s="73">
        <v>30</v>
      </c>
      <c r="K33" s="73">
        <v>30</v>
      </c>
      <c r="L33" s="74">
        <v>49</v>
      </c>
      <c r="M33" s="128"/>
      <c r="N33" s="14">
        <f>M33-(SUM(P33:AG33))</f>
        <v>0</v>
      </c>
      <c r="O33" s="18" t="str">
        <f t="shared" si="0"/>
        <v>OK</v>
      </c>
      <c r="P33" s="21">
        <v>0</v>
      </c>
      <c r="Q33" s="21">
        <v>0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1">
        <v>0</v>
      </c>
      <c r="AF33" s="21">
        <v>0</v>
      </c>
      <c r="AG33" s="25">
        <v>0</v>
      </c>
    </row>
    <row r="34" spans="1:33" ht="19.5" customHeight="1" x14ac:dyDescent="0.25">
      <c r="A34" s="148"/>
      <c r="B34" s="148"/>
      <c r="C34" s="34">
        <v>31</v>
      </c>
      <c r="D34" s="105" t="s">
        <v>58</v>
      </c>
      <c r="E34" s="70">
        <v>5806</v>
      </c>
      <c r="F34" s="70">
        <v>28800018</v>
      </c>
      <c r="G34" s="106" t="s">
        <v>256</v>
      </c>
      <c r="H34" s="75" t="s">
        <v>239</v>
      </c>
      <c r="I34" s="73" t="s">
        <v>23</v>
      </c>
      <c r="J34" s="73">
        <v>30</v>
      </c>
      <c r="K34" s="73">
        <v>30</v>
      </c>
      <c r="L34" s="74">
        <v>94.66</v>
      </c>
      <c r="M34" s="128"/>
      <c r="N34" s="14">
        <f>M34-(SUM(P34:AG34))</f>
        <v>0</v>
      </c>
      <c r="O34" s="18" t="str">
        <f t="shared" si="0"/>
        <v>OK</v>
      </c>
      <c r="P34" s="21">
        <v>0</v>
      </c>
      <c r="Q34" s="21">
        <v>0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  <c r="AE34" s="21">
        <v>0</v>
      </c>
      <c r="AF34" s="21">
        <v>0</v>
      </c>
      <c r="AG34" s="25">
        <v>0</v>
      </c>
    </row>
    <row r="35" spans="1:33" ht="19.5" customHeight="1" x14ac:dyDescent="0.25">
      <c r="A35" s="148"/>
      <c r="B35" s="148"/>
      <c r="C35" s="34">
        <v>32</v>
      </c>
      <c r="D35" s="105" t="s">
        <v>59</v>
      </c>
      <c r="E35" s="70">
        <v>5806</v>
      </c>
      <c r="F35" s="70">
        <v>28800019</v>
      </c>
      <c r="G35" s="106" t="s">
        <v>256</v>
      </c>
      <c r="H35" s="72" t="s">
        <v>239</v>
      </c>
      <c r="I35" s="73" t="s">
        <v>23</v>
      </c>
      <c r="J35" s="73">
        <v>30</v>
      </c>
      <c r="K35" s="73">
        <v>30</v>
      </c>
      <c r="L35" s="74">
        <v>34.19</v>
      </c>
      <c r="M35" s="128">
        <v>15</v>
      </c>
      <c r="N35" s="14">
        <f>M35-(SUM(P35:AG35))</f>
        <v>0</v>
      </c>
      <c r="O35" s="18" t="str">
        <f t="shared" si="0"/>
        <v>OK</v>
      </c>
      <c r="P35" s="21">
        <v>4</v>
      </c>
      <c r="Q35" s="21">
        <v>11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5">
        <v>0</v>
      </c>
    </row>
    <row r="36" spans="1:33" ht="19.5" customHeight="1" x14ac:dyDescent="0.25">
      <c r="A36" s="148"/>
      <c r="B36" s="148"/>
      <c r="C36" s="34">
        <v>33</v>
      </c>
      <c r="D36" s="105" t="s">
        <v>60</v>
      </c>
      <c r="E36" s="70">
        <v>5806</v>
      </c>
      <c r="F36" s="70">
        <v>28800011</v>
      </c>
      <c r="G36" s="106" t="s">
        <v>256</v>
      </c>
      <c r="H36" s="72" t="s">
        <v>239</v>
      </c>
      <c r="I36" s="73" t="s">
        <v>23</v>
      </c>
      <c r="J36" s="73">
        <v>30</v>
      </c>
      <c r="K36" s="73">
        <v>30</v>
      </c>
      <c r="L36" s="74">
        <v>33.119999999999997</v>
      </c>
      <c r="M36" s="128">
        <v>1</v>
      </c>
      <c r="N36" s="14">
        <f>M36-(SUM(P36:AG36))</f>
        <v>1</v>
      </c>
      <c r="O36" s="18" t="str">
        <f t="shared" si="0"/>
        <v>OK</v>
      </c>
      <c r="P36" s="21">
        <v>0</v>
      </c>
      <c r="Q36" s="21">
        <v>0</v>
      </c>
      <c r="R36" s="21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21">
        <v>0</v>
      </c>
      <c r="AF36" s="21">
        <v>0</v>
      </c>
      <c r="AG36" s="25">
        <v>0</v>
      </c>
    </row>
    <row r="37" spans="1:33" ht="19.5" customHeight="1" x14ac:dyDescent="0.25">
      <c r="A37" s="148"/>
      <c r="B37" s="148"/>
      <c r="C37" s="34">
        <v>34</v>
      </c>
      <c r="D37" s="105" t="s">
        <v>61</v>
      </c>
      <c r="E37" s="70">
        <v>5806</v>
      </c>
      <c r="F37" s="70">
        <v>28800011</v>
      </c>
      <c r="G37" s="106" t="s">
        <v>256</v>
      </c>
      <c r="H37" s="72" t="s">
        <v>239</v>
      </c>
      <c r="I37" s="73" t="s">
        <v>23</v>
      </c>
      <c r="J37" s="73">
        <v>30</v>
      </c>
      <c r="K37" s="73">
        <v>30</v>
      </c>
      <c r="L37" s="74">
        <v>54</v>
      </c>
      <c r="M37" s="128">
        <v>37</v>
      </c>
      <c r="N37" s="14">
        <f>M37-(SUM(P37:AG37))</f>
        <v>0</v>
      </c>
      <c r="O37" s="18" t="str">
        <f t="shared" si="0"/>
        <v>OK</v>
      </c>
      <c r="P37" s="21">
        <v>25</v>
      </c>
      <c r="Q37" s="21">
        <v>12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21">
        <v>0</v>
      </c>
      <c r="AF37" s="21">
        <v>0</v>
      </c>
      <c r="AG37" s="25">
        <v>0</v>
      </c>
    </row>
    <row r="38" spans="1:33" ht="19.5" customHeight="1" x14ac:dyDescent="0.25">
      <c r="A38" s="148"/>
      <c r="B38" s="148"/>
      <c r="C38" s="34">
        <v>35</v>
      </c>
      <c r="D38" s="105" t="s">
        <v>62</v>
      </c>
      <c r="E38" s="70">
        <v>3601</v>
      </c>
      <c r="F38" s="70">
        <v>4200071</v>
      </c>
      <c r="G38" s="106" t="s">
        <v>256</v>
      </c>
      <c r="H38" s="72" t="s">
        <v>239</v>
      </c>
      <c r="I38" s="73" t="s">
        <v>23</v>
      </c>
      <c r="J38" s="73">
        <v>30</v>
      </c>
      <c r="K38" s="73">
        <v>30</v>
      </c>
      <c r="L38" s="74">
        <v>64.19</v>
      </c>
      <c r="M38" s="128"/>
      <c r="N38" s="14">
        <f>M38-(SUM(P38:AG38))</f>
        <v>0</v>
      </c>
      <c r="O38" s="18" t="str">
        <f t="shared" si="0"/>
        <v>OK</v>
      </c>
      <c r="P38" s="21">
        <v>0</v>
      </c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  <c r="AE38" s="21">
        <v>0</v>
      </c>
      <c r="AF38" s="21">
        <v>0</v>
      </c>
      <c r="AG38" s="25">
        <v>0</v>
      </c>
    </row>
    <row r="39" spans="1:33" ht="19.5" customHeight="1" x14ac:dyDescent="0.25">
      <c r="A39" s="148"/>
      <c r="B39" s="148"/>
      <c r="C39" s="34">
        <v>36</v>
      </c>
      <c r="D39" s="105" t="s">
        <v>63</v>
      </c>
      <c r="E39" s="70">
        <v>3601</v>
      </c>
      <c r="F39" s="70">
        <v>4200071</v>
      </c>
      <c r="G39" s="106" t="s">
        <v>256</v>
      </c>
      <c r="H39" s="72" t="s">
        <v>239</v>
      </c>
      <c r="I39" s="73" t="s">
        <v>23</v>
      </c>
      <c r="J39" s="73">
        <v>30</v>
      </c>
      <c r="K39" s="73">
        <v>30</v>
      </c>
      <c r="L39" s="74">
        <v>30</v>
      </c>
      <c r="M39" s="128">
        <v>26</v>
      </c>
      <c r="N39" s="14">
        <f>M39-(SUM(P39:AG39))</f>
        <v>2</v>
      </c>
      <c r="O39" s="18" t="str">
        <f t="shared" si="0"/>
        <v>OK</v>
      </c>
      <c r="P39" s="21">
        <v>9</v>
      </c>
      <c r="Q39" s="21">
        <v>15</v>
      </c>
      <c r="R39" s="21">
        <v>0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  <c r="AE39" s="21">
        <v>0</v>
      </c>
      <c r="AF39" s="21">
        <v>0</v>
      </c>
      <c r="AG39" s="25">
        <v>0</v>
      </c>
    </row>
    <row r="40" spans="1:33" ht="19.5" customHeight="1" x14ac:dyDescent="0.25">
      <c r="A40" s="148"/>
      <c r="B40" s="148"/>
      <c r="C40" s="34">
        <v>37</v>
      </c>
      <c r="D40" s="105" t="s">
        <v>64</v>
      </c>
      <c r="E40" s="70">
        <v>5806</v>
      </c>
      <c r="F40" s="70">
        <v>28800093</v>
      </c>
      <c r="G40" s="106" t="s">
        <v>256</v>
      </c>
      <c r="H40" s="72" t="s">
        <v>239</v>
      </c>
      <c r="I40" s="73" t="s">
        <v>23</v>
      </c>
      <c r="J40" s="73">
        <v>30</v>
      </c>
      <c r="K40" s="73">
        <v>30</v>
      </c>
      <c r="L40" s="74">
        <v>65</v>
      </c>
      <c r="M40" s="128">
        <v>1</v>
      </c>
      <c r="N40" s="14">
        <f>M40-(SUM(P40:AG40))</f>
        <v>0</v>
      </c>
      <c r="O40" s="18" t="str">
        <f t="shared" si="0"/>
        <v>OK</v>
      </c>
      <c r="P40" s="21">
        <v>0</v>
      </c>
      <c r="Q40" s="21">
        <v>1</v>
      </c>
      <c r="R40" s="21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  <c r="AE40" s="21">
        <v>0</v>
      </c>
      <c r="AF40" s="21">
        <v>0</v>
      </c>
      <c r="AG40" s="25">
        <v>0</v>
      </c>
    </row>
    <row r="41" spans="1:33" ht="19.5" customHeight="1" x14ac:dyDescent="0.25">
      <c r="A41" s="148"/>
      <c r="B41" s="148"/>
      <c r="C41" s="34">
        <v>38</v>
      </c>
      <c r="D41" s="105" t="s">
        <v>65</v>
      </c>
      <c r="E41" s="70">
        <v>5806</v>
      </c>
      <c r="F41" s="70">
        <v>28800093</v>
      </c>
      <c r="G41" s="106" t="s">
        <v>256</v>
      </c>
      <c r="H41" s="72" t="s">
        <v>239</v>
      </c>
      <c r="I41" s="73" t="s">
        <v>23</v>
      </c>
      <c r="J41" s="73">
        <v>30</v>
      </c>
      <c r="K41" s="73">
        <v>30</v>
      </c>
      <c r="L41" s="74">
        <v>42.72</v>
      </c>
      <c r="M41" s="128"/>
      <c r="N41" s="14">
        <f>M41-(SUM(P41:AG41))</f>
        <v>0</v>
      </c>
      <c r="O41" s="18" t="str">
        <f t="shared" si="0"/>
        <v>OK</v>
      </c>
      <c r="P41" s="21">
        <v>0</v>
      </c>
      <c r="Q41" s="21">
        <v>0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21">
        <v>0</v>
      </c>
      <c r="AF41" s="21">
        <v>0</v>
      </c>
      <c r="AG41" s="25">
        <v>0</v>
      </c>
    </row>
    <row r="42" spans="1:33" ht="19.5" customHeight="1" x14ac:dyDescent="0.25">
      <c r="A42" s="148"/>
      <c r="B42" s="148"/>
      <c r="C42" s="34">
        <v>39</v>
      </c>
      <c r="D42" s="105" t="s">
        <v>66</v>
      </c>
      <c r="E42" s="70">
        <v>5806</v>
      </c>
      <c r="F42" s="70">
        <v>28800047</v>
      </c>
      <c r="G42" s="106" t="s">
        <v>256</v>
      </c>
      <c r="H42" s="72" t="s">
        <v>244</v>
      </c>
      <c r="I42" s="73" t="s">
        <v>24</v>
      </c>
      <c r="J42" s="73">
        <v>30</v>
      </c>
      <c r="K42" s="73">
        <v>30</v>
      </c>
      <c r="L42" s="74">
        <v>11.2</v>
      </c>
      <c r="M42" s="128"/>
      <c r="N42" s="14">
        <f>M42-(SUM(P42:AG42))</f>
        <v>0</v>
      </c>
      <c r="O42" s="18" t="str">
        <f t="shared" si="0"/>
        <v>OK</v>
      </c>
      <c r="P42" s="21">
        <v>0</v>
      </c>
      <c r="Q42" s="21">
        <v>0</v>
      </c>
      <c r="R42" s="21">
        <v>0</v>
      </c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0</v>
      </c>
      <c r="AC42" s="21">
        <v>0</v>
      </c>
      <c r="AD42" s="21">
        <v>0</v>
      </c>
      <c r="AE42" s="21">
        <v>0</v>
      </c>
      <c r="AF42" s="21">
        <v>0</v>
      </c>
      <c r="AG42" s="25">
        <v>0</v>
      </c>
    </row>
    <row r="43" spans="1:33" ht="38.25" x14ac:dyDescent="0.25">
      <c r="A43" s="148"/>
      <c r="B43" s="148"/>
      <c r="C43" s="34">
        <v>40</v>
      </c>
      <c r="D43" s="115" t="s">
        <v>67</v>
      </c>
      <c r="E43" s="70">
        <v>5806</v>
      </c>
      <c r="F43" s="70">
        <v>28800041</v>
      </c>
      <c r="G43" s="106" t="s">
        <v>256</v>
      </c>
      <c r="H43" s="72" t="s">
        <v>22</v>
      </c>
      <c r="I43" s="73" t="s">
        <v>24</v>
      </c>
      <c r="J43" s="77">
        <v>30</v>
      </c>
      <c r="K43" s="77">
        <v>30</v>
      </c>
      <c r="L43" s="74">
        <v>57.52</v>
      </c>
      <c r="M43" s="128"/>
      <c r="N43" s="14">
        <f>M43-(SUM(P43:AG43))</f>
        <v>0</v>
      </c>
      <c r="O43" s="18" t="str">
        <f t="shared" si="0"/>
        <v>OK</v>
      </c>
      <c r="P43" s="21">
        <v>0</v>
      </c>
      <c r="Q43" s="21">
        <v>0</v>
      </c>
      <c r="R43" s="21">
        <v>0</v>
      </c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1">
        <v>0</v>
      </c>
      <c r="AC43" s="21">
        <v>0</v>
      </c>
      <c r="AD43" s="21">
        <v>0</v>
      </c>
      <c r="AE43" s="21">
        <v>0</v>
      </c>
      <c r="AF43" s="21">
        <v>0</v>
      </c>
      <c r="AG43" s="25">
        <v>0</v>
      </c>
    </row>
    <row r="44" spans="1:33" ht="19.5" customHeight="1" x14ac:dyDescent="0.25">
      <c r="A44" s="148"/>
      <c r="B44" s="148"/>
      <c r="C44" s="34">
        <v>41</v>
      </c>
      <c r="D44" s="115" t="s">
        <v>68</v>
      </c>
      <c r="E44" s="70">
        <v>5801</v>
      </c>
      <c r="F44" s="70">
        <v>122190013</v>
      </c>
      <c r="G44" s="106" t="s">
        <v>256</v>
      </c>
      <c r="H44" s="72" t="s">
        <v>245</v>
      </c>
      <c r="I44" s="73" t="s">
        <v>24</v>
      </c>
      <c r="J44" s="77">
        <v>30</v>
      </c>
      <c r="K44" s="77">
        <v>30</v>
      </c>
      <c r="L44" s="74">
        <v>160</v>
      </c>
      <c r="M44" s="128">
        <v>2</v>
      </c>
      <c r="N44" s="14">
        <f>M44-(SUM(P44:AG44))</f>
        <v>2</v>
      </c>
      <c r="O44" s="18" t="str">
        <f t="shared" si="0"/>
        <v>OK</v>
      </c>
      <c r="P44" s="21">
        <v>0</v>
      </c>
      <c r="Q44" s="21">
        <v>0</v>
      </c>
      <c r="R44" s="21">
        <v>0</v>
      </c>
      <c r="S44" s="21">
        <v>0</v>
      </c>
      <c r="T44" s="21">
        <v>0</v>
      </c>
      <c r="U44" s="21">
        <v>0</v>
      </c>
      <c r="V44" s="21"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1">
        <v>0</v>
      </c>
      <c r="AC44" s="21">
        <v>0</v>
      </c>
      <c r="AD44" s="21">
        <v>0</v>
      </c>
      <c r="AE44" s="21">
        <v>0</v>
      </c>
      <c r="AF44" s="21">
        <v>0</v>
      </c>
      <c r="AG44" s="25">
        <v>0</v>
      </c>
    </row>
    <row r="45" spans="1:33" ht="19.5" customHeight="1" x14ac:dyDescent="0.25">
      <c r="A45" s="148"/>
      <c r="B45" s="148"/>
      <c r="C45" s="34">
        <v>42</v>
      </c>
      <c r="D45" s="115" t="s">
        <v>69</v>
      </c>
      <c r="E45" s="70">
        <v>5801</v>
      </c>
      <c r="F45" s="70">
        <v>122190005</v>
      </c>
      <c r="G45" s="106" t="s">
        <v>256</v>
      </c>
      <c r="H45" s="72" t="s">
        <v>246</v>
      </c>
      <c r="I45" s="73" t="s">
        <v>24</v>
      </c>
      <c r="J45" s="77">
        <v>30</v>
      </c>
      <c r="K45" s="77">
        <v>30</v>
      </c>
      <c r="L45" s="74">
        <v>577.1</v>
      </c>
      <c r="M45" s="128"/>
      <c r="N45" s="14">
        <f>M45-(SUM(P45:AG45))</f>
        <v>0</v>
      </c>
      <c r="O45" s="18" t="str">
        <f t="shared" si="0"/>
        <v>OK</v>
      </c>
      <c r="P45" s="21">
        <v>0</v>
      </c>
      <c r="Q45" s="21">
        <v>0</v>
      </c>
      <c r="R45" s="21">
        <v>0</v>
      </c>
      <c r="S45" s="21">
        <v>0</v>
      </c>
      <c r="T45" s="21">
        <v>0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1">
        <v>0</v>
      </c>
      <c r="AE45" s="21">
        <v>0</v>
      </c>
      <c r="AF45" s="21">
        <v>0</v>
      </c>
      <c r="AG45" s="25">
        <v>0</v>
      </c>
    </row>
    <row r="46" spans="1:33" ht="19.5" customHeight="1" x14ac:dyDescent="0.25">
      <c r="A46" s="148"/>
      <c r="B46" s="148"/>
      <c r="C46" s="34">
        <v>43</v>
      </c>
      <c r="D46" s="115" t="s">
        <v>70</v>
      </c>
      <c r="E46" s="70">
        <v>5801</v>
      </c>
      <c r="F46" s="70">
        <v>122190016</v>
      </c>
      <c r="G46" s="106" t="s">
        <v>256</v>
      </c>
      <c r="H46" s="72" t="s">
        <v>246</v>
      </c>
      <c r="I46" s="73" t="s">
        <v>24</v>
      </c>
      <c r="J46" s="77">
        <v>30</v>
      </c>
      <c r="K46" s="77">
        <v>30</v>
      </c>
      <c r="L46" s="74">
        <v>580</v>
      </c>
      <c r="M46" s="128"/>
      <c r="N46" s="14">
        <f>M46-(SUM(P46:AG46))</f>
        <v>0</v>
      </c>
      <c r="O46" s="18" t="str">
        <f t="shared" si="0"/>
        <v>OK</v>
      </c>
      <c r="P46" s="21">
        <v>0</v>
      </c>
      <c r="Q46" s="21">
        <v>0</v>
      </c>
      <c r="R46" s="21">
        <v>0</v>
      </c>
      <c r="S46" s="21">
        <v>0</v>
      </c>
      <c r="T46" s="21">
        <v>0</v>
      </c>
      <c r="U46" s="21">
        <v>0</v>
      </c>
      <c r="V46" s="21">
        <v>0</v>
      </c>
      <c r="W46" s="21">
        <v>0</v>
      </c>
      <c r="X46" s="21">
        <v>0</v>
      </c>
      <c r="Y46" s="21">
        <v>0</v>
      </c>
      <c r="Z46" s="21">
        <v>0</v>
      </c>
      <c r="AA46" s="21">
        <v>0</v>
      </c>
      <c r="AB46" s="21">
        <v>0</v>
      </c>
      <c r="AC46" s="21">
        <v>0</v>
      </c>
      <c r="AD46" s="21">
        <v>0</v>
      </c>
      <c r="AE46" s="21">
        <v>0</v>
      </c>
      <c r="AF46" s="21">
        <v>0</v>
      </c>
      <c r="AG46" s="25">
        <v>0</v>
      </c>
    </row>
    <row r="47" spans="1:33" ht="19.5" customHeight="1" x14ac:dyDescent="0.25">
      <c r="A47" s="148"/>
      <c r="B47" s="148"/>
      <c r="C47" s="34">
        <v>44</v>
      </c>
      <c r="D47" s="115" t="s">
        <v>71</v>
      </c>
      <c r="E47" s="70">
        <v>5801</v>
      </c>
      <c r="F47" s="70">
        <v>122190015</v>
      </c>
      <c r="G47" s="106" t="s">
        <v>256</v>
      </c>
      <c r="H47" s="72" t="s">
        <v>245</v>
      </c>
      <c r="I47" s="73" t="s">
        <v>24</v>
      </c>
      <c r="J47" s="77">
        <v>30</v>
      </c>
      <c r="K47" s="77">
        <v>30</v>
      </c>
      <c r="L47" s="74">
        <v>292.01</v>
      </c>
      <c r="M47" s="128"/>
      <c r="N47" s="14">
        <f>M47-(SUM(P47:AG47))</f>
        <v>0</v>
      </c>
      <c r="O47" s="18" t="str">
        <f t="shared" si="0"/>
        <v>OK</v>
      </c>
      <c r="P47" s="21">
        <v>0</v>
      </c>
      <c r="Q47" s="21">
        <v>0</v>
      </c>
      <c r="R47" s="21">
        <v>0</v>
      </c>
      <c r="S47" s="21">
        <v>0</v>
      </c>
      <c r="T47" s="21">
        <v>0</v>
      </c>
      <c r="U47" s="21">
        <v>0</v>
      </c>
      <c r="V47" s="21">
        <v>0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1">
        <v>0</v>
      </c>
      <c r="AC47" s="21">
        <v>0</v>
      </c>
      <c r="AD47" s="21">
        <v>0</v>
      </c>
      <c r="AE47" s="21">
        <v>0</v>
      </c>
      <c r="AF47" s="21">
        <v>0</v>
      </c>
      <c r="AG47" s="25">
        <v>0</v>
      </c>
    </row>
    <row r="48" spans="1:33" ht="19.5" customHeight="1" x14ac:dyDescent="0.25">
      <c r="A48" s="148"/>
      <c r="B48" s="148"/>
      <c r="C48" s="34">
        <v>45</v>
      </c>
      <c r="D48" s="105" t="s">
        <v>72</v>
      </c>
      <c r="E48" s="70">
        <v>5801</v>
      </c>
      <c r="F48" s="70">
        <v>122190015</v>
      </c>
      <c r="G48" s="106" t="s">
        <v>256</v>
      </c>
      <c r="H48" s="72" t="s">
        <v>245</v>
      </c>
      <c r="I48" s="73" t="s">
        <v>24</v>
      </c>
      <c r="J48" s="73">
        <v>30</v>
      </c>
      <c r="K48" s="73">
        <v>30</v>
      </c>
      <c r="L48" s="74">
        <v>239.9</v>
      </c>
      <c r="M48" s="128"/>
      <c r="N48" s="14">
        <f>M48-(SUM(P48:AG48))</f>
        <v>0</v>
      </c>
      <c r="O48" s="18" t="str">
        <f t="shared" si="0"/>
        <v>OK</v>
      </c>
      <c r="P48" s="21">
        <v>0</v>
      </c>
      <c r="Q48" s="21">
        <v>0</v>
      </c>
      <c r="R48" s="21">
        <v>0</v>
      </c>
      <c r="S48" s="21">
        <v>0</v>
      </c>
      <c r="T48" s="21">
        <v>0</v>
      </c>
      <c r="U48" s="21">
        <v>0</v>
      </c>
      <c r="V48" s="21">
        <v>0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1">
        <v>0</v>
      </c>
      <c r="AC48" s="21">
        <v>0</v>
      </c>
      <c r="AD48" s="21">
        <v>0</v>
      </c>
      <c r="AE48" s="21">
        <v>0</v>
      </c>
      <c r="AF48" s="21">
        <v>0</v>
      </c>
      <c r="AG48" s="25">
        <v>0</v>
      </c>
    </row>
    <row r="49" spans="1:33" ht="19.5" customHeight="1" x14ac:dyDescent="0.25">
      <c r="A49" s="148"/>
      <c r="B49" s="148"/>
      <c r="C49" s="34">
        <v>46</v>
      </c>
      <c r="D49" s="105" t="s">
        <v>73</v>
      </c>
      <c r="E49" s="70">
        <v>5801</v>
      </c>
      <c r="F49" s="70">
        <v>122190005</v>
      </c>
      <c r="G49" s="106" t="s">
        <v>256</v>
      </c>
      <c r="H49" s="72" t="s">
        <v>245</v>
      </c>
      <c r="I49" s="73" t="s">
        <v>24</v>
      </c>
      <c r="J49" s="73">
        <v>30</v>
      </c>
      <c r="K49" s="73">
        <v>30</v>
      </c>
      <c r="L49" s="74">
        <v>186.37</v>
      </c>
      <c r="M49" s="128"/>
      <c r="N49" s="14">
        <f>M49-(SUM(P49:AG49))</f>
        <v>0</v>
      </c>
      <c r="O49" s="18" t="str">
        <f t="shared" si="0"/>
        <v>OK</v>
      </c>
      <c r="P49" s="21">
        <v>0</v>
      </c>
      <c r="Q49" s="21">
        <v>0</v>
      </c>
      <c r="R49" s="21">
        <v>0</v>
      </c>
      <c r="S49" s="21">
        <v>0</v>
      </c>
      <c r="T49" s="21">
        <v>0</v>
      </c>
      <c r="U49" s="21">
        <v>0</v>
      </c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0</v>
      </c>
      <c r="AC49" s="21">
        <v>0</v>
      </c>
      <c r="AD49" s="21">
        <v>0</v>
      </c>
      <c r="AE49" s="21">
        <v>0</v>
      </c>
      <c r="AF49" s="21">
        <v>0</v>
      </c>
      <c r="AG49" s="25">
        <v>0</v>
      </c>
    </row>
    <row r="50" spans="1:33" ht="19.5" customHeight="1" x14ac:dyDescent="0.25">
      <c r="A50" s="148"/>
      <c r="B50" s="148"/>
      <c r="C50" s="34">
        <v>47</v>
      </c>
      <c r="D50" s="105" t="s">
        <v>74</v>
      </c>
      <c r="E50" s="70">
        <v>5801</v>
      </c>
      <c r="F50" s="70">
        <v>122190005</v>
      </c>
      <c r="G50" s="106" t="s">
        <v>256</v>
      </c>
      <c r="H50" s="72" t="s">
        <v>245</v>
      </c>
      <c r="I50" s="73" t="s">
        <v>24</v>
      </c>
      <c r="J50" s="73">
        <v>30</v>
      </c>
      <c r="K50" s="73">
        <v>30</v>
      </c>
      <c r="L50" s="74">
        <v>140.86000000000001</v>
      </c>
      <c r="M50" s="128">
        <v>5</v>
      </c>
      <c r="N50" s="14">
        <f>M50-(SUM(P50:AG50))</f>
        <v>3</v>
      </c>
      <c r="O50" s="18" t="str">
        <f t="shared" si="0"/>
        <v>OK</v>
      </c>
      <c r="P50" s="21">
        <v>2</v>
      </c>
      <c r="Q50" s="21">
        <v>0</v>
      </c>
      <c r="R50" s="21">
        <v>0</v>
      </c>
      <c r="S50" s="21">
        <v>0</v>
      </c>
      <c r="T50" s="21">
        <v>0</v>
      </c>
      <c r="U50" s="21">
        <v>0</v>
      </c>
      <c r="V50" s="21">
        <v>0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1">
        <v>0</v>
      </c>
      <c r="AC50" s="21">
        <v>0</v>
      </c>
      <c r="AD50" s="21">
        <v>0</v>
      </c>
      <c r="AE50" s="21">
        <v>0</v>
      </c>
      <c r="AF50" s="21">
        <v>0</v>
      </c>
      <c r="AG50" s="25">
        <v>0</v>
      </c>
    </row>
    <row r="51" spans="1:33" ht="19.5" customHeight="1" x14ac:dyDescent="0.25">
      <c r="A51" s="148"/>
      <c r="B51" s="148"/>
      <c r="C51" s="34">
        <v>48</v>
      </c>
      <c r="D51" s="105" t="s">
        <v>75</v>
      </c>
      <c r="E51" s="70">
        <v>5801</v>
      </c>
      <c r="F51" s="70">
        <v>122190016</v>
      </c>
      <c r="G51" s="106" t="s">
        <v>256</v>
      </c>
      <c r="H51" s="72" t="s">
        <v>245</v>
      </c>
      <c r="I51" s="73" t="s">
        <v>24</v>
      </c>
      <c r="J51" s="73">
        <v>30</v>
      </c>
      <c r="K51" s="73">
        <v>30</v>
      </c>
      <c r="L51" s="74">
        <v>236.68</v>
      </c>
      <c r="M51" s="128"/>
      <c r="N51" s="14">
        <f>M51-(SUM(P51:AG51))</f>
        <v>0</v>
      </c>
      <c r="O51" s="18" t="str">
        <f t="shared" si="0"/>
        <v>OK</v>
      </c>
      <c r="P51" s="21">
        <v>0</v>
      </c>
      <c r="Q51" s="21">
        <v>0</v>
      </c>
      <c r="R51" s="21">
        <v>0</v>
      </c>
      <c r="S51" s="21">
        <v>0</v>
      </c>
      <c r="T51" s="21">
        <v>0</v>
      </c>
      <c r="U51" s="21">
        <v>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  <c r="AD51" s="21">
        <v>0</v>
      </c>
      <c r="AE51" s="21">
        <v>0</v>
      </c>
      <c r="AF51" s="21">
        <v>0</v>
      </c>
      <c r="AG51" s="25">
        <v>0</v>
      </c>
    </row>
    <row r="52" spans="1:33" ht="19.5" customHeight="1" x14ac:dyDescent="0.25">
      <c r="A52" s="148"/>
      <c r="B52" s="148"/>
      <c r="C52" s="34">
        <v>49</v>
      </c>
      <c r="D52" s="115" t="s">
        <v>76</v>
      </c>
      <c r="E52" s="70">
        <v>5801</v>
      </c>
      <c r="F52" s="70">
        <v>122190016</v>
      </c>
      <c r="G52" s="106" t="s">
        <v>256</v>
      </c>
      <c r="H52" s="72" t="s">
        <v>245</v>
      </c>
      <c r="I52" s="77" t="s">
        <v>24</v>
      </c>
      <c r="J52" s="77">
        <v>30</v>
      </c>
      <c r="K52" s="77">
        <v>30</v>
      </c>
      <c r="L52" s="74">
        <v>168.46</v>
      </c>
      <c r="M52" s="128"/>
      <c r="N52" s="14">
        <f>M52-(SUM(P52:AG52))</f>
        <v>0</v>
      </c>
      <c r="O52" s="18" t="str">
        <f t="shared" si="0"/>
        <v>OK</v>
      </c>
      <c r="P52" s="21">
        <v>0</v>
      </c>
      <c r="Q52" s="21">
        <v>0</v>
      </c>
      <c r="R52" s="21">
        <v>0</v>
      </c>
      <c r="S52" s="21">
        <v>0</v>
      </c>
      <c r="T52" s="21">
        <v>0</v>
      </c>
      <c r="U52" s="21">
        <v>0</v>
      </c>
      <c r="V52" s="21"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1">
        <v>0</v>
      </c>
      <c r="AC52" s="21">
        <v>0</v>
      </c>
      <c r="AD52" s="21">
        <v>0</v>
      </c>
      <c r="AE52" s="21">
        <v>0</v>
      </c>
      <c r="AF52" s="21">
        <v>0</v>
      </c>
      <c r="AG52" s="25">
        <v>0</v>
      </c>
    </row>
    <row r="53" spans="1:33" ht="19.5" customHeight="1" x14ac:dyDescent="0.25">
      <c r="A53" s="148"/>
      <c r="B53" s="148"/>
      <c r="C53" s="34">
        <v>50</v>
      </c>
      <c r="D53" s="105" t="s">
        <v>77</v>
      </c>
      <c r="E53" s="70">
        <v>5801</v>
      </c>
      <c r="F53" s="70">
        <v>122190016</v>
      </c>
      <c r="G53" s="106" t="s">
        <v>256</v>
      </c>
      <c r="H53" s="72" t="s">
        <v>245</v>
      </c>
      <c r="I53" s="73" t="s">
        <v>24</v>
      </c>
      <c r="J53" s="73">
        <v>30</v>
      </c>
      <c r="K53" s="73">
        <v>30</v>
      </c>
      <c r="L53" s="74">
        <v>154.05000000000001</v>
      </c>
      <c r="M53" s="128">
        <v>1</v>
      </c>
      <c r="N53" s="14">
        <f>M53-(SUM(P53:AG53))</f>
        <v>0</v>
      </c>
      <c r="O53" s="18" t="str">
        <f t="shared" si="0"/>
        <v>OK</v>
      </c>
      <c r="P53" s="21">
        <v>1</v>
      </c>
      <c r="Q53" s="21">
        <v>0</v>
      </c>
      <c r="R53" s="21">
        <v>0</v>
      </c>
      <c r="S53" s="21">
        <v>0</v>
      </c>
      <c r="T53" s="21">
        <v>0</v>
      </c>
      <c r="U53" s="21">
        <v>0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  <c r="AD53" s="21">
        <v>0</v>
      </c>
      <c r="AE53" s="21">
        <v>0</v>
      </c>
      <c r="AF53" s="21">
        <v>0</v>
      </c>
      <c r="AG53" s="25">
        <v>0</v>
      </c>
    </row>
    <row r="54" spans="1:33" ht="19.5" customHeight="1" x14ac:dyDescent="0.25">
      <c r="A54" s="148"/>
      <c r="B54" s="148"/>
      <c r="C54" s="34">
        <v>51</v>
      </c>
      <c r="D54" s="115" t="s">
        <v>78</v>
      </c>
      <c r="E54" s="70">
        <v>5801</v>
      </c>
      <c r="F54" s="70">
        <v>122190017</v>
      </c>
      <c r="G54" s="106" t="s">
        <v>256</v>
      </c>
      <c r="H54" s="72" t="s">
        <v>245</v>
      </c>
      <c r="I54" s="77" t="s">
        <v>24</v>
      </c>
      <c r="J54" s="77">
        <v>30</v>
      </c>
      <c r="K54" s="77">
        <v>30</v>
      </c>
      <c r="L54" s="74">
        <v>226.63</v>
      </c>
      <c r="M54" s="128"/>
      <c r="N54" s="14">
        <f>M54-(SUM(P54:AG54))</f>
        <v>0</v>
      </c>
      <c r="O54" s="18" t="str">
        <f t="shared" si="0"/>
        <v>OK</v>
      </c>
      <c r="P54" s="21">
        <v>0</v>
      </c>
      <c r="Q54" s="21">
        <v>0</v>
      </c>
      <c r="R54" s="21">
        <v>0</v>
      </c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21">
        <v>0</v>
      </c>
      <c r="AE54" s="21">
        <v>0</v>
      </c>
      <c r="AF54" s="21">
        <v>0</v>
      </c>
      <c r="AG54" s="25">
        <v>0</v>
      </c>
    </row>
    <row r="55" spans="1:33" ht="19.5" customHeight="1" x14ac:dyDescent="0.25">
      <c r="A55" s="148"/>
      <c r="B55" s="148"/>
      <c r="C55" s="34">
        <v>52</v>
      </c>
      <c r="D55" s="105" t="s">
        <v>79</v>
      </c>
      <c r="E55" s="70">
        <v>4905</v>
      </c>
      <c r="F55" s="70">
        <v>3565026</v>
      </c>
      <c r="G55" s="106" t="s">
        <v>256</v>
      </c>
      <c r="H55" s="72" t="s">
        <v>244</v>
      </c>
      <c r="I55" s="73" t="s">
        <v>24</v>
      </c>
      <c r="J55" s="73">
        <v>30</v>
      </c>
      <c r="K55" s="73">
        <v>30</v>
      </c>
      <c r="L55" s="74">
        <v>65.16</v>
      </c>
      <c r="M55" s="128"/>
      <c r="N55" s="14">
        <f>M55-(SUM(P55:AG55))</f>
        <v>0</v>
      </c>
      <c r="O55" s="18" t="str">
        <f t="shared" si="0"/>
        <v>OK</v>
      </c>
      <c r="P55" s="21">
        <v>0</v>
      </c>
      <c r="Q55" s="21">
        <v>0</v>
      </c>
      <c r="R55" s="21">
        <v>0</v>
      </c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  <c r="AC55" s="21">
        <v>0</v>
      </c>
      <c r="AD55" s="21">
        <v>0</v>
      </c>
      <c r="AE55" s="21">
        <v>0</v>
      </c>
      <c r="AF55" s="21">
        <v>0</v>
      </c>
      <c r="AG55" s="25">
        <v>0</v>
      </c>
    </row>
    <row r="56" spans="1:33" ht="19.5" customHeight="1" x14ac:dyDescent="0.25">
      <c r="A56" s="148"/>
      <c r="B56" s="148"/>
      <c r="C56" s="34">
        <v>53</v>
      </c>
      <c r="D56" s="105" t="s">
        <v>80</v>
      </c>
      <c r="E56" s="70">
        <v>5801</v>
      </c>
      <c r="F56" s="70">
        <v>81469013</v>
      </c>
      <c r="G56" s="106" t="s">
        <v>256</v>
      </c>
      <c r="H56" s="75" t="s">
        <v>244</v>
      </c>
      <c r="I56" s="73" t="s">
        <v>24</v>
      </c>
      <c r="J56" s="73">
        <v>30</v>
      </c>
      <c r="K56" s="73">
        <v>30</v>
      </c>
      <c r="L56" s="74">
        <v>15</v>
      </c>
      <c r="M56" s="128"/>
      <c r="N56" s="14">
        <f>M56-(SUM(P56:AG56))</f>
        <v>0</v>
      </c>
      <c r="O56" s="18" t="str">
        <f t="shared" si="0"/>
        <v>OK</v>
      </c>
      <c r="P56" s="21">
        <v>0</v>
      </c>
      <c r="Q56" s="21">
        <v>0</v>
      </c>
      <c r="R56" s="21">
        <v>0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  <c r="AD56" s="21">
        <v>0</v>
      </c>
      <c r="AE56" s="21">
        <v>0</v>
      </c>
      <c r="AF56" s="21">
        <v>0</v>
      </c>
      <c r="AG56" s="25">
        <v>0</v>
      </c>
    </row>
    <row r="57" spans="1:33" ht="19.5" customHeight="1" x14ac:dyDescent="0.25">
      <c r="A57" s="148"/>
      <c r="B57" s="148"/>
      <c r="C57" s="34">
        <v>54</v>
      </c>
      <c r="D57" s="105" t="s">
        <v>81</v>
      </c>
      <c r="E57" s="70">
        <v>6111</v>
      </c>
      <c r="F57" s="70">
        <v>39110014</v>
      </c>
      <c r="G57" s="106" t="s">
        <v>256</v>
      </c>
      <c r="H57" s="72" t="s">
        <v>247</v>
      </c>
      <c r="I57" s="73" t="s">
        <v>24</v>
      </c>
      <c r="J57" s="73">
        <v>30</v>
      </c>
      <c r="K57" s="73">
        <v>30</v>
      </c>
      <c r="L57" s="74">
        <v>6.49</v>
      </c>
      <c r="M57" s="128"/>
      <c r="N57" s="14">
        <f>M57-(SUM(P57:AG57))</f>
        <v>0</v>
      </c>
      <c r="O57" s="18" t="str">
        <f t="shared" si="0"/>
        <v>OK</v>
      </c>
      <c r="P57" s="21">
        <v>0</v>
      </c>
      <c r="Q57" s="21">
        <v>0</v>
      </c>
      <c r="R57" s="21">
        <v>0</v>
      </c>
      <c r="S57" s="21">
        <v>0</v>
      </c>
      <c r="T57" s="21">
        <v>0</v>
      </c>
      <c r="U57" s="21">
        <v>0</v>
      </c>
      <c r="V57" s="21"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1">
        <v>0</v>
      </c>
      <c r="AC57" s="21">
        <v>0</v>
      </c>
      <c r="AD57" s="21">
        <v>0</v>
      </c>
      <c r="AE57" s="21">
        <v>0</v>
      </c>
      <c r="AF57" s="21">
        <v>0</v>
      </c>
      <c r="AG57" s="25">
        <v>0</v>
      </c>
    </row>
    <row r="58" spans="1:33" ht="19.5" customHeight="1" x14ac:dyDescent="0.25">
      <c r="A58" s="148"/>
      <c r="B58" s="148"/>
      <c r="C58" s="34">
        <v>55</v>
      </c>
      <c r="D58" s="105" t="s">
        <v>82</v>
      </c>
      <c r="E58" s="70">
        <v>410</v>
      </c>
      <c r="F58" s="70">
        <v>502680005</v>
      </c>
      <c r="G58" s="106" t="s">
        <v>256</v>
      </c>
      <c r="H58" s="72" t="s">
        <v>242</v>
      </c>
      <c r="I58" s="73" t="s">
        <v>17</v>
      </c>
      <c r="J58" s="73">
        <v>30</v>
      </c>
      <c r="K58" s="73">
        <v>30</v>
      </c>
      <c r="L58" s="74">
        <v>48</v>
      </c>
      <c r="M58" s="128"/>
      <c r="N58" s="14">
        <f>M58-(SUM(P58:AG58))</f>
        <v>0</v>
      </c>
      <c r="O58" s="18" t="str">
        <f t="shared" si="0"/>
        <v>OK</v>
      </c>
      <c r="P58" s="21">
        <v>0</v>
      </c>
      <c r="Q58" s="21">
        <v>0</v>
      </c>
      <c r="R58" s="21">
        <v>0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  <c r="AD58" s="21">
        <v>0</v>
      </c>
      <c r="AE58" s="21">
        <v>0</v>
      </c>
      <c r="AF58" s="21">
        <v>0</v>
      </c>
      <c r="AG58" s="25">
        <v>0</v>
      </c>
    </row>
    <row r="59" spans="1:33" ht="19.5" customHeight="1" x14ac:dyDescent="0.25">
      <c r="A59" s="148"/>
      <c r="B59" s="148"/>
      <c r="C59" s="34">
        <v>56</v>
      </c>
      <c r="D59" s="105" t="s">
        <v>83</v>
      </c>
      <c r="E59" s="70">
        <v>410</v>
      </c>
      <c r="F59" s="70">
        <v>502680005</v>
      </c>
      <c r="G59" s="106" t="s">
        <v>256</v>
      </c>
      <c r="H59" s="72" t="s">
        <v>242</v>
      </c>
      <c r="I59" s="73" t="s">
        <v>17</v>
      </c>
      <c r="J59" s="73">
        <v>30</v>
      </c>
      <c r="K59" s="73">
        <v>30</v>
      </c>
      <c r="L59" s="74">
        <v>1</v>
      </c>
      <c r="M59" s="128"/>
      <c r="N59" s="14">
        <f>M59-(SUM(P59:AG59))</f>
        <v>0</v>
      </c>
      <c r="O59" s="18" t="str">
        <f t="shared" si="0"/>
        <v>OK</v>
      </c>
      <c r="P59" s="21">
        <v>0</v>
      </c>
      <c r="Q59" s="21">
        <v>0</v>
      </c>
      <c r="R59" s="21">
        <v>0</v>
      </c>
      <c r="S59" s="21">
        <v>0</v>
      </c>
      <c r="T59" s="21">
        <v>0</v>
      </c>
      <c r="U59" s="21">
        <v>0</v>
      </c>
      <c r="V59" s="21"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1">
        <v>0</v>
      </c>
      <c r="AC59" s="21">
        <v>0</v>
      </c>
      <c r="AD59" s="21">
        <v>0</v>
      </c>
      <c r="AE59" s="21">
        <v>0</v>
      </c>
      <c r="AF59" s="21">
        <v>0</v>
      </c>
      <c r="AG59" s="25">
        <v>0</v>
      </c>
    </row>
    <row r="60" spans="1:33" ht="25.5" customHeight="1" x14ac:dyDescent="0.25">
      <c r="A60" s="148"/>
      <c r="B60" s="148"/>
      <c r="C60" s="34">
        <v>57</v>
      </c>
      <c r="D60" s="115" t="s">
        <v>16</v>
      </c>
      <c r="E60" s="70">
        <v>5806</v>
      </c>
      <c r="F60" s="70">
        <v>28800051</v>
      </c>
      <c r="G60" s="106" t="s">
        <v>256</v>
      </c>
      <c r="H60" s="72" t="s">
        <v>242</v>
      </c>
      <c r="I60" s="77" t="s">
        <v>17</v>
      </c>
      <c r="J60" s="77">
        <v>30</v>
      </c>
      <c r="K60" s="77">
        <v>30</v>
      </c>
      <c r="L60" s="74">
        <v>1</v>
      </c>
      <c r="M60" s="128"/>
      <c r="N60" s="14">
        <f>M60-(SUM(P60:AG60))</f>
        <v>0</v>
      </c>
      <c r="O60" s="18" t="str">
        <f t="shared" si="0"/>
        <v>OK</v>
      </c>
      <c r="P60" s="21">
        <v>0</v>
      </c>
      <c r="Q60" s="21">
        <v>0</v>
      </c>
      <c r="R60" s="21">
        <v>0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  <c r="AD60" s="21">
        <v>0</v>
      </c>
      <c r="AE60" s="21">
        <v>0</v>
      </c>
      <c r="AF60" s="21">
        <v>0</v>
      </c>
      <c r="AG60" s="25">
        <v>0</v>
      </c>
    </row>
    <row r="61" spans="1:33" ht="19.5" customHeight="1" x14ac:dyDescent="0.25">
      <c r="A61" s="148"/>
      <c r="B61" s="148"/>
      <c r="C61" s="34">
        <v>58</v>
      </c>
      <c r="D61" s="115" t="s">
        <v>84</v>
      </c>
      <c r="E61" s="70">
        <v>410</v>
      </c>
      <c r="F61" s="70">
        <v>502680005</v>
      </c>
      <c r="G61" s="106" t="s">
        <v>256</v>
      </c>
      <c r="H61" s="72" t="s">
        <v>242</v>
      </c>
      <c r="I61" s="77" t="s">
        <v>17</v>
      </c>
      <c r="J61" s="77">
        <v>30</v>
      </c>
      <c r="K61" s="77">
        <v>30</v>
      </c>
      <c r="L61" s="74">
        <v>1</v>
      </c>
      <c r="M61" s="128"/>
      <c r="N61" s="14">
        <f>M61-(SUM(P61:AG61))</f>
        <v>0</v>
      </c>
      <c r="O61" s="18" t="str">
        <f t="shared" si="0"/>
        <v>OK</v>
      </c>
      <c r="P61" s="21">
        <v>0</v>
      </c>
      <c r="Q61" s="21">
        <v>0</v>
      </c>
      <c r="R61" s="21">
        <v>0</v>
      </c>
      <c r="S61" s="21">
        <v>0</v>
      </c>
      <c r="T61" s="21">
        <v>0</v>
      </c>
      <c r="U61" s="21">
        <v>0</v>
      </c>
      <c r="V61" s="21"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  <c r="AC61" s="21">
        <v>0</v>
      </c>
      <c r="AD61" s="21">
        <v>0</v>
      </c>
      <c r="AE61" s="21">
        <v>0</v>
      </c>
      <c r="AF61" s="21">
        <v>0</v>
      </c>
      <c r="AG61" s="25">
        <v>0</v>
      </c>
    </row>
    <row r="62" spans="1:33" ht="19.5" customHeight="1" x14ac:dyDescent="0.25">
      <c r="A62" s="148"/>
      <c r="B62" s="148"/>
      <c r="C62" s="34">
        <v>59</v>
      </c>
      <c r="D62" s="105" t="s">
        <v>85</v>
      </c>
      <c r="E62" s="70">
        <v>410</v>
      </c>
      <c r="F62" s="70">
        <v>502680005</v>
      </c>
      <c r="G62" s="106" t="s">
        <v>256</v>
      </c>
      <c r="H62" s="72" t="s">
        <v>242</v>
      </c>
      <c r="I62" s="73" t="s">
        <v>17</v>
      </c>
      <c r="J62" s="73">
        <v>30</v>
      </c>
      <c r="K62" s="73">
        <v>30</v>
      </c>
      <c r="L62" s="74">
        <v>174.9</v>
      </c>
      <c r="M62" s="128"/>
      <c r="N62" s="14">
        <f>M62-(SUM(P62:AG62))</f>
        <v>0</v>
      </c>
      <c r="O62" s="18" t="str">
        <f t="shared" si="0"/>
        <v>OK</v>
      </c>
      <c r="P62" s="21">
        <v>0</v>
      </c>
      <c r="Q62" s="21">
        <v>0</v>
      </c>
      <c r="R62" s="21">
        <v>0</v>
      </c>
      <c r="S62" s="21">
        <v>0</v>
      </c>
      <c r="T62" s="21">
        <v>0</v>
      </c>
      <c r="U62" s="21">
        <v>0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  <c r="AD62" s="21">
        <v>0</v>
      </c>
      <c r="AE62" s="21">
        <v>0</v>
      </c>
      <c r="AF62" s="21">
        <v>0</v>
      </c>
      <c r="AG62" s="25">
        <v>0</v>
      </c>
    </row>
    <row r="63" spans="1:33" ht="19.5" customHeight="1" x14ac:dyDescent="0.25">
      <c r="A63" s="148"/>
      <c r="B63" s="148"/>
      <c r="C63" s="34">
        <v>60</v>
      </c>
      <c r="D63" s="105" t="s">
        <v>86</v>
      </c>
      <c r="E63" s="70">
        <v>410</v>
      </c>
      <c r="F63" s="70">
        <v>502680005</v>
      </c>
      <c r="G63" s="106" t="s">
        <v>256</v>
      </c>
      <c r="H63" s="72" t="s">
        <v>242</v>
      </c>
      <c r="I63" s="73" t="s">
        <v>17</v>
      </c>
      <c r="J63" s="73">
        <v>30</v>
      </c>
      <c r="K63" s="73">
        <v>30</v>
      </c>
      <c r="L63" s="74">
        <v>1</v>
      </c>
      <c r="M63" s="128"/>
      <c r="N63" s="14">
        <f>M63-(SUM(P63:AG63))</f>
        <v>0</v>
      </c>
      <c r="O63" s="18" t="str">
        <f t="shared" si="0"/>
        <v>OK</v>
      </c>
      <c r="P63" s="21">
        <v>0</v>
      </c>
      <c r="Q63" s="21">
        <v>0</v>
      </c>
      <c r="R63" s="21">
        <v>0</v>
      </c>
      <c r="S63" s="21">
        <v>0</v>
      </c>
      <c r="T63" s="21">
        <v>0</v>
      </c>
      <c r="U63" s="21">
        <v>0</v>
      </c>
      <c r="V63" s="21"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1">
        <v>0</v>
      </c>
      <c r="AC63" s="21">
        <v>0</v>
      </c>
      <c r="AD63" s="21">
        <v>0</v>
      </c>
      <c r="AE63" s="21">
        <v>0</v>
      </c>
      <c r="AF63" s="21">
        <v>0</v>
      </c>
      <c r="AG63" s="25">
        <v>0</v>
      </c>
    </row>
    <row r="64" spans="1:33" ht="19.5" customHeight="1" x14ac:dyDescent="0.25">
      <c r="A64" s="148"/>
      <c r="B64" s="148"/>
      <c r="C64" s="34">
        <v>61</v>
      </c>
      <c r="D64" s="105" t="s">
        <v>87</v>
      </c>
      <c r="E64" s="70">
        <v>410</v>
      </c>
      <c r="F64" s="70">
        <v>502680005</v>
      </c>
      <c r="G64" s="106" t="s">
        <v>256</v>
      </c>
      <c r="H64" s="72" t="s">
        <v>242</v>
      </c>
      <c r="I64" s="73" t="s">
        <v>17</v>
      </c>
      <c r="J64" s="73">
        <v>30</v>
      </c>
      <c r="K64" s="73">
        <v>30</v>
      </c>
      <c r="L64" s="74">
        <v>1</v>
      </c>
      <c r="M64" s="128"/>
      <c r="N64" s="14">
        <f>M64-(SUM(P64:AG64))</f>
        <v>0</v>
      </c>
      <c r="O64" s="18" t="str">
        <f t="shared" si="0"/>
        <v>OK</v>
      </c>
      <c r="P64" s="21">
        <v>0</v>
      </c>
      <c r="Q64" s="21">
        <v>0</v>
      </c>
      <c r="R64" s="21">
        <v>0</v>
      </c>
      <c r="S64" s="21">
        <v>0</v>
      </c>
      <c r="T64" s="21">
        <v>0</v>
      </c>
      <c r="U64" s="21">
        <v>0</v>
      </c>
      <c r="V64" s="21">
        <v>0</v>
      </c>
      <c r="W64" s="21">
        <v>0</v>
      </c>
      <c r="X64" s="21">
        <v>0</v>
      </c>
      <c r="Y64" s="21">
        <v>0</v>
      </c>
      <c r="Z64" s="21">
        <v>0</v>
      </c>
      <c r="AA64" s="21">
        <v>0</v>
      </c>
      <c r="AB64" s="21">
        <v>0</v>
      </c>
      <c r="AC64" s="21">
        <v>0</v>
      </c>
      <c r="AD64" s="21">
        <v>0</v>
      </c>
      <c r="AE64" s="21">
        <v>0</v>
      </c>
      <c r="AF64" s="21">
        <v>0</v>
      </c>
      <c r="AG64" s="25">
        <v>0</v>
      </c>
    </row>
    <row r="65" spans="1:33" ht="19.5" customHeight="1" x14ac:dyDescent="0.25">
      <c r="A65" s="148"/>
      <c r="B65" s="148"/>
      <c r="C65" s="34">
        <v>62</v>
      </c>
      <c r="D65" s="105" t="s">
        <v>88</v>
      </c>
      <c r="E65" s="70">
        <v>410</v>
      </c>
      <c r="F65" s="70">
        <v>502680005</v>
      </c>
      <c r="G65" s="106" t="s">
        <v>256</v>
      </c>
      <c r="H65" s="72" t="s">
        <v>242</v>
      </c>
      <c r="I65" s="73" t="s">
        <v>17</v>
      </c>
      <c r="J65" s="73">
        <v>30</v>
      </c>
      <c r="K65" s="73">
        <v>30</v>
      </c>
      <c r="L65" s="74">
        <v>1</v>
      </c>
      <c r="M65" s="128"/>
      <c r="N65" s="14">
        <f>M65-(SUM(P65:AG65))</f>
        <v>0</v>
      </c>
      <c r="O65" s="18" t="str">
        <f t="shared" si="0"/>
        <v>OK</v>
      </c>
      <c r="P65" s="21">
        <v>0</v>
      </c>
      <c r="Q65" s="21">
        <v>0</v>
      </c>
      <c r="R65" s="21">
        <v>0</v>
      </c>
      <c r="S65" s="21">
        <v>0</v>
      </c>
      <c r="T65" s="21">
        <v>0</v>
      </c>
      <c r="U65" s="21">
        <v>0</v>
      </c>
      <c r="V65" s="21">
        <v>0</v>
      </c>
      <c r="W65" s="21">
        <v>0</v>
      </c>
      <c r="X65" s="21">
        <v>0</v>
      </c>
      <c r="Y65" s="21">
        <v>0</v>
      </c>
      <c r="Z65" s="21">
        <v>0</v>
      </c>
      <c r="AA65" s="21">
        <v>0</v>
      </c>
      <c r="AB65" s="21">
        <v>0</v>
      </c>
      <c r="AC65" s="21">
        <v>0</v>
      </c>
      <c r="AD65" s="21">
        <v>0</v>
      </c>
      <c r="AE65" s="21">
        <v>0</v>
      </c>
      <c r="AF65" s="21">
        <v>0</v>
      </c>
      <c r="AG65" s="25">
        <v>0</v>
      </c>
    </row>
    <row r="66" spans="1:33" ht="19.5" customHeight="1" x14ac:dyDescent="0.25">
      <c r="A66" s="148"/>
      <c r="B66" s="148"/>
      <c r="C66" s="34">
        <v>63</v>
      </c>
      <c r="D66" s="105" t="s">
        <v>89</v>
      </c>
      <c r="E66" s="70">
        <v>410</v>
      </c>
      <c r="F66" s="70">
        <v>502680005</v>
      </c>
      <c r="G66" s="106" t="s">
        <v>256</v>
      </c>
      <c r="H66" s="72" t="s">
        <v>242</v>
      </c>
      <c r="I66" s="73" t="s">
        <v>17</v>
      </c>
      <c r="J66" s="73">
        <v>30</v>
      </c>
      <c r="K66" s="73">
        <v>30</v>
      </c>
      <c r="L66" s="74">
        <v>152.94999999999999</v>
      </c>
      <c r="M66" s="128"/>
      <c r="N66" s="14">
        <f>M66-(SUM(P66:AG66))</f>
        <v>0</v>
      </c>
      <c r="O66" s="18" t="str">
        <f t="shared" si="0"/>
        <v>OK</v>
      </c>
      <c r="P66" s="21">
        <v>0</v>
      </c>
      <c r="Q66" s="21">
        <v>0</v>
      </c>
      <c r="R66" s="21">
        <v>0</v>
      </c>
      <c r="S66" s="21">
        <v>0</v>
      </c>
      <c r="T66" s="21">
        <v>0</v>
      </c>
      <c r="U66" s="21">
        <v>0</v>
      </c>
      <c r="V66" s="21">
        <v>0</v>
      </c>
      <c r="W66" s="21">
        <v>0</v>
      </c>
      <c r="X66" s="21">
        <v>0</v>
      </c>
      <c r="Y66" s="21">
        <v>0</v>
      </c>
      <c r="Z66" s="21">
        <v>0</v>
      </c>
      <c r="AA66" s="21">
        <v>0</v>
      </c>
      <c r="AB66" s="21">
        <v>0</v>
      </c>
      <c r="AC66" s="21">
        <v>0</v>
      </c>
      <c r="AD66" s="21">
        <v>0</v>
      </c>
      <c r="AE66" s="21">
        <v>0</v>
      </c>
      <c r="AF66" s="21">
        <v>0</v>
      </c>
      <c r="AG66" s="25">
        <v>0</v>
      </c>
    </row>
    <row r="67" spans="1:33" ht="19.5" customHeight="1" x14ac:dyDescent="0.25">
      <c r="A67" s="148"/>
      <c r="B67" s="148"/>
      <c r="C67" s="34">
        <v>64</v>
      </c>
      <c r="D67" s="115" t="s">
        <v>90</v>
      </c>
      <c r="E67" s="70">
        <v>5705</v>
      </c>
      <c r="F67" s="70">
        <v>29866050</v>
      </c>
      <c r="G67" s="106" t="s">
        <v>256</v>
      </c>
      <c r="H67" s="72" t="s">
        <v>242</v>
      </c>
      <c r="I67" s="77" t="s">
        <v>24</v>
      </c>
      <c r="J67" s="77">
        <v>30</v>
      </c>
      <c r="K67" s="77">
        <v>30</v>
      </c>
      <c r="L67" s="74">
        <v>50.43</v>
      </c>
      <c r="M67" s="128"/>
      <c r="N67" s="14">
        <f>M67-(SUM(P67:AG67))</f>
        <v>0</v>
      </c>
      <c r="O67" s="18" t="str">
        <f t="shared" si="0"/>
        <v>OK</v>
      </c>
      <c r="P67" s="21">
        <v>0</v>
      </c>
      <c r="Q67" s="21">
        <v>0</v>
      </c>
      <c r="R67" s="21">
        <v>0</v>
      </c>
      <c r="S67" s="21">
        <v>0</v>
      </c>
      <c r="T67" s="21">
        <v>0</v>
      </c>
      <c r="U67" s="21">
        <v>0</v>
      </c>
      <c r="V67" s="21">
        <v>0</v>
      </c>
      <c r="W67" s="21">
        <v>0</v>
      </c>
      <c r="X67" s="21">
        <v>0</v>
      </c>
      <c r="Y67" s="21">
        <v>0</v>
      </c>
      <c r="Z67" s="21">
        <v>0</v>
      </c>
      <c r="AA67" s="21">
        <v>0</v>
      </c>
      <c r="AB67" s="21">
        <v>0</v>
      </c>
      <c r="AC67" s="21">
        <v>0</v>
      </c>
      <c r="AD67" s="21">
        <v>0</v>
      </c>
      <c r="AE67" s="21">
        <v>0</v>
      </c>
      <c r="AF67" s="21">
        <v>0</v>
      </c>
      <c r="AG67" s="25">
        <v>0</v>
      </c>
    </row>
    <row r="68" spans="1:33" ht="25.5" customHeight="1" x14ac:dyDescent="0.25">
      <c r="A68" s="148"/>
      <c r="B68" s="148"/>
      <c r="C68" s="34">
        <v>65</v>
      </c>
      <c r="D68" s="105" t="s">
        <v>91</v>
      </c>
      <c r="E68" s="70">
        <v>4703</v>
      </c>
      <c r="F68" s="70">
        <v>54380004</v>
      </c>
      <c r="G68" s="106" t="s">
        <v>256</v>
      </c>
      <c r="H68" s="72" t="s">
        <v>242</v>
      </c>
      <c r="I68" s="73" t="s">
        <v>24</v>
      </c>
      <c r="J68" s="73">
        <v>30</v>
      </c>
      <c r="K68" s="73">
        <v>30</v>
      </c>
      <c r="L68" s="74">
        <v>40.61</v>
      </c>
      <c r="M68" s="128">
        <v>5</v>
      </c>
      <c r="N68" s="14">
        <f>M68-(SUM(P68:AG68))</f>
        <v>0</v>
      </c>
      <c r="O68" s="18" t="str">
        <f t="shared" si="0"/>
        <v>OK</v>
      </c>
      <c r="P68" s="21">
        <v>0</v>
      </c>
      <c r="Q68" s="21">
        <v>5</v>
      </c>
      <c r="R68" s="21">
        <v>0</v>
      </c>
      <c r="S68" s="21">
        <v>0</v>
      </c>
      <c r="T68" s="21">
        <v>0</v>
      </c>
      <c r="U68" s="21">
        <v>0</v>
      </c>
      <c r="V68" s="21">
        <v>0</v>
      </c>
      <c r="W68" s="21">
        <v>0</v>
      </c>
      <c r="X68" s="21">
        <v>0</v>
      </c>
      <c r="Y68" s="21">
        <v>0</v>
      </c>
      <c r="Z68" s="21">
        <v>0</v>
      </c>
      <c r="AA68" s="21">
        <v>0</v>
      </c>
      <c r="AB68" s="21">
        <v>0</v>
      </c>
      <c r="AC68" s="21">
        <v>0</v>
      </c>
      <c r="AD68" s="21">
        <v>0</v>
      </c>
      <c r="AE68" s="21">
        <v>0</v>
      </c>
      <c r="AF68" s="21">
        <v>0</v>
      </c>
      <c r="AG68" s="25">
        <v>0</v>
      </c>
    </row>
    <row r="69" spans="1:33" ht="25.5" customHeight="1" x14ac:dyDescent="0.25">
      <c r="A69" s="148"/>
      <c r="B69" s="148"/>
      <c r="C69" s="34">
        <v>66</v>
      </c>
      <c r="D69" s="105" t="s">
        <v>92</v>
      </c>
      <c r="E69" s="70">
        <v>4703</v>
      </c>
      <c r="F69" s="70">
        <v>54380004</v>
      </c>
      <c r="G69" s="106" t="s">
        <v>256</v>
      </c>
      <c r="H69" s="72" t="s">
        <v>242</v>
      </c>
      <c r="I69" s="73" t="s">
        <v>24</v>
      </c>
      <c r="J69" s="73">
        <v>30</v>
      </c>
      <c r="K69" s="73">
        <v>30</v>
      </c>
      <c r="L69" s="74">
        <v>43.5</v>
      </c>
      <c r="M69" s="128"/>
      <c r="N69" s="14">
        <f>M69-(SUM(P69:AG69))</f>
        <v>0</v>
      </c>
      <c r="O69" s="18" t="str">
        <f t="shared" si="0"/>
        <v>OK</v>
      </c>
      <c r="P69" s="21">
        <v>0</v>
      </c>
      <c r="Q69" s="21">
        <v>0</v>
      </c>
      <c r="R69" s="21">
        <v>0</v>
      </c>
      <c r="S69" s="21">
        <v>0</v>
      </c>
      <c r="T69" s="21">
        <v>0</v>
      </c>
      <c r="U69" s="21">
        <v>0</v>
      </c>
      <c r="V69" s="21">
        <v>0</v>
      </c>
      <c r="W69" s="21">
        <v>0</v>
      </c>
      <c r="X69" s="21">
        <v>0</v>
      </c>
      <c r="Y69" s="21">
        <v>0</v>
      </c>
      <c r="Z69" s="21">
        <v>0</v>
      </c>
      <c r="AA69" s="21">
        <v>0</v>
      </c>
      <c r="AB69" s="21">
        <v>0</v>
      </c>
      <c r="AC69" s="21">
        <v>0</v>
      </c>
      <c r="AD69" s="21">
        <v>0</v>
      </c>
      <c r="AE69" s="21">
        <v>0</v>
      </c>
      <c r="AF69" s="21">
        <v>0</v>
      </c>
      <c r="AG69" s="25">
        <v>0</v>
      </c>
    </row>
    <row r="70" spans="1:33" ht="19.5" customHeight="1" x14ac:dyDescent="0.25">
      <c r="A70" s="148"/>
      <c r="B70" s="148"/>
      <c r="C70" s="34">
        <v>67</v>
      </c>
      <c r="D70" s="105" t="s">
        <v>93</v>
      </c>
      <c r="E70" s="70">
        <v>4703</v>
      </c>
      <c r="F70" s="70">
        <v>54380005</v>
      </c>
      <c r="G70" s="106" t="s">
        <v>256</v>
      </c>
      <c r="H70" s="72" t="s">
        <v>242</v>
      </c>
      <c r="I70" s="73" t="s">
        <v>24</v>
      </c>
      <c r="J70" s="73">
        <v>30</v>
      </c>
      <c r="K70" s="73">
        <v>30</v>
      </c>
      <c r="L70" s="74">
        <v>2</v>
      </c>
      <c r="M70" s="128"/>
      <c r="N70" s="14">
        <f>M70-(SUM(P70:AG70))</f>
        <v>0</v>
      </c>
      <c r="O70" s="18" t="str">
        <f t="shared" si="0"/>
        <v>OK</v>
      </c>
      <c r="P70" s="21">
        <v>0</v>
      </c>
      <c r="Q70" s="21">
        <v>0</v>
      </c>
      <c r="R70" s="21">
        <v>0</v>
      </c>
      <c r="S70" s="21">
        <v>0</v>
      </c>
      <c r="T70" s="21">
        <v>0</v>
      </c>
      <c r="U70" s="21">
        <v>0</v>
      </c>
      <c r="V70" s="21">
        <v>0</v>
      </c>
      <c r="W70" s="21">
        <v>0</v>
      </c>
      <c r="X70" s="21">
        <v>0</v>
      </c>
      <c r="Y70" s="21">
        <v>0</v>
      </c>
      <c r="Z70" s="21">
        <v>0</v>
      </c>
      <c r="AA70" s="21">
        <v>0</v>
      </c>
      <c r="AB70" s="21">
        <v>0</v>
      </c>
      <c r="AC70" s="21">
        <v>0</v>
      </c>
      <c r="AD70" s="21">
        <v>0</v>
      </c>
      <c r="AE70" s="21">
        <v>0</v>
      </c>
      <c r="AF70" s="21">
        <v>0</v>
      </c>
      <c r="AG70" s="25">
        <v>0</v>
      </c>
    </row>
    <row r="71" spans="1:33" ht="19.5" customHeight="1" x14ac:dyDescent="0.25">
      <c r="A71" s="148"/>
      <c r="B71" s="148"/>
      <c r="C71" s="34">
        <v>68</v>
      </c>
      <c r="D71" s="115" t="s">
        <v>94</v>
      </c>
      <c r="E71" s="70">
        <v>5801</v>
      </c>
      <c r="F71" s="70">
        <v>118966002</v>
      </c>
      <c r="G71" s="106" t="s">
        <v>256</v>
      </c>
      <c r="H71" s="72" t="s">
        <v>247</v>
      </c>
      <c r="I71" s="77" t="s">
        <v>24</v>
      </c>
      <c r="J71" s="77">
        <v>30</v>
      </c>
      <c r="K71" s="77">
        <v>30</v>
      </c>
      <c r="L71" s="74">
        <v>99.8</v>
      </c>
      <c r="M71" s="128"/>
      <c r="N71" s="14">
        <f>M71-(SUM(P71:AG71))</f>
        <v>0</v>
      </c>
      <c r="O71" s="18" t="str">
        <f t="shared" si="0"/>
        <v>OK</v>
      </c>
      <c r="P71" s="21">
        <v>0</v>
      </c>
      <c r="Q71" s="21">
        <v>0</v>
      </c>
      <c r="R71" s="21">
        <v>0</v>
      </c>
      <c r="S71" s="21">
        <v>0</v>
      </c>
      <c r="T71" s="21">
        <v>0</v>
      </c>
      <c r="U71" s="21">
        <v>0</v>
      </c>
      <c r="V71" s="21">
        <v>0</v>
      </c>
      <c r="W71" s="21">
        <v>0</v>
      </c>
      <c r="X71" s="21">
        <v>0</v>
      </c>
      <c r="Y71" s="21">
        <v>0</v>
      </c>
      <c r="Z71" s="21">
        <v>0</v>
      </c>
      <c r="AA71" s="21">
        <v>0</v>
      </c>
      <c r="AB71" s="21">
        <v>0</v>
      </c>
      <c r="AC71" s="21">
        <v>0</v>
      </c>
      <c r="AD71" s="21">
        <v>0</v>
      </c>
      <c r="AE71" s="21">
        <v>0</v>
      </c>
      <c r="AF71" s="21">
        <v>0</v>
      </c>
      <c r="AG71" s="25">
        <v>0</v>
      </c>
    </row>
    <row r="72" spans="1:33" ht="19.5" customHeight="1" x14ac:dyDescent="0.25">
      <c r="A72" s="148"/>
      <c r="B72" s="148"/>
      <c r="C72" s="34">
        <v>69</v>
      </c>
      <c r="D72" s="115" t="s">
        <v>95</v>
      </c>
      <c r="E72" s="70">
        <v>5806</v>
      </c>
      <c r="F72" s="70">
        <v>28800081</v>
      </c>
      <c r="G72" s="106" t="s">
        <v>256</v>
      </c>
      <c r="H72" s="72" t="s">
        <v>247</v>
      </c>
      <c r="I72" s="77" t="s">
        <v>24</v>
      </c>
      <c r="J72" s="77">
        <v>30</v>
      </c>
      <c r="K72" s="77">
        <v>30</v>
      </c>
      <c r="L72" s="74">
        <v>42</v>
      </c>
      <c r="M72" s="128"/>
      <c r="N72" s="14">
        <f>M72-(SUM(P72:AG72))</f>
        <v>0</v>
      </c>
      <c r="O72" s="18" t="str">
        <f t="shared" si="0"/>
        <v>OK</v>
      </c>
      <c r="P72" s="21">
        <v>0</v>
      </c>
      <c r="Q72" s="21">
        <v>0</v>
      </c>
      <c r="R72" s="21">
        <v>0</v>
      </c>
      <c r="S72" s="21">
        <v>0</v>
      </c>
      <c r="T72" s="21">
        <v>0</v>
      </c>
      <c r="U72" s="21">
        <v>0</v>
      </c>
      <c r="V72" s="21">
        <v>0</v>
      </c>
      <c r="W72" s="21">
        <v>0</v>
      </c>
      <c r="X72" s="21">
        <v>0</v>
      </c>
      <c r="Y72" s="21">
        <v>0</v>
      </c>
      <c r="Z72" s="21">
        <v>0</v>
      </c>
      <c r="AA72" s="21">
        <v>0</v>
      </c>
      <c r="AB72" s="21">
        <v>0</v>
      </c>
      <c r="AC72" s="21">
        <v>0</v>
      </c>
      <c r="AD72" s="21">
        <v>0</v>
      </c>
      <c r="AE72" s="21">
        <v>0</v>
      </c>
      <c r="AF72" s="21">
        <v>0</v>
      </c>
      <c r="AG72" s="25">
        <v>0</v>
      </c>
    </row>
    <row r="73" spans="1:33" ht="25.5" customHeight="1" x14ac:dyDescent="0.25">
      <c r="A73" s="148"/>
      <c r="B73" s="148"/>
      <c r="C73" s="34">
        <v>70</v>
      </c>
      <c r="D73" s="105" t="s">
        <v>96</v>
      </c>
      <c r="E73" s="70">
        <v>5705</v>
      </c>
      <c r="F73" s="70">
        <v>504220688</v>
      </c>
      <c r="G73" s="106" t="s">
        <v>256</v>
      </c>
      <c r="H73" s="72" t="s">
        <v>242</v>
      </c>
      <c r="I73" s="73" t="s">
        <v>24</v>
      </c>
      <c r="J73" s="73">
        <v>30</v>
      </c>
      <c r="K73" s="73">
        <v>30</v>
      </c>
      <c r="L73" s="74">
        <v>219.95</v>
      </c>
      <c r="M73" s="128"/>
      <c r="N73" s="14">
        <f>M73-(SUM(P73:AG73))</f>
        <v>0</v>
      </c>
      <c r="O73" s="18" t="str">
        <f t="shared" si="0"/>
        <v>OK</v>
      </c>
      <c r="P73" s="21">
        <v>0</v>
      </c>
      <c r="Q73" s="21">
        <v>0</v>
      </c>
      <c r="R73" s="21">
        <v>0</v>
      </c>
      <c r="S73" s="21">
        <v>0</v>
      </c>
      <c r="T73" s="21">
        <v>0</v>
      </c>
      <c r="U73" s="21">
        <v>0</v>
      </c>
      <c r="V73" s="21">
        <v>0</v>
      </c>
      <c r="W73" s="21">
        <v>0</v>
      </c>
      <c r="X73" s="21">
        <v>0</v>
      </c>
      <c r="Y73" s="21">
        <v>0</v>
      </c>
      <c r="Z73" s="21">
        <v>0</v>
      </c>
      <c r="AA73" s="21">
        <v>0</v>
      </c>
      <c r="AB73" s="21">
        <v>0</v>
      </c>
      <c r="AC73" s="21">
        <v>0</v>
      </c>
      <c r="AD73" s="21">
        <v>0</v>
      </c>
      <c r="AE73" s="21">
        <v>0</v>
      </c>
      <c r="AF73" s="21">
        <v>0</v>
      </c>
      <c r="AG73" s="25">
        <v>0</v>
      </c>
    </row>
    <row r="74" spans="1:33" ht="25.5" customHeight="1" x14ac:dyDescent="0.25">
      <c r="A74" s="148"/>
      <c r="B74" s="148"/>
      <c r="C74" s="34">
        <v>71</v>
      </c>
      <c r="D74" s="105" t="s">
        <v>97</v>
      </c>
      <c r="E74" s="70">
        <v>5705</v>
      </c>
      <c r="F74" s="70">
        <v>504220689</v>
      </c>
      <c r="G74" s="106" t="s">
        <v>256</v>
      </c>
      <c r="H74" s="72" t="s">
        <v>242</v>
      </c>
      <c r="I74" s="73" t="s">
        <v>24</v>
      </c>
      <c r="J74" s="73">
        <v>30</v>
      </c>
      <c r="K74" s="73">
        <v>30</v>
      </c>
      <c r="L74" s="74">
        <v>33.5</v>
      </c>
      <c r="M74" s="128"/>
      <c r="N74" s="14">
        <f>M74-(SUM(P74:AG74))</f>
        <v>0</v>
      </c>
      <c r="O74" s="18" t="str">
        <f t="shared" si="0"/>
        <v>OK</v>
      </c>
      <c r="P74" s="21">
        <v>0</v>
      </c>
      <c r="Q74" s="21">
        <v>0</v>
      </c>
      <c r="R74" s="21">
        <v>0</v>
      </c>
      <c r="S74" s="21">
        <v>0</v>
      </c>
      <c r="T74" s="21">
        <v>0</v>
      </c>
      <c r="U74" s="21">
        <v>0</v>
      </c>
      <c r="V74" s="21">
        <v>0</v>
      </c>
      <c r="W74" s="21">
        <v>0</v>
      </c>
      <c r="X74" s="21">
        <v>0</v>
      </c>
      <c r="Y74" s="21">
        <v>0</v>
      </c>
      <c r="Z74" s="21">
        <v>0</v>
      </c>
      <c r="AA74" s="21">
        <v>0</v>
      </c>
      <c r="AB74" s="21">
        <v>0</v>
      </c>
      <c r="AC74" s="21">
        <v>0</v>
      </c>
      <c r="AD74" s="21">
        <v>0</v>
      </c>
      <c r="AE74" s="21">
        <v>0</v>
      </c>
      <c r="AF74" s="21">
        <v>0</v>
      </c>
      <c r="AG74" s="25">
        <v>0</v>
      </c>
    </row>
    <row r="75" spans="1:33" ht="25.5" customHeight="1" x14ac:dyDescent="0.25">
      <c r="A75" s="148"/>
      <c r="B75" s="148"/>
      <c r="C75" s="34">
        <v>72</v>
      </c>
      <c r="D75" s="105" t="s">
        <v>98</v>
      </c>
      <c r="E75" s="70">
        <v>5705</v>
      </c>
      <c r="F75" s="70">
        <v>504220690</v>
      </c>
      <c r="G75" s="106" t="s">
        <v>256</v>
      </c>
      <c r="H75" s="72" t="s">
        <v>242</v>
      </c>
      <c r="I75" s="73" t="s">
        <v>24</v>
      </c>
      <c r="J75" s="73">
        <v>30</v>
      </c>
      <c r="K75" s="73">
        <v>30</v>
      </c>
      <c r="L75" s="74">
        <v>33.5</v>
      </c>
      <c r="M75" s="128"/>
      <c r="N75" s="14">
        <f>M75-(SUM(P75:AG75))</f>
        <v>0</v>
      </c>
      <c r="O75" s="18" t="str">
        <f t="shared" si="0"/>
        <v>OK</v>
      </c>
      <c r="P75" s="21">
        <v>0</v>
      </c>
      <c r="Q75" s="21">
        <v>0</v>
      </c>
      <c r="R75" s="21">
        <v>0</v>
      </c>
      <c r="S75" s="21">
        <v>0</v>
      </c>
      <c r="T75" s="21">
        <v>0</v>
      </c>
      <c r="U75" s="21">
        <v>0</v>
      </c>
      <c r="V75" s="21">
        <v>0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1">
        <v>0</v>
      </c>
      <c r="AC75" s="21">
        <v>0</v>
      </c>
      <c r="AD75" s="21">
        <v>0</v>
      </c>
      <c r="AE75" s="21">
        <v>0</v>
      </c>
      <c r="AF75" s="21">
        <v>0</v>
      </c>
      <c r="AG75" s="25">
        <v>0</v>
      </c>
    </row>
    <row r="76" spans="1:33" ht="25.5" customHeight="1" x14ac:dyDescent="0.25">
      <c r="A76" s="148"/>
      <c r="B76" s="148"/>
      <c r="C76" s="34">
        <v>73</v>
      </c>
      <c r="D76" s="105" t="s">
        <v>99</v>
      </c>
      <c r="E76" s="70">
        <v>2701</v>
      </c>
      <c r="F76" s="70">
        <v>25410027</v>
      </c>
      <c r="G76" s="106" t="s">
        <v>256</v>
      </c>
      <c r="H76" s="72" t="s">
        <v>248</v>
      </c>
      <c r="I76" s="73" t="s">
        <v>26</v>
      </c>
      <c r="J76" s="73">
        <v>30</v>
      </c>
      <c r="K76" s="73">
        <v>30</v>
      </c>
      <c r="L76" s="74">
        <v>150.71</v>
      </c>
      <c r="M76" s="128"/>
      <c r="N76" s="14">
        <f>M76-(SUM(P76:AG76))</f>
        <v>0</v>
      </c>
      <c r="O76" s="18" t="str">
        <f t="shared" si="0"/>
        <v>OK</v>
      </c>
      <c r="P76" s="21">
        <v>0</v>
      </c>
      <c r="Q76" s="21">
        <v>0</v>
      </c>
      <c r="R76" s="21">
        <v>0</v>
      </c>
      <c r="S76" s="21">
        <v>0</v>
      </c>
      <c r="T76" s="21">
        <v>0</v>
      </c>
      <c r="U76" s="21">
        <v>0</v>
      </c>
      <c r="V76" s="21">
        <v>0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1">
        <v>0</v>
      </c>
      <c r="AC76" s="21">
        <v>0</v>
      </c>
      <c r="AD76" s="21">
        <v>0</v>
      </c>
      <c r="AE76" s="21">
        <v>0</v>
      </c>
      <c r="AF76" s="21">
        <v>0</v>
      </c>
      <c r="AG76" s="25">
        <v>0</v>
      </c>
    </row>
    <row r="77" spans="1:33" ht="25.5" customHeight="1" x14ac:dyDescent="0.25">
      <c r="A77" s="148"/>
      <c r="B77" s="148"/>
      <c r="C77" s="34">
        <v>74</v>
      </c>
      <c r="D77" s="105" t="s">
        <v>100</v>
      </c>
      <c r="E77" s="70">
        <v>2701</v>
      </c>
      <c r="F77" s="70">
        <v>25410027</v>
      </c>
      <c r="G77" s="106" t="s">
        <v>256</v>
      </c>
      <c r="H77" s="75" t="s">
        <v>295</v>
      </c>
      <c r="I77" s="73" t="s">
        <v>26</v>
      </c>
      <c r="J77" s="73">
        <v>30</v>
      </c>
      <c r="K77" s="73">
        <v>30</v>
      </c>
      <c r="L77" s="74">
        <v>174.39</v>
      </c>
      <c r="M77" s="128"/>
      <c r="N77" s="14">
        <f>M77-(SUM(P77:AG77))</f>
        <v>0</v>
      </c>
      <c r="O77" s="18" t="str">
        <f t="shared" si="0"/>
        <v>OK</v>
      </c>
      <c r="P77" s="21">
        <v>0</v>
      </c>
      <c r="Q77" s="21">
        <v>0</v>
      </c>
      <c r="R77" s="21">
        <v>0</v>
      </c>
      <c r="S77" s="21">
        <v>0</v>
      </c>
      <c r="T77" s="21">
        <v>0</v>
      </c>
      <c r="U77" s="21">
        <v>0</v>
      </c>
      <c r="V77" s="21">
        <v>0</v>
      </c>
      <c r="W77" s="21">
        <v>0</v>
      </c>
      <c r="X77" s="21">
        <v>0</v>
      </c>
      <c r="Y77" s="21">
        <v>0</v>
      </c>
      <c r="Z77" s="21">
        <v>0</v>
      </c>
      <c r="AA77" s="21">
        <v>0</v>
      </c>
      <c r="AB77" s="21">
        <v>0</v>
      </c>
      <c r="AC77" s="21">
        <v>0</v>
      </c>
      <c r="AD77" s="21">
        <v>0</v>
      </c>
      <c r="AE77" s="21">
        <v>0</v>
      </c>
      <c r="AF77" s="21">
        <v>0</v>
      </c>
      <c r="AG77" s="25">
        <v>0</v>
      </c>
    </row>
    <row r="78" spans="1:33" ht="25.5" customHeight="1" x14ac:dyDescent="0.25">
      <c r="A78" s="148"/>
      <c r="B78" s="148"/>
      <c r="C78" s="34">
        <v>75</v>
      </c>
      <c r="D78" s="105" t="s">
        <v>101</v>
      </c>
      <c r="E78" s="70">
        <v>2701</v>
      </c>
      <c r="F78" s="70">
        <v>25410027</v>
      </c>
      <c r="G78" s="106" t="s">
        <v>256</v>
      </c>
      <c r="H78" s="72" t="s">
        <v>248</v>
      </c>
      <c r="I78" s="73" t="s">
        <v>26</v>
      </c>
      <c r="J78" s="73">
        <v>30</v>
      </c>
      <c r="K78" s="73">
        <v>30</v>
      </c>
      <c r="L78" s="74">
        <v>233.41</v>
      </c>
      <c r="M78" s="128"/>
      <c r="N78" s="14">
        <f>M78-(SUM(P78:AG78))</f>
        <v>0</v>
      </c>
      <c r="O78" s="18" t="str">
        <f t="shared" si="0"/>
        <v>OK</v>
      </c>
      <c r="P78" s="21">
        <v>0</v>
      </c>
      <c r="Q78" s="21">
        <v>0</v>
      </c>
      <c r="R78" s="21">
        <v>0</v>
      </c>
      <c r="S78" s="21">
        <v>0</v>
      </c>
      <c r="T78" s="21">
        <v>0</v>
      </c>
      <c r="U78" s="21">
        <v>0</v>
      </c>
      <c r="V78" s="21">
        <v>0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>
        <v>0</v>
      </c>
      <c r="AC78" s="21">
        <v>0</v>
      </c>
      <c r="AD78" s="21">
        <v>0</v>
      </c>
      <c r="AE78" s="21">
        <v>0</v>
      </c>
      <c r="AF78" s="21">
        <v>0</v>
      </c>
      <c r="AG78" s="25">
        <v>0</v>
      </c>
    </row>
    <row r="79" spans="1:33" ht="25.5" customHeight="1" x14ac:dyDescent="0.25">
      <c r="A79" s="148"/>
      <c r="B79" s="148"/>
      <c r="C79" s="34">
        <v>76</v>
      </c>
      <c r="D79" s="115" t="s">
        <v>102</v>
      </c>
      <c r="E79" s="70">
        <v>2701</v>
      </c>
      <c r="F79" s="70">
        <v>25410027</v>
      </c>
      <c r="G79" s="106" t="s">
        <v>256</v>
      </c>
      <c r="H79" s="72" t="s">
        <v>248</v>
      </c>
      <c r="I79" s="77" t="s">
        <v>26</v>
      </c>
      <c r="J79" s="77">
        <v>30</v>
      </c>
      <c r="K79" s="77">
        <v>30</v>
      </c>
      <c r="L79" s="74">
        <v>90.98</v>
      </c>
      <c r="M79" s="128"/>
      <c r="N79" s="14">
        <f>M79-(SUM(P79:AG79))</f>
        <v>0</v>
      </c>
      <c r="O79" s="18" t="str">
        <f t="shared" si="0"/>
        <v>OK</v>
      </c>
      <c r="P79" s="21">
        <v>0</v>
      </c>
      <c r="Q79" s="21">
        <v>0</v>
      </c>
      <c r="R79" s="21">
        <v>0</v>
      </c>
      <c r="S79" s="21">
        <v>0</v>
      </c>
      <c r="T79" s="21">
        <v>0</v>
      </c>
      <c r="U79" s="21">
        <v>0</v>
      </c>
      <c r="V79" s="21"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1">
        <v>0</v>
      </c>
      <c r="AC79" s="21">
        <v>0</v>
      </c>
      <c r="AD79" s="21">
        <v>0</v>
      </c>
      <c r="AE79" s="21">
        <v>0</v>
      </c>
      <c r="AF79" s="21">
        <v>0</v>
      </c>
      <c r="AG79" s="25">
        <v>0</v>
      </c>
    </row>
    <row r="80" spans="1:33" ht="25.5" customHeight="1" x14ac:dyDescent="0.25">
      <c r="A80" s="148"/>
      <c r="B80" s="148"/>
      <c r="C80" s="34">
        <v>77</v>
      </c>
      <c r="D80" s="105" t="s">
        <v>103</v>
      </c>
      <c r="E80" s="70">
        <v>2704</v>
      </c>
      <c r="F80" s="70">
        <v>504220741</v>
      </c>
      <c r="G80" s="106" t="s">
        <v>256</v>
      </c>
      <c r="H80" s="72" t="s">
        <v>240</v>
      </c>
      <c r="I80" s="73" t="s">
        <v>26</v>
      </c>
      <c r="J80" s="73">
        <v>30</v>
      </c>
      <c r="K80" s="73">
        <v>30</v>
      </c>
      <c r="L80" s="74">
        <v>862.5</v>
      </c>
      <c r="M80" s="128"/>
      <c r="N80" s="14">
        <f>M80-(SUM(P80:AG80))</f>
        <v>0</v>
      </c>
      <c r="O80" s="18" t="str">
        <f t="shared" si="0"/>
        <v>OK</v>
      </c>
      <c r="P80" s="21">
        <v>0</v>
      </c>
      <c r="Q80" s="21">
        <v>0</v>
      </c>
      <c r="R80" s="21">
        <v>0</v>
      </c>
      <c r="S80" s="21">
        <v>0</v>
      </c>
      <c r="T80" s="21">
        <v>0</v>
      </c>
      <c r="U80" s="21">
        <v>0</v>
      </c>
      <c r="V80" s="21">
        <v>0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1">
        <v>0</v>
      </c>
      <c r="AC80" s="21">
        <v>0</v>
      </c>
      <c r="AD80" s="21">
        <v>0</v>
      </c>
      <c r="AE80" s="21">
        <v>0</v>
      </c>
      <c r="AF80" s="21">
        <v>0</v>
      </c>
      <c r="AG80" s="25">
        <v>0</v>
      </c>
    </row>
    <row r="81" spans="1:33" ht="25.5" customHeight="1" x14ac:dyDescent="0.25">
      <c r="A81" s="148"/>
      <c r="B81" s="148"/>
      <c r="C81" s="34">
        <v>78</v>
      </c>
      <c r="D81" s="115" t="s">
        <v>104</v>
      </c>
      <c r="E81" s="70">
        <v>2701</v>
      </c>
      <c r="F81" s="70">
        <v>25410014</v>
      </c>
      <c r="G81" s="106" t="s">
        <v>256</v>
      </c>
      <c r="H81" s="72" t="s">
        <v>249</v>
      </c>
      <c r="I81" s="77" t="s">
        <v>26</v>
      </c>
      <c r="J81" s="77">
        <v>30</v>
      </c>
      <c r="K81" s="77">
        <v>30</v>
      </c>
      <c r="L81" s="74">
        <v>15.73</v>
      </c>
      <c r="M81" s="128"/>
      <c r="N81" s="14">
        <f>M81-(SUM(P81:AG81))</f>
        <v>0</v>
      </c>
      <c r="O81" s="18" t="str">
        <f t="shared" si="0"/>
        <v>OK</v>
      </c>
      <c r="P81" s="21">
        <v>0</v>
      </c>
      <c r="Q81" s="21">
        <v>0</v>
      </c>
      <c r="R81" s="21">
        <v>0</v>
      </c>
      <c r="S81" s="21">
        <v>0</v>
      </c>
      <c r="T81" s="21">
        <v>0</v>
      </c>
      <c r="U81" s="21">
        <v>0</v>
      </c>
      <c r="V81" s="21"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0</v>
      </c>
      <c r="AC81" s="21">
        <v>0</v>
      </c>
      <c r="AD81" s="21">
        <v>0</v>
      </c>
      <c r="AE81" s="21">
        <v>0</v>
      </c>
      <c r="AF81" s="21">
        <v>0</v>
      </c>
      <c r="AG81" s="25">
        <v>0</v>
      </c>
    </row>
    <row r="82" spans="1:33" ht="25.5" customHeight="1" x14ac:dyDescent="0.25">
      <c r="A82" s="148"/>
      <c r="B82" s="148"/>
      <c r="C82" s="34">
        <v>79</v>
      </c>
      <c r="D82" s="105" t="s">
        <v>105</v>
      </c>
      <c r="E82" s="70">
        <v>2701</v>
      </c>
      <c r="F82" s="70">
        <v>84352053</v>
      </c>
      <c r="G82" s="106" t="s">
        <v>256</v>
      </c>
      <c r="H82" s="72" t="s">
        <v>249</v>
      </c>
      <c r="I82" s="73" t="s">
        <v>26</v>
      </c>
      <c r="J82" s="73">
        <v>30</v>
      </c>
      <c r="K82" s="73">
        <v>30</v>
      </c>
      <c r="L82" s="74">
        <v>67.25</v>
      </c>
      <c r="M82" s="128"/>
      <c r="N82" s="14">
        <f>M82-(SUM(P82:AG82))</f>
        <v>0</v>
      </c>
      <c r="O82" s="18" t="str">
        <f t="shared" si="0"/>
        <v>OK</v>
      </c>
      <c r="P82" s="21">
        <v>0</v>
      </c>
      <c r="Q82" s="21">
        <v>0</v>
      </c>
      <c r="R82" s="21">
        <v>0</v>
      </c>
      <c r="S82" s="21">
        <v>0</v>
      </c>
      <c r="T82" s="21">
        <v>0</v>
      </c>
      <c r="U82" s="21">
        <v>0</v>
      </c>
      <c r="V82" s="21">
        <v>0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1">
        <v>0</v>
      </c>
      <c r="AC82" s="21">
        <v>0</v>
      </c>
      <c r="AD82" s="21">
        <v>0</v>
      </c>
      <c r="AE82" s="21">
        <v>0</v>
      </c>
      <c r="AF82" s="21">
        <v>0</v>
      </c>
      <c r="AG82" s="25">
        <v>0</v>
      </c>
    </row>
    <row r="83" spans="1:33" ht="25.5" customHeight="1" x14ac:dyDescent="0.25">
      <c r="A83" s="148"/>
      <c r="B83" s="148"/>
      <c r="C83" s="34">
        <v>80</v>
      </c>
      <c r="D83" s="105" t="s">
        <v>106</v>
      </c>
      <c r="E83" s="70">
        <v>2701</v>
      </c>
      <c r="F83" s="70">
        <v>84352053</v>
      </c>
      <c r="G83" s="106" t="s">
        <v>256</v>
      </c>
      <c r="H83" s="72" t="s">
        <v>248</v>
      </c>
      <c r="I83" s="73" t="s">
        <v>26</v>
      </c>
      <c r="J83" s="73">
        <v>30</v>
      </c>
      <c r="K83" s="73">
        <v>30</v>
      </c>
      <c r="L83" s="74">
        <v>89.9</v>
      </c>
      <c r="M83" s="128"/>
      <c r="N83" s="14">
        <f>M83-(SUM(P83:AG83))</f>
        <v>0</v>
      </c>
      <c r="O83" s="18" t="str">
        <f t="shared" si="0"/>
        <v>OK</v>
      </c>
      <c r="P83" s="21">
        <v>0</v>
      </c>
      <c r="Q83" s="21">
        <v>0</v>
      </c>
      <c r="R83" s="21">
        <v>0</v>
      </c>
      <c r="S83" s="21">
        <v>0</v>
      </c>
      <c r="T83" s="21">
        <v>0</v>
      </c>
      <c r="U83" s="21">
        <v>0</v>
      </c>
      <c r="V83" s="21">
        <v>0</v>
      </c>
      <c r="W83" s="21">
        <v>0</v>
      </c>
      <c r="X83" s="21">
        <v>0</v>
      </c>
      <c r="Y83" s="21">
        <v>0</v>
      </c>
      <c r="Z83" s="21">
        <v>0</v>
      </c>
      <c r="AA83" s="21">
        <v>0</v>
      </c>
      <c r="AB83" s="21">
        <v>0</v>
      </c>
      <c r="AC83" s="21">
        <v>0</v>
      </c>
      <c r="AD83" s="21">
        <v>0</v>
      </c>
      <c r="AE83" s="21">
        <v>0</v>
      </c>
      <c r="AF83" s="21">
        <v>0</v>
      </c>
      <c r="AG83" s="25">
        <v>0</v>
      </c>
    </row>
    <row r="84" spans="1:33" ht="25.5" customHeight="1" x14ac:dyDescent="0.25">
      <c r="A84" s="148"/>
      <c r="B84" s="148"/>
      <c r="C84" s="34">
        <v>81</v>
      </c>
      <c r="D84" s="105" t="s">
        <v>107</v>
      </c>
      <c r="E84" s="70">
        <v>2701</v>
      </c>
      <c r="F84" s="70">
        <v>84352053</v>
      </c>
      <c r="G84" s="106" t="s">
        <v>256</v>
      </c>
      <c r="H84" s="72" t="s">
        <v>248</v>
      </c>
      <c r="I84" s="73" t="s">
        <v>26</v>
      </c>
      <c r="J84" s="73">
        <v>30</v>
      </c>
      <c r="K84" s="73">
        <v>30</v>
      </c>
      <c r="L84" s="74">
        <v>125.48</v>
      </c>
      <c r="M84" s="128"/>
      <c r="N84" s="14">
        <f>M84-(SUM(P84:AG84))</f>
        <v>0</v>
      </c>
      <c r="O84" s="18" t="str">
        <f t="shared" si="0"/>
        <v>OK</v>
      </c>
      <c r="P84" s="21">
        <v>0</v>
      </c>
      <c r="Q84" s="21">
        <v>0</v>
      </c>
      <c r="R84" s="21">
        <v>0</v>
      </c>
      <c r="S84" s="21">
        <v>0</v>
      </c>
      <c r="T84" s="21">
        <v>0</v>
      </c>
      <c r="U84" s="21">
        <v>0</v>
      </c>
      <c r="V84" s="21">
        <v>0</v>
      </c>
      <c r="W84" s="21">
        <v>0</v>
      </c>
      <c r="X84" s="21">
        <v>0</v>
      </c>
      <c r="Y84" s="21">
        <v>0</v>
      </c>
      <c r="Z84" s="21">
        <v>0</v>
      </c>
      <c r="AA84" s="21">
        <v>0</v>
      </c>
      <c r="AB84" s="21">
        <v>0</v>
      </c>
      <c r="AC84" s="21">
        <v>0</v>
      </c>
      <c r="AD84" s="21">
        <v>0</v>
      </c>
      <c r="AE84" s="21">
        <v>0</v>
      </c>
      <c r="AF84" s="21">
        <v>0</v>
      </c>
      <c r="AG84" s="25">
        <v>0</v>
      </c>
    </row>
    <row r="85" spans="1:33" ht="25.5" customHeight="1" x14ac:dyDescent="0.25">
      <c r="A85" s="148"/>
      <c r="B85" s="148"/>
      <c r="C85" s="34">
        <v>82</v>
      </c>
      <c r="D85" s="105" t="s">
        <v>108</v>
      </c>
      <c r="E85" s="70">
        <v>2701</v>
      </c>
      <c r="F85" s="70">
        <v>84352053</v>
      </c>
      <c r="G85" s="106" t="s">
        <v>256</v>
      </c>
      <c r="H85" s="72" t="s">
        <v>249</v>
      </c>
      <c r="I85" s="73" t="s">
        <v>26</v>
      </c>
      <c r="J85" s="73">
        <v>30</v>
      </c>
      <c r="K85" s="73">
        <v>30</v>
      </c>
      <c r="L85" s="74">
        <v>84.14</v>
      </c>
      <c r="M85" s="128"/>
      <c r="N85" s="14">
        <f>M85-(SUM(P85:AG85))</f>
        <v>0</v>
      </c>
      <c r="O85" s="18" t="str">
        <f t="shared" si="0"/>
        <v>OK</v>
      </c>
      <c r="P85" s="21">
        <v>0</v>
      </c>
      <c r="Q85" s="21">
        <v>0</v>
      </c>
      <c r="R85" s="21">
        <v>0</v>
      </c>
      <c r="S85" s="21">
        <v>0</v>
      </c>
      <c r="T85" s="21">
        <v>0</v>
      </c>
      <c r="U85" s="21">
        <v>0</v>
      </c>
      <c r="V85" s="21">
        <v>0</v>
      </c>
      <c r="W85" s="21">
        <v>0</v>
      </c>
      <c r="X85" s="21">
        <v>0</v>
      </c>
      <c r="Y85" s="21">
        <v>0</v>
      </c>
      <c r="Z85" s="21">
        <v>0</v>
      </c>
      <c r="AA85" s="21">
        <v>0</v>
      </c>
      <c r="AB85" s="21">
        <v>0</v>
      </c>
      <c r="AC85" s="21">
        <v>0</v>
      </c>
      <c r="AD85" s="21">
        <v>0</v>
      </c>
      <c r="AE85" s="21">
        <v>0</v>
      </c>
      <c r="AF85" s="21">
        <v>0</v>
      </c>
      <c r="AG85" s="25">
        <v>0</v>
      </c>
    </row>
    <row r="86" spans="1:33" ht="25.5" customHeight="1" x14ac:dyDescent="0.25">
      <c r="A86" s="148"/>
      <c r="B86" s="148"/>
      <c r="C86" s="34">
        <v>83</v>
      </c>
      <c r="D86" s="105" t="s">
        <v>109</v>
      </c>
      <c r="E86" s="70">
        <v>5704</v>
      </c>
      <c r="F86" s="70">
        <v>122629008</v>
      </c>
      <c r="G86" s="106" t="s">
        <v>256</v>
      </c>
      <c r="H86" s="72" t="s">
        <v>249</v>
      </c>
      <c r="I86" s="73" t="s">
        <v>25</v>
      </c>
      <c r="J86" s="73">
        <v>30</v>
      </c>
      <c r="K86" s="73">
        <v>30</v>
      </c>
      <c r="L86" s="74">
        <v>76.430000000000007</v>
      </c>
      <c r="M86" s="128"/>
      <c r="N86" s="14">
        <f>M86-(SUM(P86:AG86))</f>
        <v>0</v>
      </c>
      <c r="O86" s="18" t="str">
        <f t="shared" si="0"/>
        <v>OK</v>
      </c>
      <c r="P86" s="21">
        <v>0</v>
      </c>
      <c r="Q86" s="21">
        <v>0</v>
      </c>
      <c r="R86" s="21">
        <v>0</v>
      </c>
      <c r="S86" s="21">
        <v>0</v>
      </c>
      <c r="T86" s="21">
        <v>0</v>
      </c>
      <c r="U86" s="21">
        <v>0</v>
      </c>
      <c r="V86" s="21">
        <v>0</v>
      </c>
      <c r="W86" s="21">
        <v>0</v>
      </c>
      <c r="X86" s="21">
        <v>0</v>
      </c>
      <c r="Y86" s="21">
        <v>0</v>
      </c>
      <c r="Z86" s="21">
        <v>0</v>
      </c>
      <c r="AA86" s="21">
        <v>0</v>
      </c>
      <c r="AB86" s="21">
        <v>0</v>
      </c>
      <c r="AC86" s="21">
        <v>0</v>
      </c>
      <c r="AD86" s="21">
        <v>0</v>
      </c>
      <c r="AE86" s="21">
        <v>0</v>
      </c>
      <c r="AF86" s="21">
        <v>0</v>
      </c>
      <c r="AG86" s="25">
        <v>0</v>
      </c>
    </row>
    <row r="87" spans="1:33" ht="25.5" customHeight="1" x14ac:dyDescent="0.25">
      <c r="A87" s="148"/>
      <c r="B87" s="148"/>
      <c r="C87" s="34">
        <v>84</v>
      </c>
      <c r="D87" s="105" t="s">
        <v>110</v>
      </c>
      <c r="E87" s="70">
        <v>5704</v>
      </c>
      <c r="F87" s="70">
        <v>122629008</v>
      </c>
      <c r="G87" s="106" t="s">
        <v>256</v>
      </c>
      <c r="H87" s="72" t="s">
        <v>249</v>
      </c>
      <c r="I87" s="73" t="s">
        <v>25</v>
      </c>
      <c r="J87" s="73">
        <v>30</v>
      </c>
      <c r="K87" s="73">
        <v>30</v>
      </c>
      <c r="L87" s="74">
        <v>66.069999999999993</v>
      </c>
      <c r="M87" s="128"/>
      <c r="N87" s="14">
        <f>M87-(SUM(P87:AG87))</f>
        <v>0</v>
      </c>
      <c r="O87" s="18" t="str">
        <f t="shared" si="0"/>
        <v>OK</v>
      </c>
      <c r="P87" s="21">
        <v>0</v>
      </c>
      <c r="Q87" s="21">
        <v>0</v>
      </c>
      <c r="R87" s="21">
        <v>0</v>
      </c>
      <c r="S87" s="21">
        <v>0</v>
      </c>
      <c r="T87" s="21">
        <v>0</v>
      </c>
      <c r="U87" s="21">
        <v>0</v>
      </c>
      <c r="V87" s="21">
        <v>0</v>
      </c>
      <c r="W87" s="21">
        <v>0</v>
      </c>
      <c r="X87" s="21">
        <v>0</v>
      </c>
      <c r="Y87" s="21">
        <v>0</v>
      </c>
      <c r="Z87" s="21">
        <v>0</v>
      </c>
      <c r="AA87" s="21">
        <v>0</v>
      </c>
      <c r="AB87" s="21">
        <v>0</v>
      </c>
      <c r="AC87" s="21">
        <v>0</v>
      </c>
      <c r="AD87" s="21">
        <v>0</v>
      </c>
      <c r="AE87" s="21">
        <v>0</v>
      </c>
      <c r="AF87" s="21">
        <v>0</v>
      </c>
      <c r="AG87" s="25">
        <v>0</v>
      </c>
    </row>
    <row r="88" spans="1:33" ht="25.5" customHeight="1" x14ac:dyDescent="0.25">
      <c r="A88" s="148"/>
      <c r="B88" s="148"/>
      <c r="C88" s="34">
        <v>85</v>
      </c>
      <c r="D88" s="115" t="s">
        <v>111</v>
      </c>
      <c r="E88" s="70">
        <v>5704</v>
      </c>
      <c r="F88" s="70">
        <v>122629008</v>
      </c>
      <c r="G88" s="106" t="s">
        <v>256</v>
      </c>
      <c r="H88" s="72" t="s">
        <v>249</v>
      </c>
      <c r="I88" s="73" t="s">
        <v>25</v>
      </c>
      <c r="J88" s="77">
        <v>30</v>
      </c>
      <c r="K88" s="77">
        <v>30</v>
      </c>
      <c r="L88" s="74">
        <v>145.75</v>
      </c>
      <c r="M88" s="128"/>
      <c r="N88" s="14">
        <f>M88-(SUM(P88:AG88))</f>
        <v>0</v>
      </c>
      <c r="O88" s="18" t="str">
        <f t="shared" si="0"/>
        <v>OK</v>
      </c>
      <c r="P88" s="21">
        <v>0</v>
      </c>
      <c r="Q88" s="21">
        <v>0</v>
      </c>
      <c r="R88" s="21">
        <v>0</v>
      </c>
      <c r="S88" s="21">
        <v>0</v>
      </c>
      <c r="T88" s="21">
        <v>0</v>
      </c>
      <c r="U88" s="21">
        <v>0</v>
      </c>
      <c r="V88" s="21">
        <v>0</v>
      </c>
      <c r="W88" s="21">
        <v>0</v>
      </c>
      <c r="X88" s="21">
        <v>0</v>
      </c>
      <c r="Y88" s="21">
        <v>0</v>
      </c>
      <c r="Z88" s="21">
        <v>0</v>
      </c>
      <c r="AA88" s="21">
        <v>0</v>
      </c>
      <c r="AB88" s="21">
        <v>0</v>
      </c>
      <c r="AC88" s="21">
        <v>0</v>
      </c>
      <c r="AD88" s="21">
        <v>0</v>
      </c>
      <c r="AE88" s="21">
        <v>0</v>
      </c>
      <c r="AF88" s="21">
        <v>0</v>
      </c>
      <c r="AG88" s="25">
        <v>0</v>
      </c>
    </row>
    <row r="89" spans="1:33" ht="25.5" customHeight="1" x14ac:dyDescent="0.25">
      <c r="A89" s="148"/>
      <c r="B89" s="148"/>
      <c r="C89" s="34">
        <v>86</v>
      </c>
      <c r="D89" s="115" t="s">
        <v>112</v>
      </c>
      <c r="E89" s="70">
        <v>5704</v>
      </c>
      <c r="F89" s="70">
        <v>122629008</v>
      </c>
      <c r="G89" s="106" t="s">
        <v>256</v>
      </c>
      <c r="H89" s="72" t="s">
        <v>249</v>
      </c>
      <c r="I89" s="73" t="s">
        <v>25</v>
      </c>
      <c r="J89" s="77">
        <v>30</v>
      </c>
      <c r="K89" s="77">
        <v>30</v>
      </c>
      <c r="L89" s="74">
        <v>136.9</v>
      </c>
      <c r="M89" s="128"/>
      <c r="N89" s="14">
        <f>M89-(SUM(P89:AG89))</f>
        <v>0</v>
      </c>
      <c r="O89" s="18" t="str">
        <f t="shared" si="0"/>
        <v>OK</v>
      </c>
      <c r="P89" s="21">
        <v>0</v>
      </c>
      <c r="Q89" s="21">
        <v>0</v>
      </c>
      <c r="R89" s="21">
        <v>0</v>
      </c>
      <c r="S89" s="21">
        <v>0</v>
      </c>
      <c r="T89" s="21">
        <v>0</v>
      </c>
      <c r="U89" s="21">
        <v>0</v>
      </c>
      <c r="V89" s="21">
        <v>0</v>
      </c>
      <c r="W89" s="21">
        <v>0</v>
      </c>
      <c r="X89" s="21">
        <v>0</v>
      </c>
      <c r="Y89" s="21">
        <v>0</v>
      </c>
      <c r="Z89" s="21">
        <v>0</v>
      </c>
      <c r="AA89" s="21">
        <v>0</v>
      </c>
      <c r="AB89" s="21">
        <v>0</v>
      </c>
      <c r="AC89" s="21">
        <v>0</v>
      </c>
      <c r="AD89" s="21">
        <v>0</v>
      </c>
      <c r="AE89" s="21">
        <v>0</v>
      </c>
      <c r="AF89" s="21">
        <v>0</v>
      </c>
      <c r="AG89" s="25">
        <v>0</v>
      </c>
    </row>
    <row r="90" spans="1:33" ht="25.5" customHeight="1" x14ac:dyDescent="0.25">
      <c r="A90" s="148"/>
      <c r="B90" s="148"/>
      <c r="C90" s="34">
        <v>87</v>
      </c>
      <c r="D90" s="115" t="s">
        <v>113</v>
      </c>
      <c r="E90" s="70">
        <v>5704</v>
      </c>
      <c r="F90" s="70">
        <v>122629008</v>
      </c>
      <c r="G90" s="106" t="s">
        <v>256</v>
      </c>
      <c r="H90" s="72" t="s">
        <v>249</v>
      </c>
      <c r="I90" s="77" t="s">
        <v>25</v>
      </c>
      <c r="J90" s="77">
        <v>30</v>
      </c>
      <c r="K90" s="77">
        <v>30</v>
      </c>
      <c r="L90" s="74">
        <v>253.75</v>
      </c>
      <c r="M90" s="128"/>
      <c r="N90" s="14">
        <f>M90-(SUM(P90:AG90))</f>
        <v>0</v>
      </c>
      <c r="O90" s="18" t="str">
        <f t="shared" si="0"/>
        <v>OK</v>
      </c>
      <c r="P90" s="21">
        <v>0</v>
      </c>
      <c r="Q90" s="21">
        <v>0</v>
      </c>
      <c r="R90" s="21">
        <v>0</v>
      </c>
      <c r="S90" s="21">
        <v>0</v>
      </c>
      <c r="T90" s="21">
        <v>0</v>
      </c>
      <c r="U90" s="21">
        <v>0</v>
      </c>
      <c r="V90" s="21">
        <v>0</v>
      </c>
      <c r="W90" s="21">
        <v>0</v>
      </c>
      <c r="X90" s="21">
        <v>0</v>
      </c>
      <c r="Y90" s="21">
        <v>0</v>
      </c>
      <c r="Z90" s="21">
        <v>0</v>
      </c>
      <c r="AA90" s="21">
        <v>0</v>
      </c>
      <c r="AB90" s="21">
        <v>0</v>
      </c>
      <c r="AC90" s="21">
        <v>0</v>
      </c>
      <c r="AD90" s="21">
        <v>0</v>
      </c>
      <c r="AE90" s="21">
        <v>0</v>
      </c>
      <c r="AF90" s="21">
        <v>0</v>
      </c>
      <c r="AG90" s="25">
        <v>0</v>
      </c>
    </row>
    <row r="91" spans="1:33" ht="25.5" customHeight="1" x14ac:dyDescent="0.25">
      <c r="A91" s="148"/>
      <c r="B91" s="148"/>
      <c r="C91" s="34">
        <v>88</v>
      </c>
      <c r="D91" s="115" t="s">
        <v>114</v>
      </c>
      <c r="E91" s="70">
        <v>5704</v>
      </c>
      <c r="F91" s="70">
        <v>122629008</v>
      </c>
      <c r="G91" s="106" t="s">
        <v>256</v>
      </c>
      <c r="H91" s="72" t="s">
        <v>249</v>
      </c>
      <c r="I91" s="77" t="s">
        <v>25</v>
      </c>
      <c r="J91" s="77">
        <v>30</v>
      </c>
      <c r="K91" s="77">
        <v>30</v>
      </c>
      <c r="L91" s="74">
        <v>233.5</v>
      </c>
      <c r="M91" s="128"/>
      <c r="N91" s="14">
        <f>M91-(SUM(P91:AG91))</f>
        <v>0</v>
      </c>
      <c r="O91" s="18" t="str">
        <f t="shared" si="0"/>
        <v>OK</v>
      </c>
      <c r="P91" s="21">
        <v>0</v>
      </c>
      <c r="Q91" s="21">
        <v>0</v>
      </c>
      <c r="R91" s="21">
        <v>0</v>
      </c>
      <c r="S91" s="21">
        <v>0</v>
      </c>
      <c r="T91" s="21">
        <v>0</v>
      </c>
      <c r="U91" s="21">
        <v>0</v>
      </c>
      <c r="V91" s="21">
        <v>0</v>
      </c>
      <c r="W91" s="21">
        <v>0</v>
      </c>
      <c r="X91" s="21">
        <v>0</v>
      </c>
      <c r="Y91" s="21">
        <v>0</v>
      </c>
      <c r="Z91" s="21">
        <v>0</v>
      </c>
      <c r="AA91" s="21">
        <v>0</v>
      </c>
      <c r="AB91" s="21">
        <v>0</v>
      </c>
      <c r="AC91" s="21">
        <v>0</v>
      </c>
      <c r="AD91" s="21">
        <v>0</v>
      </c>
      <c r="AE91" s="21">
        <v>0</v>
      </c>
      <c r="AF91" s="21">
        <v>0</v>
      </c>
      <c r="AG91" s="25">
        <v>0</v>
      </c>
    </row>
    <row r="92" spans="1:33" ht="25.5" customHeight="1" x14ac:dyDescent="0.25">
      <c r="A92" s="148"/>
      <c r="B92" s="148"/>
      <c r="C92" s="34">
        <v>89</v>
      </c>
      <c r="D92" s="105" t="s">
        <v>115</v>
      </c>
      <c r="E92" s="70">
        <v>5704</v>
      </c>
      <c r="F92" s="70">
        <v>68004038</v>
      </c>
      <c r="G92" s="106" t="s">
        <v>256</v>
      </c>
      <c r="H92" s="75" t="s">
        <v>19</v>
      </c>
      <c r="I92" s="73" t="s">
        <v>25</v>
      </c>
      <c r="J92" s="73">
        <v>30</v>
      </c>
      <c r="K92" s="73">
        <v>30</v>
      </c>
      <c r="L92" s="74">
        <v>5.14</v>
      </c>
      <c r="M92" s="128"/>
      <c r="N92" s="14">
        <f>M92-(SUM(P92:AG92))</f>
        <v>0</v>
      </c>
      <c r="O92" s="18" t="str">
        <f t="shared" si="0"/>
        <v>OK</v>
      </c>
      <c r="P92" s="21">
        <v>0</v>
      </c>
      <c r="Q92" s="21">
        <v>0</v>
      </c>
      <c r="R92" s="21">
        <v>0</v>
      </c>
      <c r="S92" s="21">
        <v>0</v>
      </c>
      <c r="T92" s="21">
        <v>0</v>
      </c>
      <c r="U92" s="21">
        <v>0</v>
      </c>
      <c r="V92" s="21">
        <v>0</v>
      </c>
      <c r="W92" s="21">
        <v>0</v>
      </c>
      <c r="X92" s="21">
        <v>0</v>
      </c>
      <c r="Y92" s="21">
        <v>0</v>
      </c>
      <c r="Z92" s="21">
        <v>0</v>
      </c>
      <c r="AA92" s="21">
        <v>0</v>
      </c>
      <c r="AB92" s="21">
        <v>0</v>
      </c>
      <c r="AC92" s="21">
        <v>0</v>
      </c>
      <c r="AD92" s="21">
        <v>0</v>
      </c>
      <c r="AE92" s="21">
        <v>0</v>
      </c>
      <c r="AF92" s="21">
        <v>0</v>
      </c>
      <c r="AG92" s="25">
        <v>0</v>
      </c>
    </row>
    <row r="93" spans="1:33" ht="25.5" customHeight="1" x14ac:dyDescent="0.25">
      <c r="A93" s="148"/>
      <c r="B93" s="148"/>
      <c r="C93" s="34">
        <v>90</v>
      </c>
      <c r="D93" s="115" t="s">
        <v>116</v>
      </c>
      <c r="E93" s="70">
        <v>5704</v>
      </c>
      <c r="F93" s="70">
        <v>68004038</v>
      </c>
      <c r="G93" s="106" t="s">
        <v>256</v>
      </c>
      <c r="H93" s="72" t="s">
        <v>19</v>
      </c>
      <c r="I93" s="77" t="s">
        <v>25</v>
      </c>
      <c r="J93" s="77">
        <v>30</v>
      </c>
      <c r="K93" s="77">
        <v>30</v>
      </c>
      <c r="L93" s="74">
        <v>0.82</v>
      </c>
      <c r="M93" s="128"/>
      <c r="N93" s="14">
        <f>M93-(SUM(P93:AG93))</f>
        <v>0</v>
      </c>
      <c r="O93" s="18" t="str">
        <f t="shared" si="0"/>
        <v>OK</v>
      </c>
      <c r="P93" s="21">
        <v>0</v>
      </c>
      <c r="Q93" s="21">
        <v>0</v>
      </c>
      <c r="R93" s="21">
        <v>0</v>
      </c>
      <c r="S93" s="21">
        <v>0</v>
      </c>
      <c r="T93" s="21">
        <v>0</v>
      </c>
      <c r="U93" s="21">
        <v>0</v>
      </c>
      <c r="V93" s="21">
        <v>0</v>
      </c>
      <c r="W93" s="21">
        <v>0</v>
      </c>
      <c r="X93" s="21">
        <v>0</v>
      </c>
      <c r="Y93" s="21">
        <v>0</v>
      </c>
      <c r="Z93" s="21">
        <v>0</v>
      </c>
      <c r="AA93" s="21">
        <v>0</v>
      </c>
      <c r="AB93" s="21">
        <v>0</v>
      </c>
      <c r="AC93" s="21">
        <v>0</v>
      </c>
      <c r="AD93" s="21">
        <v>0</v>
      </c>
      <c r="AE93" s="21">
        <v>0</v>
      </c>
      <c r="AF93" s="21">
        <v>0</v>
      </c>
      <c r="AG93" s="25">
        <v>0</v>
      </c>
    </row>
    <row r="94" spans="1:33" ht="25.5" customHeight="1" x14ac:dyDescent="0.25">
      <c r="A94" s="148"/>
      <c r="B94" s="148"/>
      <c r="C94" s="34">
        <v>91</v>
      </c>
      <c r="D94" s="115" t="s">
        <v>117</v>
      </c>
      <c r="E94" s="70">
        <v>5704</v>
      </c>
      <c r="F94" s="70">
        <v>122629007</v>
      </c>
      <c r="G94" s="106" t="s">
        <v>256</v>
      </c>
      <c r="H94" s="72" t="s">
        <v>19</v>
      </c>
      <c r="I94" s="77" t="s">
        <v>25</v>
      </c>
      <c r="J94" s="77">
        <v>30</v>
      </c>
      <c r="K94" s="77">
        <v>30</v>
      </c>
      <c r="L94" s="74">
        <v>11.39</v>
      </c>
      <c r="M94" s="128">
        <v>1</v>
      </c>
      <c r="N94" s="14">
        <f>M94-(SUM(P94:AG94))</f>
        <v>1</v>
      </c>
      <c r="O94" s="18" t="str">
        <f t="shared" si="0"/>
        <v>OK</v>
      </c>
      <c r="P94" s="21">
        <v>0</v>
      </c>
      <c r="Q94" s="21">
        <v>0</v>
      </c>
      <c r="R94" s="21">
        <v>0</v>
      </c>
      <c r="S94" s="21">
        <v>0</v>
      </c>
      <c r="T94" s="21">
        <v>0</v>
      </c>
      <c r="U94" s="21">
        <v>0</v>
      </c>
      <c r="V94" s="21">
        <v>0</v>
      </c>
      <c r="W94" s="21">
        <v>0</v>
      </c>
      <c r="X94" s="21">
        <v>0</v>
      </c>
      <c r="Y94" s="21">
        <v>0</v>
      </c>
      <c r="Z94" s="21">
        <v>0</v>
      </c>
      <c r="AA94" s="21">
        <v>0</v>
      </c>
      <c r="AB94" s="21">
        <v>0</v>
      </c>
      <c r="AC94" s="21">
        <v>0</v>
      </c>
      <c r="AD94" s="21">
        <v>0</v>
      </c>
      <c r="AE94" s="21">
        <v>0</v>
      </c>
      <c r="AF94" s="21">
        <v>0</v>
      </c>
      <c r="AG94" s="25">
        <v>0</v>
      </c>
    </row>
    <row r="95" spans="1:33" ht="25.5" customHeight="1" x14ac:dyDescent="0.25">
      <c r="A95" s="148"/>
      <c r="B95" s="148"/>
      <c r="C95" s="34">
        <v>92</v>
      </c>
      <c r="D95" s="115" t="s">
        <v>118</v>
      </c>
      <c r="E95" s="70">
        <v>5704</v>
      </c>
      <c r="F95" s="70">
        <v>122629007</v>
      </c>
      <c r="G95" s="106" t="s">
        <v>256</v>
      </c>
      <c r="H95" s="72" t="s">
        <v>19</v>
      </c>
      <c r="I95" s="73" t="s">
        <v>25</v>
      </c>
      <c r="J95" s="77">
        <v>30</v>
      </c>
      <c r="K95" s="77">
        <v>30</v>
      </c>
      <c r="L95" s="74">
        <v>3.3</v>
      </c>
      <c r="M95" s="128"/>
      <c r="N95" s="14">
        <f>M95-(SUM(P95:AG95))</f>
        <v>0</v>
      </c>
      <c r="O95" s="18" t="str">
        <f t="shared" si="0"/>
        <v>OK</v>
      </c>
      <c r="P95" s="21">
        <v>0</v>
      </c>
      <c r="Q95" s="21">
        <v>0</v>
      </c>
      <c r="R95" s="21">
        <v>0</v>
      </c>
      <c r="S95" s="21">
        <v>0</v>
      </c>
      <c r="T95" s="21">
        <v>0</v>
      </c>
      <c r="U95" s="21">
        <v>0</v>
      </c>
      <c r="V95" s="21">
        <v>0</v>
      </c>
      <c r="W95" s="21">
        <v>0</v>
      </c>
      <c r="X95" s="21">
        <v>0</v>
      </c>
      <c r="Y95" s="21">
        <v>0</v>
      </c>
      <c r="Z95" s="21">
        <v>0</v>
      </c>
      <c r="AA95" s="21">
        <v>0</v>
      </c>
      <c r="AB95" s="21">
        <v>0</v>
      </c>
      <c r="AC95" s="21">
        <v>0</v>
      </c>
      <c r="AD95" s="21">
        <v>0</v>
      </c>
      <c r="AE95" s="21">
        <v>0</v>
      </c>
      <c r="AF95" s="21">
        <v>0</v>
      </c>
      <c r="AG95" s="25">
        <v>0</v>
      </c>
    </row>
    <row r="96" spans="1:33" ht="25.5" customHeight="1" x14ac:dyDescent="0.25">
      <c r="A96" s="148"/>
      <c r="B96" s="148"/>
      <c r="C96" s="34">
        <v>93</v>
      </c>
      <c r="D96" s="115" t="s">
        <v>119</v>
      </c>
      <c r="E96" s="70">
        <v>5704</v>
      </c>
      <c r="F96" s="70">
        <v>122629016</v>
      </c>
      <c r="G96" s="106" t="s">
        <v>256</v>
      </c>
      <c r="H96" s="72" t="s">
        <v>19</v>
      </c>
      <c r="I96" s="77" t="s">
        <v>25</v>
      </c>
      <c r="J96" s="77">
        <v>30</v>
      </c>
      <c r="K96" s="77">
        <v>30</v>
      </c>
      <c r="L96" s="74">
        <v>11.25</v>
      </c>
      <c r="M96" s="128"/>
      <c r="N96" s="14">
        <f>M96-(SUM(P96:AG96))</f>
        <v>0</v>
      </c>
      <c r="O96" s="18" t="str">
        <f t="shared" si="0"/>
        <v>OK</v>
      </c>
      <c r="P96" s="21">
        <v>0</v>
      </c>
      <c r="Q96" s="21">
        <v>0</v>
      </c>
      <c r="R96" s="21">
        <v>0</v>
      </c>
      <c r="S96" s="21">
        <v>0</v>
      </c>
      <c r="T96" s="21">
        <v>0</v>
      </c>
      <c r="U96" s="21">
        <v>0</v>
      </c>
      <c r="V96" s="21">
        <v>0</v>
      </c>
      <c r="W96" s="21">
        <v>0</v>
      </c>
      <c r="X96" s="21">
        <v>0</v>
      </c>
      <c r="Y96" s="21">
        <v>0</v>
      </c>
      <c r="Z96" s="21">
        <v>0</v>
      </c>
      <c r="AA96" s="21">
        <v>0</v>
      </c>
      <c r="AB96" s="21">
        <v>0</v>
      </c>
      <c r="AC96" s="21">
        <v>0</v>
      </c>
      <c r="AD96" s="21">
        <v>0</v>
      </c>
      <c r="AE96" s="21">
        <v>0</v>
      </c>
      <c r="AF96" s="21">
        <v>0</v>
      </c>
      <c r="AG96" s="25">
        <v>0</v>
      </c>
    </row>
    <row r="97" spans="1:33" ht="25.5" customHeight="1" x14ac:dyDescent="0.25">
      <c r="A97" s="148"/>
      <c r="B97" s="148"/>
      <c r="C97" s="34">
        <v>94</v>
      </c>
      <c r="D97" s="115" t="s">
        <v>120</v>
      </c>
      <c r="E97" s="70">
        <v>5704</v>
      </c>
      <c r="F97" s="70">
        <v>122629016</v>
      </c>
      <c r="G97" s="106" t="s">
        <v>256</v>
      </c>
      <c r="H97" s="72" t="s">
        <v>19</v>
      </c>
      <c r="I97" s="77" t="s">
        <v>25</v>
      </c>
      <c r="J97" s="77">
        <v>30</v>
      </c>
      <c r="K97" s="77">
        <v>30</v>
      </c>
      <c r="L97" s="74">
        <v>15.51</v>
      </c>
      <c r="M97" s="128"/>
      <c r="N97" s="14">
        <f>M97-(SUM(P97:AG97))</f>
        <v>0</v>
      </c>
      <c r="O97" s="18" t="str">
        <f t="shared" si="0"/>
        <v>OK</v>
      </c>
      <c r="P97" s="21">
        <v>0</v>
      </c>
      <c r="Q97" s="21">
        <v>0</v>
      </c>
      <c r="R97" s="21">
        <v>0</v>
      </c>
      <c r="S97" s="21">
        <v>0</v>
      </c>
      <c r="T97" s="21">
        <v>0</v>
      </c>
      <c r="U97" s="21">
        <v>0</v>
      </c>
      <c r="V97" s="21">
        <v>0</v>
      </c>
      <c r="W97" s="21">
        <v>0</v>
      </c>
      <c r="X97" s="21">
        <v>0</v>
      </c>
      <c r="Y97" s="21">
        <v>0</v>
      </c>
      <c r="Z97" s="21">
        <v>0</v>
      </c>
      <c r="AA97" s="21">
        <v>0</v>
      </c>
      <c r="AB97" s="21">
        <v>0</v>
      </c>
      <c r="AC97" s="21">
        <v>0</v>
      </c>
      <c r="AD97" s="21">
        <v>0</v>
      </c>
      <c r="AE97" s="21">
        <v>0</v>
      </c>
      <c r="AF97" s="21">
        <v>0</v>
      </c>
      <c r="AG97" s="25">
        <v>0</v>
      </c>
    </row>
    <row r="98" spans="1:33" ht="25.5" customHeight="1" x14ac:dyDescent="0.25">
      <c r="A98" s="148"/>
      <c r="B98" s="148"/>
      <c r="C98" s="34">
        <v>95</v>
      </c>
      <c r="D98" s="115" t="s">
        <v>121</v>
      </c>
      <c r="E98" s="70">
        <v>5704</v>
      </c>
      <c r="F98" s="70">
        <v>122629016</v>
      </c>
      <c r="G98" s="106" t="s">
        <v>256</v>
      </c>
      <c r="H98" s="72" t="s">
        <v>19</v>
      </c>
      <c r="I98" s="77" t="s">
        <v>25</v>
      </c>
      <c r="J98" s="77">
        <v>30</v>
      </c>
      <c r="K98" s="77">
        <v>30</v>
      </c>
      <c r="L98" s="74">
        <v>7.9</v>
      </c>
      <c r="M98" s="128"/>
      <c r="N98" s="14">
        <f>M98-(SUM(P98:AG98))</f>
        <v>0</v>
      </c>
      <c r="O98" s="18" t="str">
        <f t="shared" si="0"/>
        <v>OK</v>
      </c>
      <c r="P98" s="21">
        <v>0</v>
      </c>
      <c r="Q98" s="21">
        <v>0</v>
      </c>
      <c r="R98" s="21">
        <v>0</v>
      </c>
      <c r="S98" s="21">
        <v>0</v>
      </c>
      <c r="T98" s="21">
        <v>0</v>
      </c>
      <c r="U98" s="21">
        <v>0</v>
      </c>
      <c r="V98" s="21">
        <v>0</v>
      </c>
      <c r="W98" s="21">
        <v>0</v>
      </c>
      <c r="X98" s="21">
        <v>0</v>
      </c>
      <c r="Y98" s="21">
        <v>0</v>
      </c>
      <c r="Z98" s="21">
        <v>0</v>
      </c>
      <c r="AA98" s="21">
        <v>0</v>
      </c>
      <c r="AB98" s="21">
        <v>0</v>
      </c>
      <c r="AC98" s="21">
        <v>0</v>
      </c>
      <c r="AD98" s="21">
        <v>0</v>
      </c>
      <c r="AE98" s="21">
        <v>0</v>
      </c>
      <c r="AF98" s="21">
        <v>0</v>
      </c>
      <c r="AG98" s="25">
        <v>0</v>
      </c>
    </row>
    <row r="99" spans="1:33" ht="25.5" customHeight="1" x14ac:dyDescent="0.25">
      <c r="A99" s="148"/>
      <c r="B99" s="148"/>
      <c r="C99" s="34">
        <v>96</v>
      </c>
      <c r="D99" s="115" t="s">
        <v>122</v>
      </c>
      <c r="E99" s="70">
        <v>5704</v>
      </c>
      <c r="F99" s="70">
        <v>122629016</v>
      </c>
      <c r="G99" s="106" t="s">
        <v>256</v>
      </c>
      <c r="H99" s="72" t="s">
        <v>19</v>
      </c>
      <c r="I99" s="77" t="s">
        <v>25</v>
      </c>
      <c r="J99" s="77">
        <v>30</v>
      </c>
      <c r="K99" s="77">
        <v>30</v>
      </c>
      <c r="L99" s="74">
        <v>42.67</v>
      </c>
      <c r="M99" s="128"/>
      <c r="N99" s="14">
        <f>M99-(SUM(P99:AG99))</f>
        <v>0</v>
      </c>
      <c r="O99" s="18" t="str">
        <f t="shared" si="0"/>
        <v>OK</v>
      </c>
      <c r="P99" s="21">
        <v>0</v>
      </c>
      <c r="Q99" s="21">
        <v>0</v>
      </c>
      <c r="R99" s="21">
        <v>0</v>
      </c>
      <c r="S99" s="21">
        <v>0</v>
      </c>
      <c r="T99" s="21">
        <v>0</v>
      </c>
      <c r="U99" s="21">
        <v>0</v>
      </c>
      <c r="V99" s="21">
        <v>0</v>
      </c>
      <c r="W99" s="21">
        <v>0</v>
      </c>
      <c r="X99" s="21">
        <v>0</v>
      </c>
      <c r="Y99" s="21">
        <v>0</v>
      </c>
      <c r="Z99" s="21">
        <v>0</v>
      </c>
      <c r="AA99" s="21">
        <v>0</v>
      </c>
      <c r="AB99" s="21">
        <v>0</v>
      </c>
      <c r="AC99" s="21">
        <v>0</v>
      </c>
      <c r="AD99" s="21">
        <v>0</v>
      </c>
      <c r="AE99" s="21">
        <v>0</v>
      </c>
      <c r="AF99" s="21">
        <v>0</v>
      </c>
      <c r="AG99" s="25">
        <v>0</v>
      </c>
    </row>
    <row r="100" spans="1:33" ht="25.5" customHeight="1" x14ac:dyDescent="0.25">
      <c r="A100" s="148"/>
      <c r="B100" s="148"/>
      <c r="C100" s="34">
        <v>97</v>
      </c>
      <c r="D100" s="115" t="s">
        <v>123</v>
      </c>
      <c r="E100" s="70">
        <v>5704</v>
      </c>
      <c r="F100" s="70">
        <v>122629016</v>
      </c>
      <c r="G100" s="106" t="s">
        <v>256</v>
      </c>
      <c r="H100" s="72" t="s">
        <v>19</v>
      </c>
      <c r="I100" s="77" t="s">
        <v>25</v>
      </c>
      <c r="J100" s="77">
        <v>30</v>
      </c>
      <c r="K100" s="77">
        <v>30</v>
      </c>
      <c r="L100" s="74">
        <v>42.67</v>
      </c>
      <c r="M100" s="128"/>
      <c r="N100" s="14">
        <f>M100-(SUM(P100:AG100))</f>
        <v>0</v>
      </c>
      <c r="O100" s="18" t="str">
        <f t="shared" si="0"/>
        <v>OK</v>
      </c>
      <c r="P100" s="21">
        <v>0</v>
      </c>
      <c r="Q100" s="21">
        <v>0</v>
      </c>
      <c r="R100" s="21">
        <v>0</v>
      </c>
      <c r="S100" s="21">
        <v>0</v>
      </c>
      <c r="T100" s="21">
        <v>0</v>
      </c>
      <c r="U100" s="21">
        <v>0</v>
      </c>
      <c r="V100" s="21">
        <v>0</v>
      </c>
      <c r="W100" s="21">
        <v>0</v>
      </c>
      <c r="X100" s="21">
        <v>0</v>
      </c>
      <c r="Y100" s="21">
        <v>0</v>
      </c>
      <c r="Z100" s="21">
        <v>0</v>
      </c>
      <c r="AA100" s="21">
        <v>0</v>
      </c>
      <c r="AB100" s="21">
        <v>0</v>
      </c>
      <c r="AC100" s="21">
        <v>0</v>
      </c>
      <c r="AD100" s="21">
        <v>0</v>
      </c>
      <c r="AE100" s="21">
        <v>0</v>
      </c>
      <c r="AF100" s="21">
        <v>0</v>
      </c>
      <c r="AG100" s="25">
        <v>0</v>
      </c>
    </row>
    <row r="101" spans="1:33" ht="25.5" customHeight="1" x14ac:dyDescent="0.25">
      <c r="A101" s="148"/>
      <c r="B101" s="148"/>
      <c r="C101" s="34">
        <v>98</v>
      </c>
      <c r="D101" s="115" t="s">
        <v>124</v>
      </c>
      <c r="E101" s="70">
        <v>5704</v>
      </c>
      <c r="F101" s="70">
        <v>122629016</v>
      </c>
      <c r="G101" s="106" t="s">
        <v>256</v>
      </c>
      <c r="H101" s="72" t="s">
        <v>19</v>
      </c>
      <c r="I101" s="77" t="s">
        <v>25</v>
      </c>
      <c r="J101" s="77">
        <v>30</v>
      </c>
      <c r="K101" s="77">
        <v>30</v>
      </c>
      <c r="L101" s="74">
        <v>11.17</v>
      </c>
      <c r="M101" s="128"/>
      <c r="N101" s="14">
        <f>M101-(SUM(P101:AG101))</f>
        <v>0</v>
      </c>
      <c r="O101" s="18" t="str">
        <f t="shared" si="0"/>
        <v>OK</v>
      </c>
      <c r="P101" s="21">
        <v>0</v>
      </c>
      <c r="Q101" s="21">
        <v>0</v>
      </c>
      <c r="R101" s="21">
        <v>0</v>
      </c>
      <c r="S101" s="21">
        <v>0</v>
      </c>
      <c r="T101" s="21">
        <v>0</v>
      </c>
      <c r="U101" s="21">
        <v>0</v>
      </c>
      <c r="V101" s="21">
        <v>0</v>
      </c>
      <c r="W101" s="21">
        <v>0</v>
      </c>
      <c r="X101" s="21">
        <v>0</v>
      </c>
      <c r="Y101" s="21">
        <v>0</v>
      </c>
      <c r="Z101" s="21">
        <v>0</v>
      </c>
      <c r="AA101" s="21">
        <v>0</v>
      </c>
      <c r="AB101" s="21">
        <v>0</v>
      </c>
      <c r="AC101" s="21">
        <v>0</v>
      </c>
      <c r="AD101" s="21">
        <v>0</v>
      </c>
      <c r="AE101" s="21">
        <v>0</v>
      </c>
      <c r="AF101" s="21">
        <v>0</v>
      </c>
      <c r="AG101" s="25">
        <v>0</v>
      </c>
    </row>
    <row r="102" spans="1:33" ht="25.5" customHeight="1" x14ac:dyDescent="0.25">
      <c r="A102" s="148"/>
      <c r="B102" s="148"/>
      <c r="C102" s="34">
        <v>99</v>
      </c>
      <c r="D102" s="105" t="s">
        <v>125</v>
      </c>
      <c r="E102" s="70">
        <v>5704</v>
      </c>
      <c r="F102" s="70">
        <v>122629016</v>
      </c>
      <c r="G102" s="106" t="s">
        <v>256</v>
      </c>
      <c r="H102" s="72" t="s">
        <v>19</v>
      </c>
      <c r="I102" s="73" t="s">
        <v>25</v>
      </c>
      <c r="J102" s="73">
        <v>30</v>
      </c>
      <c r="K102" s="73">
        <v>30</v>
      </c>
      <c r="L102" s="74">
        <v>10.66</v>
      </c>
      <c r="M102" s="128"/>
      <c r="N102" s="14">
        <f>M102-(SUM(P102:AG102))</f>
        <v>0</v>
      </c>
      <c r="O102" s="18" t="str">
        <f t="shared" si="0"/>
        <v>OK</v>
      </c>
      <c r="P102" s="21">
        <v>0</v>
      </c>
      <c r="Q102" s="21">
        <v>0</v>
      </c>
      <c r="R102" s="21">
        <v>0</v>
      </c>
      <c r="S102" s="21">
        <v>0</v>
      </c>
      <c r="T102" s="21">
        <v>0</v>
      </c>
      <c r="U102" s="21">
        <v>0</v>
      </c>
      <c r="V102" s="21">
        <v>0</v>
      </c>
      <c r="W102" s="21">
        <v>0</v>
      </c>
      <c r="X102" s="21">
        <v>0</v>
      </c>
      <c r="Y102" s="21">
        <v>0</v>
      </c>
      <c r="Z102" s="21">
        <v>0</v>
      </c>
      <c r="AA102" s="21">
        <v>0</v>
      </c>
      <c r="AB102" s="21">
        <v>0</v>
      </c>
      <c r="AC102" s="21">
        <v>0</v>
      </c>
      <c r="AD102" s="21">
        <v>0</v>
      </c>
      <c r="AE102" s="21">
        <v>0</v>
      </c>
      <c r="AF102" s="21">
        <v>0</v>
      </c>
      <c r="AG102" s="25">
        <v>0</v>
      </c>
    </row>
    <row r="103" spans="1:33" ht="25.5" customHeight="1" x14ac:dyDescent="0.25">
      <c r="A103" s="148"/>
      <c r="B103" s="148"/>
      <c r="C103" s="34">
        <v>100</v>
      </c>
      <c r="D103" s="105" t="s">
        <v>126</v>
      </c>
      <c r="E103" s="70">
        <v>5704</v>
      </c>
      <c r="F103" s="70">
        <v>122629016</v>
      </c>
      <c r="G103" s="106" t="s">
        <v>256</v>
      </c>
      <c r="H103" s="72" t="s">
        <v>19</v>
      </c>
      <c r="I103" s="73" t="s">
        <v>25</v>
      </c>
      <c r="J103" s="73">
        <v>30</v>
      </c>
      <c r="K103" s="73">
        <v>30</v>
      </c>
      <c r="L103" s="74">
        <v>35.9</v>
      </c>
      <c r="M103" s="128"/>
      <c r="N103" s="14">
        <f>M103-(SUM(P103:AG103))</f>
        <v>0</v>
      </c>
      <c r="O103" s="18" t="str">
        <f t="shared" si="0"/>
        <v>OK</v>
      </c>
      <c r="P103" s="21">
        <v>0</v>
      </c>
      <c r="Q103" s="21">
        <v>0</v>
      </c>
      <c r="R103" s="21">
        <v>0</v>
      </c>
      <c r="S103" s="21">
        <v>0</v>
      </c>
      <c r="T103" s="21">
        <v>0</v>
      </c>
      <c r="U103" s="21">
        <v>0</v>
      </c>
      <c r="V103" s="21">
        <v>0</v>
      </c>
      <c r="W103" s="21">
        <v>0</v>
      </c>
      <c r="X103" s="21">
        <v>0</v>
      </c>
      <c r="Y103" s="21">
        <v>0</v>
      </c>
      <c r="Z103" s="21">
        <v>0</v>
      </c>
      <c r="AA103" s="21">
        <v>0</v>
      </c>
      <c r="AB103" s="21">
        <v>0</v>
      </c>
      <c r="AC103" s="21">
        <v>0</v>
      </c>
      <c r="AD103" s="21">
        <v>0</v>
      </c>
      <c r="AE103" s="21">
        <v>0</v>
      </c>
      <c r="AF103" s="21">
        <v>0</v>
      </c>
      <c r="AG103" s="25">
        <v>0</v>
      </c>
    </row>
    <row r="104" spans="1:33" ht="25.5" customHeight="1" x14ac:dyDescent="0.25">
      <c r="A104" s="148"/>
      <c r="B104" s="148"/>
      <c r="C104" s="34">
        <v>101</v>
      </c>
      <c r="D104" s="105" t="s">
        <v>127</v>
      </c>
      <c r="E104" s="70">
        <v>5704</v>
      </c>
      <c r="F104" s="70">
        <v>122629016</v>
      </c>
      <c r="G104" s="106" t="s">
        <v>256</v>
      </c>
      <c r="H104" s="72" t="s">
        <v>19</v>
      </c>
      <c r="I104" s="73" t="s">
        <v>25</v>
      </c>
      <c r="J104" s="73">
        <v>30</v>
      </c>
      <c r="K104" s="73">
        <v>30</v>
      </c>
      <c r="L104" s="74">
        <v>157.6</v>
      </c>
      <c r="M104" s="128"/>
      <c r="N104" s="14">
        <f>M104-(SUM(P104:AG104))</f>
        <v>0</v>
      </c>
      <c r="O104" s="18" t="str">
        <f t="shared" si="0"/>
        <v>OK</v>
      </c>
      <c r="P104" s="21">
        <v>0</v>
      </c>
      <c r="Q104" s="21">
        <v>0</v>
      </c>
      <c r="R104" s="21">
        <v>0</v>
      </c>
      <c r="S104" s="21">
        <v>0</v>
      </c>
      <c r="T104" s="21">
        <v>0</v>
      </c>
      <c r="U104" s="21">
        <v>0</v>
      </c>
      <c r="V104" s="21">
        <v>0</v>
      </c>
      <c r="W104" s="21">
        <v>0</v>
      </c>
      <c r="X104" s="21">
        <v>0</v>
      </c>
      <c r="Y104" s="21">
        <v>0</v>
      </c>
      <c r="Z104" s="21">
        <v>0</v>
      </c>
      <c r="AA104" s="21">
        <v>0</v>
      </c>
      <c r="AB104" s="21">
        <v>0</v>
      </c>
      <c r="AC104" s="21">
        <v>0</v>
      </c>
      <c r="AD104" s="21">
        <v>0</v>
      </c>
      <c r="AE104" s="21">
        <v>0</v>
      </c>
      <c r="AF104" s="21">
        <v>0</v>
      </c>
      <c r="AG104" s="25">
        <v>0</v>
      </c>
    </row>
    <row r="105" spans="1:33" ht="25.5" customHeight="1" x14ac:dyDescent="0.25">
      <c r="A105" s="148"/>
      <c r="B105" s="148"/>
      <c r="C105" s="34">
        <v>102</v>
      </c>
      <c r="D105" s="105" t="s">
        <v>128</v>
      </c>
      <c r="E105" s="70">
        <v>5704</v>
      </c>
      <c r="F105" s="70">
        <v>122629016</v>
      </c>
      <c r="G105" s="106" t="s">
        <v>256</v>
      </c>
      <c r="H105" s="72" t="s">
        <v>19</v>
      </c>
      <c r="I105" s="73" t="s">
        <v>25</v>
      </c>
      <c r="J105" s="73">
        <v>30</v>
      </c>
      <c r="K105" s="73">
        <v>30</v>
      </c>
      <c r="L105" s="74">
        <v>27.29</v>
      </c>
      <c r="M105" s="128"/>
      <c r="N105" s="14">
        <f>M105-(SUM(P105:AG105))</f>
        <v>0</v>
      </c>
      <c r="O105" s="18" t="str">
        <f t="shared" si="0"/>
        <v>OK</v>
      </c>
      <c r="P105" s="21">
        <v>0</v>
      </c>
      <c r="Q105" s="21">
        <v>0</v>
      </c>
      <c r="R105" s="21">
        <v>0</v>
      </c>
      <c r="S105" s="21">
        <v>0</v>
      </c>
      <c r="T105" s="21">
        <v>0</v>
      </c>
      <c r="U105" s="21">
        <v>0</v>
      </c>
      <c r="V105" s="21">
        <v>0</v>
      </c>
      <c r="W105" s="21">
        <v>0</v>
      </c>
      <c r="X105" s="21">
        <v>0</v>
      </c>
      <c r="Y105" s="21">
        <v>0</v>
      </c>
      <c r="Z105" s="21">
        <v>0</v>
      </c>
      <c r="AA105" s="21">
        <v>0</v>
      </c>
      <c r="AB105" s="21">
        <v>0</v>
      </c>
      <c r="AC105" s="21">
        <v>0</v>
      </c>
      <c r="AD105" s="21">
        <v>0</v>
      </c>
      <c r="AE105" s="21">
        <v>0</v>
      </c>
      <c r="AF105" s="21">
        <v>0</v>
      </c>
      <c r="AG105" s="25">
        <v>0</v>
      </c>
    </row>
    <row r="106" spans="1:33" ht="25.5" customHeight="1" x14ac:dyDescent="0.25">
      <c r="A106" s="148"/>
      <c r="B106" s="148"/>
      <c r="C106" s="34">
        <v>103</v>
      </c>
      <c r="D106" s="105" t="s">
        <v>129</v>
      </c>
      <c r="E106" s="70">
        <v>5704</v>
      </c>
      <c r="F106" s="70">
        <v>122629016</v>
      </c>
      <c r="G106" s="106" t="s">
        <v>256</v>
      </c>
      <c r="H106" s="72" t="s">
        <v>19</v>
      </c>
      <c r="I106" s="73" t="s">
        <v>25</v>
      </c>
      <c r="J106" s="73">
        <v>30</v>
      </c>
      <c r="K106" s="73">
        <v>30</v>
      </c>
      <c r="L106" s="74">
        <v>27</v>
      </c>
      <c r="M106" s="128"/>
      <c r="N106" s="14">
        <f>M106-(SUM(P106:AG106))</f>
        <v>0</v>
      </c>
      <c r="O106" s="18" t="str">
        <f t="shared" si="0"/>
        <v>OK</v>
      </c>
      <c r="P106" s="21">
        <v>0</v>
      </c>
      <c r="Q106" s="21">
        <v>0</v>
      </c>
      <c r="R106" s="21">
        <v>0</v>
      </c>
      <c r="S106" s="21">
        <v>0</v>
      </c>
      <c r="T106" s="21">
        <v>0</v>
      </c>
      <c r="U106" s="21">
        <v>0</v>
      </c>
      <c r="V106" s="21">
        <v>0</v>
      </c>
      <c r="W106" s="21">
        <v>0</v>
      </c>
      <c r="X106" s="21">
        <v>0</v>
      </c>
      <c r="Y106" s="21">
        <v>0</v>
      </c>
      <c r="Z106" s="21">
        <v>0</v>
      </c>
      <c r="AA106" s="21">
        <v>0</v>
      </c>
      <c r="AB106" s="21">
        <v>0</v>
      </c>
      <c r="AC106" s="21">
        <v>0</v>
      </c>
      <c r="AD106" s="21">
        <v>0</v>
      </c>
      <c r="AE106" s="21">
        <v>0</v>
      </c>
      <c r="AF106" s="21">
        <v>0</v>
      </c>
      <c r="AG106" s="25">
        <v>0</v>
      </c>
    </row>
    <row r="107" spans="1:33" ht="25.5" customHeight="1" x14ac:dyDescent="0.25">
      <c r="A107" s="148"/>
      <c r="B107" s="148"/>
      <c r="C107" s="34">
        <v>104</v>
      </c>
      <c r="D107" s="105" t="s">
        <v>130</v>
      </c>
      <c r="E107" s="70">
        <v>5704</v>
      </c>
      <c r="F107" s="70">
        <v>122629016</v>
      </c>
      <c r="G107" s="106" t="s">
        <v>256</v>
      </c>
      <c r="H107" s="75" t="s">
        <v>19</v>
      </c>
      <c r="I107" s="73" t="s">
        <v>25</v>
      </c>
      <c r="J107" s="73">
        <v>30</v>
      </c>
      <c r="K107" s="73">
        <v>30</v>
      </c>
      <c r="L107" s="74">
        <v>8.4</v>
      </c>
      <c r="M107" s="128"/>
      <c r="N107" s="14">
        <f>M107-(SUM(P107:AG107))</f>
        <v>0</v>
      </c>
      <c r="O107" s="18" t="str">
        <f t="shared" si="0"/>
        <v>OK</v>
      </c>
      <c r="P107" s="21">
        <v>0</v>
      </c>
      <c r="Q107" s="21">
        <v>0</v>
      </c>
      <c r="R107" s="21">
        <v>0</v>
      </c>
      <c r="S107" s="21">
        <v>0</v>
      </c>
      <c r="T107" s="21">
        <v>0</v>
      </c>
      <c r="U107" s="21">
        <v>0</v>
      </c>
      <c r="V107" s="21">
        <v>0</v>
      </c>
      <c r="W107" s="21">
        <v>0</v>
      </c>
      <c r="X107" s="21">
        <v>0</v>
      </c>
      <c r="Y107" s="21">
        <v>0</v>
      </c>
      <c r="Z107" s="21">
        <v>0</v>
      </c>
      <c r="AA107" s="21">
        <v>0</v>
      </c>
      <c r="AB107" s="21">
        <v>0</v>
      </c>
      <c r="AC107" s="21">
        <v>0</v>
      </c>
      <c r="AD107" s="21">
        <v>0</v>
      </c>
      <c r="AE107" s="21">
        <v>0</v>
      </c>
      <c r="AF107" s="21">
        <v>0</v>
      </c>
      <c r="AG107" s="25">
        <v>0</v>
      </c>
    </row>
    <row r="108" spans="1:33" ht="25.5" customHeight="1" x14ac:dyDescent="0.25">
      <c r="A108" s="148"/>
      <c r="B108" s="148"/>
      <c r="C108" s="34">
        <v>105</v>
      </c>
      <c r="D108" s="105" t="s">
        <v>131</v>
      </c>
      <c r="E108" s="70">
        <v>5704</v>
      </c>
      <c r="F108" s="70">
        <v>122629016</v>
      </c>
      <c r="G108" s="106" t="s">
        <v>256</v>
      </c>
      <c r="H108" s="72" t="s">
        <v>19</v>
      </c>
      <c r="I108" s="73" t="s">
        <v>25</v>
      </c>
      <c r="J108" s="73">
        <v>30</v>
      </c>
      <c r="K108" s="73">
        <v>30</v>
      </c>
      <c r="L108" s="74">
        <v>27</v>
      </c>
      <c r="M108" s="128"/>
      <c r="N108" s="14">
        <f>M108-(SUM(P108:AG108))</f>
        <v>0</v>
      </c>
      <c r="O108" s="18" t="str">
        <f t="shared" si="0"/>
        <v>OK</v>
      </c>
      <c r="P108" s="21">
        <v>0</v>
      </c>
      <c r="Q108" s="21">
        <v>0</v>
      </c>
      <c r="R108" s="21">
        <v>0</v>
      </c>
      <c r="S108" s="21">
        <v>0</v>
      </c>
      <c r="T108" s="21">
        <v>0</v>
      </c>
      <c r="U108" s="21">
        <v>0</v>
      </c>
      <c r="V108" s="21">
        <v>0</v>
      </c>
      <c r="W108" s="21">
        <v>0</v>
      </c>
      <c r="X108" s="21">
        <v>0</v>
      </c>
      <c r="Y108" s="21">
        <v>0</v>
      </c>
      <c r="Z108" s="21">
        <v>0</v>
      </c>
      <c r="AA108" s="21">
        <v>0</v>
      </c>
      <c r="AB108" s="21">
        <v>0</v>
      </c>
      <c r="AC108" s="21">
        <v>0</v>
      </c>
      <c r="AD108" s="21">
        <v>0</v>
      </c>
      <c r="AE108" s="21">
        <v>0</v>
      </c>
      <c r="AF108" s="21">
        <v>0</v>
      </c>
      <c r="AG108" s="25">
        <v>0</v>
      </c>
    </row>
    <row r="109" spans="1:33" ht="25.5" customHeight="1" x14ac:dyDescent="0.25">
      <c r="A109" s="148"/>
      <c r="B109" s="148"/>
      <c r="C109" s="34">
        <v>106</v>
      </c>
      <c r="D109" s="105" t="s">
        <v>132</v>
      </c>
      <c r="E109" s="70">
        <v>5704</v>
      </c>
      <c r="F109" s="70">
        <v>122629016</v>
      </c>
      <c r="G109" s="106" t="s">
        <v>256</v>
      </c>
      <c r="H109" s="72" t="s">
        <v>19</v>
      </c>
      <c r="I109" s="73" t="s">
        <v>25</v>
      </c>
      <c r="J109" s="73">
        <v>30</v>
      </c>
      <c r="K109" s="73">
        <v>30</v>
      </c>
      <c r="L109" s="74">
        <v>27</v>
      </c>
      <c r="M109" s="128"/>
      <c r="N109" s="14">
        <f>M109-(SUM(P109:AG109))</f>
        <v>0</v>
      </c>
      <c r="O109" s="18" t="str">
        <f t="shared" si="0"/>
        <v>OK</v>
      </c>
      <c r="P109" s="21">
        <v>0</v>
      </c>
      <c r="Q109" s="21">
        <v>0</v>
      </c>
      <c r="R109" s="21">
        <v>0</v>
      </c>
      <c r="S109" s="21">
        <v>0</v>
      </c>
      <c r="T109" s="21">
        <v>0</v>
      </c>
      <c r="U109" s="21">
        <v>0</v>
      </c>
      <c r="V109" s="21">
        <v>0</v>
      </c>
      <c r="W109" s="21">
        <v>0</v>
      </c>
      <c r="X109" s="21">
        <v>0</v>
      </c>
      <c r="Y109" s="21">
        <v>0</v>
      </c>
      <c r="Z109" s="21">
        <v>0</v>
      </c>
      <c r="AA109" s="21">
        <v>0</v>
      </c>
      <c r="AB109" s="21">
        <v>0</v>
      </c>
      <c r="AC109" s="21">
        <v>0</v>
      </c>
      <c r="AD109" s="21">
        <v>0</v>
      </c>
      <c r="AE109" s="21">
        <v>0</v>
      </c>
      <c r="AF109" s="21">
        <v>0</v>
      </c>
      <c r="AG109" s="25">
        <v>0</v>
      </c>
    </row>
    <row r="110" spans="1:33" ht="25.5" customHeight="1" x14ac:dyDescent="0.25">
      <c r="A110" s="148"/>
      <c r="B110" s="148"/>
      <c r="C110" s="34">
        <v>107</v>
      </c>
      <c r="D110" s="105" t="s">
        <v>133</v>
      </c>
      <c r="E110" s="70">
        <v>5704</v>
      </c>
      <c r="F110" s="70">
        <v>122629016</v>
      </c>
      <c r="G110" s="106" t="s">
        <v>256</v>
      </c>
      <c r="H110" s="72" t="s">
        <v>19</v>
      </c>
      <c r="I110" s="73" t="s">
        <v>25</v>
      </c>
      <c r="J110" s="73">
        <v>30</v>
      </c>
      <c r="K110" s="73">
        <v>30</v>
      </c>
      <c r="L110" s="74">
        <v>27</v>
      </c>
      <c r="M110" s="128"/>
      <c r="N110" s="14">
        <f>M110-(SUM(P110:AG110))</f>
        <v>0</v>
      </c>
      <c r="O110" s="18" t="str">
        <f t="shared" si="0"/>
        <v>OK</v>
      </c>
      <c r="P110" s="21">
        <v>0</v>
      </c>
      <c r="Q110" s="21">
        <v>0</v>
      </c>
      <c r="R110" s="21">
        <v>0</v>
      </c>
      <c r="S110" s="21">
        <v>0</v>
      </c>
      <c r="T110" s="21">
        <v>0</v>
      </c>
      <c r="U110" s="21">
        <v>0</v>
      </c>
      <c r="V110" s="21">
        <v>0</v>
      </c>
      <c r="W110" s="21">
        <v>0</v>
      </c>
      <c r="X110" s="21">
        <v>0</v>
      </c>
      <c r="Y110" s="21">
        <v>0</v>
      </c>
      <c r="Z110" s="21">
        <v>0</v>
      </c>
      <c r="AA110" s="21">
        <v>0</v>
      </c>
      <c r="AB110" s="21">
        <v>0</v>
      </c>
      <c r="AC110" s="21">
        <v>0</v>
      </c>
      <c r="AD110" s="21">
        <v>0</v>
      </c>
      <c r="AE110" s="21">
        <v>0</v>
      </c>
      <c r="AF110" s="21">
        <v>0</v>
      </c>
      <c r="AG110" s="25">
        <v>0</v>
      </c>
    </row>
    <row r="111" spans="1:33" ht="25.5" customHeight="1" x14ac:dyDescent="0.25">
      <c r="A111" s="148"/>
      <c r="B111" s="148"/>
      <c r="C111" s="34">
        <v>108</v>
      </c>
      <c r="D111" s="105" t="s">
        <v>134</v>
      </c>
      <c r="E111" s="70">
        <v>5704</v>
      </c>
      <c r="F111" s="70">
        <v>122629016</v>
      </c>
      <c r="G111" s="106" t="s">
        <v>256</v>
      </c>
      <c r="H111" s="72" t="s">
        <v>19</v>
      </c>
      <c r="I111" s="73" t="s">
        <v>25</v>
      </c>
      <c r="J111" s="73">
        <v>30</v>
      </c>
      <c r="K111" s="73">
        <v>30</v>
      </c>
      <c r="L111" s="74">
        <v>27</v>
      </c>
      <c r="M111" s="128"/>
      <c r="N111" s="14">
        <f>M111-(SUM(P111:AG111))</f>
        <v>0</v>
      </c>
      <c r="O111" s="18" t="str">
        <f t="shared" si="0"/>
        <v>OK</v>
      </c>
      <c r="P111" s="21">
        <v>0</v>
      </c>
      <c r="Q111" s="21">
        <v>0</v>
      </c>
      <c r="R111" s="21">
        <v>0</v>
      </c>
      <c r="S111" s="21">
        <v>0</v>
      </c>
      <c r="T111" s="21">
        <v>0</v>
      </c>
      <c r="U111" s="21">
        <v>0</v>
      </c>
      <c r="V111" s="21">
        <v>0</v>
      </c>
      <c r="W111" s="21">
        <v>0</v>
      </c>
      <c r="X111" s="21">
        <v>0</v>
      </c>
      <c r="Y111" s="21">
        <v>0</v>
      </c>
      <c r="Z111" s="21">
        <v>0</v>
      </c>
      <c r="AA111" s="21">
        <v>0</v>
      </c>
      <c r="AB111" s="21">
        <v>0</v>
      </c>
      <c r="AC111" s="21">
        <v>0</v>
      </c>
      <c r="AD111" s="21">
        <v>0</v>
      </c>
      <c r="AE111" s="21">
        <v>0</v>
      </c>
      <c r="AF111" s="21">
        <v>0</v>
      </c>
      <c r="AG111" s="25">
        <v>0</v>
      </c>
    </row>
    <row r="112" spans="1:33" ht="25.5" customHeight="1" x14ac:dyDescent="0.25">
      <c r="A112" s="148"/>
      <c r="B112" s="148"/>
      <c r="C112" s="34">
        <v>109</v>
      </c>
      <c r="D112" s="105" t="s">
        <v>135</v>
      </c>
      <c r="E112" s="70">
        <v>5704</v>
      </c>
      <c r="F112" s="70">
        <v>122629016</v>
      </c>
      <c r="G112" s="106" t="s">
        <v>256</v>
      </c>
      <c r="H112" s="72" t="s">
        <v>19</v>
      </c>
      <c r="I112" s="73" t="s">
        <v>25</v>
      </c>
      <c r="J112" s="73">
        <v>30</v>
      </c>
      <c r="K112" s="73">
        <v>30</v>
      </c>
      <c r="L112" s="74">
        <v>12.45</v>
      </c>
      <c r="M112" s="128"/>
      <c r="N112" s="14">
        <f>M112-(SUM(P112:AG112))</f>
        <v>0</v>
      </c>
      <c r="O112" s="18" t="str">
        <f t="shared" si="0"/>
        <v>OK</v>
      </c>
      <c r="P112" s="21">
        <v>0</v>
      </c>
      <c r="Q112" s="21">
        <v>0</v>
      </c>
      <c r="R112" s="21">
        <v>0</v>
      </c>
      <c r="S112" s="21">
        <v>0</v>
      </c>
      <c r="T112" s="21">
        <v>0</v>
      </c>
      <c r="U112" s="21">
        <v>0</v>
      </c>
      <c r="V112" s="21">
        <v>0</v>
      </c>
      <c r="W112" s="21">
        <v>0</v>
      </c>
      <c r="X112" s="21">
        <v>0</v>
      </c>
      <c r="Y112" s="21">
        <v>0</v>
      </c>
      <c r="Z112" s="21">
        <v>0</v>
      </c>
      <c r="AA112" s="21">
        <v>0</v>
      </c>
      <c r="AB112" s="21">
        <v>0</v>
      </c>
      <c r="AC112" s="21">
        <v>0</v>
      </c>
      <c r="AD112" s="21">
        <v>0</v>
      </c>
      <c r="AE112" s="21">
        <v>0</v>
      </c>
      <c r="AF112" s="21">
        <v>0</v>
      </c>
      <c r="AG112" s="25">
        <v>0</v>
      </c>
    </row>
    <row r="113" spans="1:33" ht="25.5" customHeight="1" x14ac:dyDescent="0.25">
      <c r="A113" s="148"/>
      <c r="B113" s="148"/>
      <c r="C113" s="34">
        <v>110</v>
      </c>
      <c r="D113" s="105" t="s">
        <v>136</v>
      </c>
      <c r="E113" s="70">
        <v>5704</v>
      </c>
      <c r="F113" s="70">
        <v>122629016</v>
      </c>
      <c r="G113" s="106" t="s">
        <v>256</v>
      </c>
      <c r="H113" s="72" t="s">
        <v>19</v>
      </c>
      <c r="I113" s="73" t="s">
        <v>25</v>
      </c>
      <c r="J113" s="73">
        <v>30</v>
      </c>
      <c r="K113" s="73">
        <v>30</v>
      </c>
      <c r="L113" s="74">
        <v>25.9</v>
      </c>
      <c r="M113" s="128"/>
      <c r="N113" s="14">
        <f>M113-(SUM(P113:AG113))</f>
        <v>0</v>
      </c>
      <c r="O113" s="18" t="str">
        <f t="shared" si="0"/>
        <v>OK</v>
      </c>
      <c r="P113" s="21">
        <v>0</v>
      </c>
      <c r="Q113" s="21">
        <v>0</v>
      </c>
      <c r="R113" s="21">
        <v>0</v>
      </c>
      <c r="S113" s="21">
        <v>0</v>
      </c>
      <c r="T113" s="21">
        <v>0</v>
      </c>
      <c r="U113" s="21">
        <v>0</v>
      </c>
      <c r="V113" s="21">
        <v>0</v>
      </c>
      <c r="W113" s="21">
        <v>0</v>
      </c>
      <c r="X113" s="21">
        <v>0</v>
      </c>
      <c r="Y113" s="21">
        <v>0</v>
      </c>
      <c r="Z113" s="21">
        <v>0</v>
      </c>
      <c r="AA113" s="21">
        <v>0</v>
      </c>
      <c r="AB113" s="21">
        <v>0</v>
      </c>
      <c r="AC113" s="21">
        <v>0</v>
      </c>
      <c r="AD113" s="21">
        <v>0</v>
      </c>
      <c r="AE113" s="21">
        <v>0</v>
      </c>
      <c r="AF113" s="21">
        <v>0</v>
      </c>
      <c r="AG113" s="25">
        <v>0</v>
      </c>
    </row>
    <row r="114" spans="1:33" ht="25.5" customHeight="1" x14ac:dyDescent="0.25">
      <c r="A114" s="148"/>
      <c r="B114" s="148"/>
      <c r="C114" s="34">
        <v>111</v>
      </c>
      <c r="D114" s="105" t="s">
        <v>137</v>
      </c>
      <c r="E114" s="70">
        <v>5704</v>
      </c>
      <c r="F114" s="70">
        <v>122629009</v>
      </c>
      <c r="G114" s="106" t="s">
        <v>256</v>
      </c>
      <c r="H114" s="72" t="s">
        <v>19</v>
      </c>
      <c r="I114" s="73" t="s">
        <v>25</v>
      </c>
      <c r="J114" s="73">
        <v>30</v>
      </c>
      <c r="K114" s="73">
        <v>30</v>
      </c>
      <c r="L114" s="74">
        <v>52.95</v>
      </c>
      <c r="M114" s="128"/>
      <c r="N114" s="14">
        <f>M114-(SUM(P114:AG114))</f>
        <v>0</v>
      </c>
      <c r="O114" s="18" t="str">
        <f t="shared" si="0"/>
        <v>OK</v>
      </c>
      <c r="P114" s="21">
        <v>0</v>
      </c>
      <c r="Q114" s="21">
        <v>0</v>
      </c>
      <c r="R114" s="21">
        <v>0</v>
      </c>
      <c r="S114" s="21">
        <v>0</v>
      </c>
      <c r="T114" s="21">
        <v>0</v>
      </c>
      <c r="U114" s="21">
        <v>0</v>
      </c>
      <c r="V114" s="21">
        <v>0</v>
      </c>
      <c r="W114" s="21">
        <v>0</v>
      </c>
      <c r="X114" s="21">
        <v>0</v>
      </c>
      <c r="Y114" s="21">
        <v>0</v>
      </c>
      <c r="Z114" s="21">
        <v>0</v>
      </c>
      <c r="AA114" s="21">
        <v>0</v>
      </c>
      <c r="AB114" s="21">
        <v>0</v>
      </c>
      <c r="AC114" s="21">
        <v>0</v>
      </c>
      <c r="AD114" s="21">
        <v>0</v>
      </c>
      <c r="AE114" s="21">
        <v>0</v>
      </c>
      <c r="AF114" s="21">
        <v>0</v>
      </c>
      <c r="AG114" s="25">
        <v>0</v>
      </c>
    </row>
    <row r="115" spans="1:33" ht="25.5" customHeight="1" x14ac:dyDescent="0.25">
      <c r="A115" s="148"/>
      <c r="B115" s="148"/>
      <c r="C115" s="34">
        <v>112</v>
      </c>
      <c r="D115" s="105" t="s">
        <v>138</v>
      </c>
      <c r="E115" s="70">
        <v>5704</v>
      </c>
      <c r="F115" s="70">
        <v>122629009</v>
      </c>
      <c r="G115" s="106" t="s">
        <v>256</v>
      </c>
      <c r="H115" s="72" t="s">
        <v>19</v>
      </c>
      <c r="I115" s="73" t="s">
        <v>25</v>
      </c>
      <c r="J115" s="73">
        <v>30</v>
      </c>
      <c r="K115" s="73">
        <v>30</v>
      </c>
      <c r="L115" s="74">
        <v>15.9</v>
      </c>
      <c r="M115" s="128"/>
      <c r="N115" s="14">
        <f>M115-(SUM(P115:AG115))</f>
        <v>0</v>
      </c>
      <c r="O115" s="18" t="str">
        <f t="shared" si="0"/>
        <v>OK</v>
      </c>
      <c r="P115" s="21">
        <v>0</v>
      </c>
      <c r="Q115" s="21">
        <v>0</v>
      </c>
      <c r="R115" s="21">
        <v>0</v>
      </c>
      <c r="S115" s="21">
        <v>0</v>
      </c>
      <c r="T115" s="21">
        <v>0</v>
      </c>
      <c r="U115" s="21">
        <v>0</v>
      </c>
      <c r="V115" s="21">
        <v>0</v>
      </c>
      <c r="W115" s="21">
        <v>0</v>
      </c>
      <c r="X115" s="21">
        <v>0</v>
      </c>
      <c r="Y115" s="21">
        <v>0</v>
      </c>
      <c r="Z115" s="21">
        <v>0</v>
      </c>
      <c r="AA115" s="21">
        <v>0</v>
      </c>
      <c r="AB115" s="21">
        <v>0</v>
      </c>
      <c r="AC115" s="21">
        <v>0</v>
      </c>
      <c r="AD115" s="21">
        <v>0</v>
      </c>
      <c r="AE115" s="21">
        <v>0</v>
      </c>
      <c r="AF115" s="21">
        <v>0</v>
      </c>
      <c r="AG115" s="25">
        <v>0</v>
      </c>
    </row>
    <row r="116" spans="1:33" ht="25.5" customHeight="1" x14ac:dyDescent="0.25">
      <c r="A116" s="148"/>
      <c r="B116" s="148"/>
      <c r="C116" s="34">
        <v>113</v>
      </c>
      <c r="D116" s="105" t="s">
        <v>139</v>
      </c>
      <c r="E116" s="70">
        <v>5704</v>
      </c>
      <c r="F116" s="70">
        <v>122629009</v>
      </c>
      <c r="G116" s="106" t="s">
        <v>256</v>
      </c>
      <c r="H116" s="72" t="s">
        <v>19</v>
      </c>
      <c r="I116" s="73" t="s">
        <v>25</v>
      </c>
      <c r="J116" s="73">
        <v>30</v>
      </c>
      <c r="K116" s="73">
        <v>30</v>
      </c>
      <c r="L116" s="74">
        <v>3.9</v>
      </c>
      <c r="M116" s="128"/>
      <c r="N116" s="14">
        <f>M116-(SUM(P116:AG116))</f>
        <v>0</v>
      </c>
      <c r="O116" s="18" t="str">
        <f t="shared" si="0"/>
        <v>OK</v>
      </c>
      <c r="P116" s="21">
        <v>0</v>
      </c>
      <c r="Q116" s="21">
        <v>0</v>
      </c>
      <c r="R116" s="21">
        <v>0</v>
      </c>
      <c r="S116" s="21">
        <v>0</v>
      </c>
      <c r="T116" s="21">
        <v>0</v>
      </c>
      <c r="U116" s="21">
        <v>0</v>
      </c>
      <c r="V116" s="21">
        <v>0</v>
      </c>
      <c r="W116" s="21">
        <v>0</v>
      </c>
      <c r="X116" s="21">
        <v>0</v>
      </c>
      <c r="Y116" s="21">
        <v>0</v>
      </c>
      <c r="Z116" s="21">
        <v>0</v>
      </c>
      <c r="AA116" s="21">
        <v>0</v>
      </c>
      <c r="AB116" s="21">
        <v>0</v>
      </c>
      <c r="AC116" s="21">
        <v>0</v>
      </c>
      <c r="AD116" s="21">
        <v>0</v>
      </c>
      <c r="AE116" s="21">
        <v>0</v>
      </c>
      <c r="AF116" s="21">
        <v>0</v>
      </c>
      <c r="AG116" s="25">
        <v>0</v>
      </c>
    </row>
    <row r="117" spans="1:33" ht="25.5" customHeight="1" x14ac:dyDescent="0.25">
      <c r="A117" s="148"/>
      <c r="B117" s="148"/>
      <c r="C117" s="34">
        <v>114</v>
      </c>
      <c r="D117" s="105" t="s">
        <v>140</v>
      </c>
      <c r="E117" s="70">
        <v>5704</v>
      </c>
      <c r="F117" s="70">
        <v>122629009</v>
      </c>
      <c r="G117" s="106" t="s">
        <v>256</v>
      </c>
      <c r="H117" s="72" t="s">
        <v>19</v>
      </c>
      <c r="I117" s="73" t="s">
        <v>25</v>
      </c>
      <c r="J117" s="73">
        <v>30</v>
      </c>
      <c r="K117" s="73">
        <v>30</v>
      </c>
      <c r="L117" s="74">
        <v>60</v>
      </c>
      <c r="M117" s="128"/>
      <c r="N117" s="14">
        <f>M117-(SUM(P117:AG117))</f>
        <v>0</v>
      </c>
      <c r="O117" s="18" t="str">
        <f t="shared" si="0"/>
        <v>OK</v>
      </c>
      <c r="P117" s="21">
        <v>0</v>
      </c>
      <c r="Q117" s="21">
        <v>0</v>
      </c>
      <c r="R117" s="21">
        <v>0</v>
      </c>
      <c r="S117" s="21">
        <v>0</v>
      </c>
      <c r="T117" s="21">
        <v>0</v>
      </c>
      <c r="U117" s="21">
        <v>0</v>
      </c>
      <c r="V117" s="21">
        <v>0</v>
      </c>
      <c r="W117" s="21">
        <v>0</v>
      </c>
      <c r="X117" s="21">
        <v>0</v>
      </c>
      <c r="Y117" s="21">
        <v>0</v>
      </c>
      <c r="Z117" s="21">
        <v>0</v>
      </c>
      <c r="AA117" s="21">
        <v>0</v>
      </c>
      <c r="AB117" s="21">
        <v>0</v>
      </c>
      <c r="AC117" s="21">
        <v>0</v>
      </c>
      <c r="AD117" s="21">
        <v>0</v>
      </c>
      <c r="AE117" s="21">
        <v>0</v>
      </c>
      <c r="AF117" s="21">
        <v>0</v>
      </c>
      <c r="AG117" s="25">
        <v>0</v>
      </c>
    </row>
    <row r="118" spans="1:33" ht="25.5" customHeight="1" x14ac:dyDescent="0.25">
      <c r="A118" s="148"/>
      <c r="B118" s="148"/>
      <c r="C118" s="34">
        <v>115</v>
      </c>
      <c r="D118" s="105" t="s">
        <v>141</v>
      </c>
      <c r="E118" s="70">
        <v>5704</v>
      </c>
      <c r="F118" s="70">
        <v>122629016</v>
      </c>
      <c r="G118" s="106" t="s">
        <v>256</v>
      </c>
      <c r="H118" s="72" t="s">
        <v>19</v>
      </c>
      <c r="I118" s="73" t="s">
        <v>25</v>
      </c>
      <c r="J118" s="73">
        <v>30</v>
      </c>
      <c r="K118" s="73">
        <v>30</v>
      </c>
      <c r="L118" s="74">
        <v>2.5</v>
      </c>
      <c r="M118" s="128"/>
      <c r="N118" s="14">
        <f>M118-(SUM(P118:AG118))</f>
        <v>0</v>
      </c>
      <c r="O118" s="18" t="str">
        <f t="shared" si="0"/>
        <v>OK</v>
      </c>
      <c r="P118" s="21">
        <v>0</v>
      </c>
      <c r="Q118" s="21">
        <v>0</v>
      </c>
      <c r="R118" s="21">
        <v>0</v>
      </c>
      <c r="S118" s="21">
        <v>0</v>
      </c>
      <c r="T118" s="21">
        <v>0</v>
      </c>
      <c r="U118" s="21">
        <v>0</v>
      </c>
      <c r="V118" s="21">
        <v>0</v>
      </c>
      <c r="W118" s="21">
        <v>0</v>
      </c>
      <c r="X118" s="21">
        <v>0</v>
      </c>
      <c r="Y118" s="21">
        <v>0</v>
      </c>
      <c r="Z118" s="21">
        <v>0</v>
      </c>
      <c r="AA118" s="21">
        <v>0</v>
      </c>
      <c r="AB118" s="21">
        <v>0</v>
      </c>
      <c r="AC118" s="21">
        <v>0</v>
      </c>
      <c r="AD118" s="21">
        <v>0</v>
      </c>
      <c r="AE118" s="21">
        <v>0</v>
      </c>
      <c r="AF118" s="21">
        <v>0</v>
      </c>
      <c r="AG118" s="25">
        <v>0</v>
      </c>
    </row>
    <row r="119" spans="1:33" ht="25.5" customHeight="1" x14ac:dyDescent="0.25">
      <c r="A119" s="148"/>
      <c r="B119" s="148"/>
      <c r="C119" s="34">
        <v>116</v>
      </c>
      <c r="D119" s="105" t="s">
        <v>142</v>
      </c>
      <c r="E119" s="70">
        <v>5704</v>
      </c>
      <c r="F119" s="70">
        <v>122629007</v>
      </c>
      <c r="G119" s="106" t="s">
        <v>256</v>
      </c>
      <c r="H119" s="72" t="s">
        <v>19</v>
      </c>
      <c r="I119" s="73" t="s">
        <v>25</v>
      </c>
      <c r="J119" s="73">
        <v>30</v>
      </c>
      <c r="K119" s="73">
        <v>30</v>
      </c>
      <c r="L119" s="74">
        <v>9.9</v>
      </c>
      <c r="M119" s="128"/>
      <c r="N119" s="14">
        <f>M119-(SUM(P119:AG119))</f>
        <v>0</v>
      </c>
      <c r="O119" s="18" t="str">
        <f t="shared" si="0"/>
        <v>OK</v>
      </c>
      <c r="P119" s="21">
        <v>0</v>
      </c>
      <c r="Q119" s="21">
        <v>0</v>
      </c>
      <c r="R119" s="21">
        <v>0</v>
      </c>
      <c r="S119" s="21">
        <v>0</v>
      </c>
      <c r="T119" s="21">
        <v>0</v>
      </c>
      <c r="U119" s="21">
        <v>0</v>
      </c>
      <c r="V119" s="21">
        <v>0</v>
      </c>
      <c r="W119" s="21">
        <v>0</v>
      </c>
      <c r="X119" s="21">
        <v>0</v>
      </c>
      <c r="Y119" s="21">
        <v>0</v>
      </c>
      <c r="Z119" s="21">
        <v>0</v>
      </c>
      <c r="AA119" s="21">
        <v>0</v>
      </c>
      <c r="AB119" s="21">
        <v>0</v>
      </c>
      <c r="AC119" s="21">
        <v>0</v>
      </c>
      <c r="AD119" s="21">
        <v>0</v>
      </c>
      <c r="AE119" s="21">
        <v>0</v>
      </c>
      <c r="AF119" s="21">
        <v>0</v>
      </c>
      <c r="AG119" s="25">
        <v>0</v>
      </c>
    </row>
    <row r="120" spans="1:33" ht="25.5" customHeight="1" x14ac:dyDescent="0.25">
      <c r="A120" s="148"/>
      <c r="B120" s="148"/>
      <c r="C120" s="34">
        <v>117</v>
      </c>
      <c r="D120" s="105" t="s">
        <v>143</v>
      </c>
      <c r="E120" s="70">
        <v>5704</v>
      </c>
      <c r="F120" s="70">
        <v>122629007</v>
      </c>
      <c r="G120" s="106" t="s">
        <v>256</v>
      </c>
      <c r="H120" s="72" t="s">
        <v>19</v>
      </c>
      <c r="I120" s="73" t="s">
        <v>25</v>
      </c>
      <c r="J120" s="73">
        <v>30</v>
      </c>
      <c r="K120" s="73">
        <v>30</v>
      </c>
      <c r="L120" s="74">
        <v>6.67</v>
      </c>
      <c r="M120" s="128"/>
      <c r="N120" s="14">
        <f>M120-(SUM(P120:AG120))</f>
        <v>0</v>
      </c>
      <c r="O120" s="18" t="str">
        <f t="shared" si="0"/>
        <v>OK</v>
      </c>
      <c r="P120" s="21">
        <v>0</v>
      </c>
      <c r="Q120" s="21">
        <v>0</v>
      </c>
      <c r="R120" s="21">
        <v>0</v>
      </c>
      <c r="S120" s="21">
        <v>0</v>
      </c>
      <c r="T120" s="21">
        <v>0</v>
      </c>
      <c r="U120" s="21">
        <v>0</v>
      </c>
      <c r="V120" s="21">
        <v>0</v>
      </c>
      <c r="W120" s="21">
        <v>0</v>
      </c>
      <c r="X120" s="21">
        <v>0</v>
      </c>
      <c r="Y120" s="21">
        <v>0</v>
      </c>
      <c r="Z120" s="21">
        <v>0</v>
      </c>
      <c r="AA120" s="21">
        <v>0</v>
      </c>
      <c r="AB120" s="21">
        <v>0</v>
      </c>
      <c r="AC120" s="21">
        <v>0</v>
      </c>
      <c r="AD120" s="21">
        <v>0</v>
      </c>
      <c r="AE120" s="21">
        <v>0</v>
      </c>
      <c r="AF120" s="21">
        <v>0</v>
      </c>
      <c r="AG120" s="25">
        <v>0</v>
      </c>
    </row>
    <row r="121" spans="1:33" ht="25.5" customHeight="1" x14ac:dyDescent="0.25">
      <c r="A121" s="148"/>
      <c r="B121" s="148"/>
      <c r="C121" s="34">
        <v>118</v>
      </c>
      <c r="D121" s="105" t="s">
        <v>144</v>
      </c>
      <c r="E121" s="70">
        <v>5704</v>
      </c>
      <c r="F121" s="70">
        <v>122629007</v>
      </c>
      <c r="G121" s="106" t="s">
        <v>256</v>
      </c>
      <c r="H121" s="72" t="s">
        <v>19</v>
      </c>
      <c r="I121" s="73" t="s">
        <v>25</v>
      </c>
      <c r="J121" s="73">
        <v>30</v>
      </c>
      <c r="K121" s="73">
        <v>30</v>
      </c>
      <c r="L121" s="74">
        <v>104.95</v>
      </c>
      <c r="M121" s="128"/>
      <c r="N121" s="14">
        <f>M121-(SUM(P121:AG121))</f>
        <v>0</v>
      </c>
      <c r="O121" s="18" t="str">
        <f t="shared" si="0"/>
        <v>OK</v>
      </c>
      <c r="P121" s="21">
        <v>0</v>
      </c>
      <c r="Q121" s="21">
        <v>0</v>
      </c>
      <c r="R121" s="21">
        <v>0</v>
      </c>
      <c r="S121" s="21">
        <v>0</v>
      </c>
      <c r="T121" s="21">
        <v>0</v>
      </c>
      <c r="U121" s="21">
        <v>0</v>
      </c>
      <c r="V121" s="21">
        <v>0</v>
      </c>
      <c r="W121" s="21">
        <v>0</v>
      </c>
      <c r="X121" s="21">
        <v>0</v>
      </c>
      <c r="Y121" s="21">
        <v>0</v>
      </c>
      <c r="Z121" s="21">
        <v>0</v>
      </c>
      <c r="AA121" s="21">
        <v>0</v>
      </c>
      <c r="AB121" s="21">
        <v>0</v>
      </c>
      <c r="AC121" s="21">
        <v>0</v>
      </c>
      <c r="AD121" s="21">
        <v>0</v>
      </c>
      <c r="AE121" s="21">
        <v>0</v>
      </c>
      <c r="AF121" s="21">
        <v>0</v>
      </c>
      <c r="AG121" s="25">
        <v>0</v>
      </c>
    </row>
    <row r="122" spans="1:33" ht="25.5" customHeight="1" x14ac:dyDescent="0.25">
      <c r="A122" s="148"/>
      <c r="B122" s="148"/>
      <c r="C122" s="34">
        <v>119</v>
      </c>
      <c r="D122" s="105" t="s">
        <v>145</v>
      </c>
      <c r="E122" s="70">
        <v>5704</v>
      </c>
      <c r="F122" s="70">
        <v>122629007</v>
      </c>
      <c r="G122" s="106" t="s">
        <v>256</v>
      </c>
      <c r="H122" s="72" t="s">
        <v>19</v>
      </c>
      <c r="I122" s="73" t="s">
        <v>25</v>
      </c>
      <c r="J122" s="73">
        <v>30</v>
      </c>
      <c r="K122" s="73">
        <v>30</v>
      </c>
      <c r="L122" s="74">
        <v>5.07</v>
      </c>
      <c r="M122" s="128"/>
      <c r="N122" s="14">
        <f>M122-(SUM(P122:AG122))</f>
        <v>0</v>
      </c>
      <c r="O122" s="18" t="str">
        <f t="shared" si="0"/>
        <v>OK</v>
      </c>
      <c r="P122" s="21">
        <v>0</v>
      </c>
      <c r="Q122" s="21">
        <v>0</v>
      </c>
      <c r="R122" s="21">
        <v>0</v>
      </c>
      <c r="S122" s="21">
        <v>0</v>
      </c>
      <c r="T122" s="21">
        <v>0</v>
      </c>
      <c r="U122" s="21">
        <v>0</v>
      </c>
      <c r="V122" s="21">
        <v>0</v>
      </c>
      <c r="W122" s="21">
        <v>0</v>
      </c>
      <c r="X122" s="21">
        <v>0</v>
      </c>
      <c r="Y122" s="21">
        <v>0</v>
      </c>
      <c r="Z122" s="21">
        <v>0</v>
      </c>
      <c r="AA122" s="21">
        <v>0</v>
      </c>
      <c r="AB122" s="21">
        <v>0</v>
      </c>
      <c r="AC122" s="21">
        <v>0</v>
      </c>
      <c r="AD122" s="21">
        <v>0</v>
      </c>
      <c r="AE122" s="21">
        <v>0</v>
      </c>
      <c r="AF122" s="21">
        <v>0</v>
      </c>
      <c r="AG122" s="25">
        <v>0</v>
      </c>
    </row>
    <row r="123" spans="1:33" ht="19.5" customHeight="1" x14ac:dyDescent="0.25">
      <c r="A123" s="148"/>
      <c r="B123" s="148"/>
      <c r="C123" s="34">
        <v>120</v>
      </c>
      <c r="D123" s="105" t="s">
        <v>146</v>
      </c>
      <c r="E123" s="70">
        <v>5704</v>
      </c>
      <c r="F123" s="70">
        <v>122629007</v>
      </c>
      <c r="G123" s="106" t="s">
        <v>256</v>
      </c>
      <c r="H123" s="75" t="s">
        <v>19</v>
      </c>
      <c r="I123" s="73" t="s">
        <v>25</v>
      </c>
      <c r="J123" s="73">
        <v>30</v>
      </c>
      <c r="K123" s="73">
        <v>30</v>
      </c>
      <c r="L123" s="74">
        <v>16.45</v>
      </c>
      <c r="M123" s="128"/>
      <c r="N123" s="14">
        <f>M123-(SUM(P123:AG123))</f>
        <v>0</v>
      </c>
      <c r="O123" s="18" t="str">
        <f t="shared" si="0"/>
        <v>OK</v>
      </c>
      <c r="P123" s="21">
        <v>0</v>
      </c>
      <c r="Q123" s="21">
        <v>0</v>
      </c>
      <c r="R123" s="21">
        <v>0</v>
      </c>
      <c r="S123" s="21">
        <v>0</v>
      </c>
      <c r="T123" s="21">
        <v>0</v>
      </c>
      <c r="U123" s="21">
        <v>0</v>
      </c>
      <c r="V123" s="21">
        <v>0</v>
      </c>
      <c r="W123" s="21">
        <v>0</v>
      </c>
      <c r="X123" s="21">
        <v>0</v>
      </c>
      <c r="Y123" s="21">
        <v>0</v>
      </c>
      <c r="Z123" s="21">
        <v>0</v>
      </c>
      <c r="AA123" s="21">
        <v>0</v>
      </c>
      <c r="AB123" s="21">
        <v>0</v>
      </c>
      <c r="AC123" s="21">
        <v>0</v>
      </c>
      <c r="AD123" s="21">
        <v>0</v>
      </c>
      <c r="AE123" s="21">
        <v>0</v>
      </c>
      <c r="AF123" s="21">
        <v>0</v>
      </c>
      <c r="AG123" s="25">
        <v>0</v>
      </c>
    </row>
    <row r="124" spans="1:33" ht="25.5" customHeight="1" x14ac:dyDescent="0.25">
      <c r="A124" s="148"/>
      <c r="B124" s="148"/>
      <c r="C124" s="34">
        <v>121</v>
      </c>
      <c r="D124" s="105" t="s">
        <v>147</v>
      </c>
      <c r="E124" s="70">
        <v>5704</v>
      </c>
      <c r="F124" s="70">
        <v>122629007</v>
      </c>
      <c r="G124" s="106" t="s">
        <v>256</v>
      </c>
      <c r="H124" s="72" t="s">
        <v>19</v>
      </c>
      <c r="I124" s="73" t="s">
        <v>25</v>
      </c>
      <c r="J124" s="73">
        <v>30</v>
      </c>
      <c r="K124" s="73">
        <v>30</v>
      </c>
      <c r="L124" s="74">
        <v>69.95</v>
      </c>
      <c r="M124" s="128"/>
      <c r="N124" s="14">
        <f>M124-(SUM(P124:AG124))</f>
        <v>0</v>
      </c>
      <c r="O124" s="18" t="str">
        <f t="shared" si="0"/>
        <v>OK</v>
      </c>
      <c r="P124" s="21">
        <v>0</v>
      </c>
      <c r="Q124" s="21">
        <v>0</v>
      </c>
      <c r="R124" s="21">
        <v>0</v>
      </c>
      <c r="S124" s="21">
        <v>0</v>
      </c>
      <c r="T124" s="21">
        <v>0</v>
      </c>
      <c r="U124" s="21">
        <v>0</v>
      </c>
      <c r="V124" s="21">
        <v>0</v>
      </c>
      <c r="W124" s="21">
        <v>0</v>
      </c>
      <c r="X124" s="21">
        <v>0</v>
      </c>
      <c r="Y124" s="21">
        <v>0</v>
      </c>
      <c r="Z124" s="21">
        <v>0</v>
      </c>
      <c r="AA124" s="21">
        <v>0</v>
      </c>
      <c r="AB124" s="21">
        <v>0</v>
      </c>
      <c r="AC124" s="21">
        <v>0</v>
      </c>
      <c r="AD124" s="21">
        <v>0</v>
      </c>
      <c r="AE124" s="21">
        <v>0</v>
      </c>
      <c r="AF124" s="21">
        <v>0</v>
      </c>
      <c r="AG124" s="25">
        <v>0</v>
      </c>
    </row>
    <row r="125" spans="1:33" ht="25.5" customHeight="1" x14ac:dyDescent="0.25">
      <c r="A125" s="148"/>
      <c r="B125" s="148"/>
      <c r="C125" s="34">
        <v>122</v>
      </c>
      <c r="D125" s="105" t="s">
        <v>148</v>
      </c>
      <c r="E125" s="70">
        <v>5704</v>
      </c>
      <c r="F125" s="70">
        <v>122629007</v>
      </c>
      <c r="G125" s="106" t="s">
        <v>256</v>
      </c>
      <c r="H125" s="72" t="s">
        <v>19</v>
      </c>
      <c r="I125" s="73" t="s">
        <v>25</v>
      </c>
      <c r="J125" s="73">
        <v>30</v>
      </c>
      <c r="K125" s="73">
        <v>30</v>
      </c>
      <c r="L125" s="74">
        <v>15.95</v>
      </c>
      <c r="M125" s="128"/>
      <c r="N125" s="14">
        <f>M125-(SUM(P125:AG125))</f>
        <v>0</v>
      </c>
      <c r="O125" s="18" t="str">
        <f t="shared" si="0"/>
        <v>OK</v>
      </c>
      <c r="P125" s="21">
        <v>0</v>
      </c>
      <c r="Q125" s="21">
        <v>0</v>
      </c>
      <c r="R125" s="21">
        <v>0</v>
      </c>
      <c r="S125" s="21">
        <v>0</v>
      </c>
      <c r="T125" s="21">
        <v>0</v>
      </c>
      <c r="U125" s="21">
        <v>0</v>
      </c>
      <c r="V125" s="21">
        <v>0</v>
      </c>
      <c r="W125" s="21">
        <v>0</v>
      </c>
      <c r="X125" s="21">
        <v>0</v>
      </c>
      <c r="Y125" s="21">
        <v>0</v>
      </c>
      <c r="Z125" s="21">
        <v>0</v>
      </c>
      <c r="AA125" s="21">
        <v>0</v>
      </c>
      <c r="AB125" s="21">
        <v>0</v>
      </c>
      <c r="AC125" s="21">
        <v>0</v>
      </c>
      <c r="AD125" s="21">
        <v>0</v>
      </c>
      <c r="AE125" s="21">
        <v>0</v>
      </c>
      <c r="AF125" s="21">
        <v>0</v>
      </c>
      <c r="AG125" s="25">
        <v>0</v>
      </c>
    </row>
    <row r="126" spans="1:33" ht="25.5" customHeight="1" x14ac:dyDescent="0.25">
      <c r="A126" s="148"/>
      <c r="B126" s="148"/>
      <c r="C126" s="34">
        <v>123</v>
      </c>
      <c r="D126" s="105" t="s">
        <v>149</v>
      </c>
      <c r="E126" s="70">
        <v>5704</v>
      </c>
      <c r="F126" s="70">
        <v>122629007</v>
      </c>
      <c r="G126" s="106" t="s">
        <v>256</v>
      </c>
      <c r="H126" s="72" t="s">
        <v>19</v>
      </c>
      <c r="I126" s="73" t="s">
        <v>25</v>
      </c>
      <c r="J126" s="73">
        <v>30</v>
      </c>
      <c r="K126" s="73">
        <v>30</v>
      </c>
      <c r="L126" s="74">
        <v>27</v>
      </c>
      <c r="M126" s="128"/>
      <c r="N126" s="14">
        <f>M126-(SUM(P126:AG126))</f>
        <v>0</v>
      </c>
      <c r="O126" s="18" t="str">
        <f t="shared" si="0"/>
        <v>OK</v>
      </c>
      <c r="P126" s="21">
        <v>0</v>
      </c>
      <c r="Q126" s="21">
        <v>0</v>
      </c>
      <c r="R126" s="21">
        <v>0</v>
      </c>
      <c r="S126" s="21">
        <v>0</v>
      </c>
      <c r="T126" s="21">
        <v>0</v>
      </c>
      <c r="U126" s="21">
        <v>0</v>
      </c>
      <c r="V126" s="21">
        <v>0</v>
      </c>
      <c r="W126" s="21">
        <v>0</v>
      </c>
      <c r="X126" s="21">
        <v>0</v>
      </c>
      <c r="Y126" s="21">
        <v>0</v>
      </c>
      <c r="Z126" s="21">
        <v>0</v>
      </c>
      <c r="AA126" s="21">
        <v>0</v>
      </c>
      <c r="AB126" s="21">
        <v>0</v>
      </c>
      <c r="AC126" s="21">
        <v>0</v>
      </c>
      <c r="AD126" s="21">
        <v>0</v>
      </c>
      <c r="AE126" s="21">
        <v>0</v>
      </c>
      <c r="AF126" s="21">
        <v>0</v>
      </c>
      <c r="AG126" s="25">
        <v>0</v>
      </c>
    </row>
    <row r="127" spans="1:33" ht="25.5" customHeight="1" x14ac:dyDescent="0.25">
      <c r="A127" s="148"/>
      <c r="B127" s="148"/>
      <c r="C127" s="34">
        <v>124</v>
      </c>
      <c r="D127" s="105" t="s">
        <v>150</v>
      </c>
      <c r="E127" s="70">
        <v>5704</v>
      </c>
      <c r="F127" s="70">
        <v>122629007</v>
      </c>
      <c r="G127" s="106" t="s">
        <v>256</v>
      </c>
      <c r="H127" s="72" t="s">
        <v>19</v>
      </c>
      <c r="I127" s="73" t="s">
        <v>25</v>
      </c>
      <c r="J127" s="73">
        <v>30</v>
      </c>
      <c r="K127" s="73">
        <v>30</v>
      </c>
      <c r="L127" s="74">
        <v>4.9000000000000004</v>
      </c>
      <c r="M127" s="128"/>
      <c r="N127" s="14">
        <f>M127-(SUM(P127:AG127))</f>
        <v>0</v>
      </c>
      <c r="O127" s="18" t="str">
        <f t="shared" si="0"/>
        <v>OK</v>
      </c>
      <c r="P127" s="21">
        <v>0</v>
      </c>
      <c r="Q127" s="21">
        <v>0</v>
      </c>
      <c r="R127" s="21">
        <v>0</v>
      </c>
      <c r="S127" s="21">
        <v>0</v>
      </c>
      <c r="T127" s="21">
        <v>0</v>
      </c>
      <c r="U127" s="21">
        <v>0</v>
      </c>
      <c r="V127" s="21">
        <v>0</v>
      </c>
      <c r="W127" s="21">
        <v>0</v>
      </c>
      <c r="X127" s="21">
        <v>0</v>
      </c>
      <c r="Y127" s="21">
        <v>0</v>
      </c>
      <c r="Z127" s="21">
        <v>0</v>
      </c>
      <c r="AA127" s="21">
        <v>0</v>
      </c>
      <c r="AB127" s="21">
        <v>0</v>
      </c>
      <c r="AC127" s="21">
        <v>0</v>
      </c>
      <c r="AD127" s="21">
        <v>0</v>
      </c>
      <c r="AE127" s="21">
        <v>0</v>
      </c>
      <c r="AF127" s="21">
        <v>0</v>
      </c>
      <c r="AG127" s="25">
        <v>0</v>
      </c>
    </row>
    <row r="128" spans="1:33" ht="25.5" customHeight="1" x14ac:dyDescent="0.25">
      <c r="A128" s="148"/>
      <c r="B128" s="148"/>
      <c r="C128" s="34">
        <v>125</v>
      </c>
      <c r="D128" s="105" t="s">
        <v>151</v>
      </c>
      <c r="E128" s="70">
        <v>5704</v>
      </c>
      <c r="F128" s="70">
        <v>122629007</v>
      </c>
      <c r="G128" s="106" t="s">
        <v>256</v>
      </c>
      <c r="H128" s="72" t="s">
        <v>19</v>
      </c>
      <c r="I128" s="73" t="s">
        <v>25</v>
      </c>
      <c r="J128" s="73">
        <v>30</v>
      </c>
      <c r="K128" s="73">
        <v>30</v>
      </c>
      <c r="L128" s="74">
        <v>4.9000000000000004</v>
      </c>
      <c r="M128" s="128"/>
      <c r="N128" s="14">
        <f>M128-(SUM(P128:AG128))</f>
        <v>0</v>
      </c>
      <c r="O128" s="18" t="str">
        <f t="shared" si="0"/>
        <v>OK</v>
      </c>
      <c r="P128" s="21">
        <v>0</v>
      </c>
      <c r="Q128" s="21">
        <v>0</v>
      </c>
      <c r="R128" s="21">
        <v>0</v>
      </c>
      <c r="S128" s="21">
        <v>0</v>
      </c>
      <c r="T128" s="21">
        <v>0</v>
      </c>
      <c r="U128" s="21">
        <v>0</v>
      </c>
      <c r="V128" s="21">
        <v>0</v>
      </c>
      <c r="W128" s="21">
        <v>0</v>
      </c>
      <c r="X128" s="21">
        <v>0</v>
      </c>
      <c r="Y128" s="21">
        <v>0</v>
      </c>
      <c r="Z128" s="21">
        <v>0</v>
      </c>
      <c r="AA128" s="21">
        <v>0</v>
      </c>
      <c r="AB128" s="21">
        <v>0</v>
      </c>
      <c r="AC128" s="21">
        <v>0</v>
      </c>
      <c r="AD128" s="21">
        <v>0</v>
      </c>
      <c r="AE128" s="21">
        <v>0</v>
      </c>
      <c r="AF128" s="21">
        <v>0</v>
      </c>
      <c r="AG128" s="25">
        <v>0</v>
      </c>
    </row>
    <row r="129" spans="1:33" ht="25.5" customHeight="1" x14ac:dyDescent="0.25">
      <c r="A129" s="148"/>
      <c r="B129" s="148"/>
      <c r="C129" s="34">
        <v>126</v>
      </c>
      <c r="D129" s="105" t="s">
        <v>152</v>
      </c>
      <c r="E129" s="70">
        <v>5806</v>
      </c>
      <c r="F129" s="70">
        <v>28800081</v>
      </c>
      <c r="G129" s="106" t="s">
        <v>256</v>
      </c>
      <c r="H129" s="72" t="s">
        <v>250</v>
      </c>
      <c r="I129" s="73" t="s">
        <v>24</v>
      </c>
      <c r="J129" s="73">
        <v>30</v>
      </c>
      <c r="K129" s="73">
        <v>30</v>
      </c>
      <c r="L129" s="74">
        <v>31.56</v>
      </c>
      <c r="M129" s="128">
        <v>1</v>
      </c>
      <c r="N129" s="14">
        <f>M129-(SUM(P129:AG129))</f>
        <v>1</v>
      </c>
      <c r="O129" s="18" t="str">
        <f t="shared" si="0"/>
        <v>OK</v>
      </c>
      <c r="P129" s="21">
        <v>0</v>
      </c>
      <c r="Q129" s="21">
        <v>0</v>
      </c>
      <c r="R129" s="21">
        <v>0</v>
      </c>
      <c r="S129" s="21">
        <v>0</v>
      </c>
      <c r="T129" s="21">
        <v>0</v>
      </c>
      <c r="U129" s="21">
        <v>0</v>
      </c>
      <c r="V129" s="21">
        <v>0</v>
      </c>
      <c r="W129" s="21">
        <v>0</v>
      </c>
      <c r="X129" s="21">
        <v>0</v>
      </c>
      <c r="Y129" s="21">
        <v>0</v>
      </c>
      <c r="Z129" s="21">
        <v>0</v>
      </c>
      <c r="AA129" s="21">
        <v>0</v>
      </c>
      <c r="AB129" s="21">
        <v>0</v>
      </c>
      <c r="AC129" s="21">
        <v>0</v>
      </c>
      <c r="AD129" s="21">
        <v>0</v>
      </c>
      <c r="AE129" s="21">
        <v>0</v>
      </c>
      <c r="AF129" s="21">
        <v>0</v>
      </c>
      <c r="AG129" s="25">
        <v>0</v>
      </c>
    </row>
    <row r="130" spans="1:33" ht="25.5" customHeight="1" x14ac:dyDescent="0.25">
      <c r="A130" s="148"/>
      <c r="B130" s="148"/>
      <c r="C130" s="34">
        <v>127</v>
      </c>
      <c r="D130" s="105" t="s">
        <v>153</v>
      </c>
      <c r="E130" s="70">
        <v>5806</v>
      </c>
      <c r="F130" s="70">
        <v>28800064</v>
      </c>
      <c r="G130" s="106" t="s">
        <v>256</v>
      </c>
      <c r="H130" s="72" t="s">
        <v>251</v>
      </c>
      <c r="I130" s="73" t="s">
        <v>24</v>
      </c>
      <c r="J130" s="73">
        <v>30</v>
      </c>
      <c r="K130" s="73">
        <v>30</v>
      </c>
      <c r="L130" s="74">
        <v>127.5</v>
      </c>
      <c r="M130" s="128"/>
      <c r="N130" s="14">
        <f>M130-(SUM(P130:AG130))</f>
        <v>0</v>
      </c>
      <c r="O130" s="18" t="str">
        <f t="shared" si="0"/>
        <v>OK</v>
      </c>
      <c r="P130" s="21">
        <v>0</v>
      </c>
      <c r="Q130" s="21">
        <v>0</v>
      </c>
      <c r="R130" s="21">
        <v>0</v>
      </c>
      <c r="S130" s="21">
        <v>0</v>
      </c>
      <c r="T130" s="21">
        <v>0</v>
      </c>
      <c r="U130" s="21">
        <v>0</v>
      </c>
      <c r="V130" s="21">
        <v>0</v>
      </c>
      <c r="W130" s="21">
        <v>0</v>
      </c>
      <c r="X130" s="21">
        <v>0</v>
      </c>
      <c r="Y130" s="21">
        <v>0</v>
      </c>
      <c r="Z130" s="21">
        <v>0</v>
      </c>
      <c r="AA130" s="21">
        <v>0</v>
      </c>
      <c r="AB130" s="21">
        <v>0</v>
      </c>
      <c r="AC130" s="21">
        <v>0</v>
      </c>
      <c r="AD130" s="21">
        <v>0</v>
      </c>
      <c r="AE130" s="21">
        <v>0</v>
      </c>
      <c r="AF130" s="21">
        <v>0</v>
      </c>
      <c r="AG130" s="25">
        <v>0</v>
      </c>
    </row>
    <row r="131" spans="1:33" ht="25.5" customHeight="1" x14ac:dyDescent="0.25">
      <c r="A131" s="148"/>
      <c r="B131" s="148"/>
      <c r="C131" s="34">
        <v>128</v>
      </c>
      <c r="D131" s="105" t="s">
        <v>154</v>
      </c>
      <c r="E131" s="70">
        <v>5806</v>
      </c>
      <c r="F131" s="70">
        <v>28800064</v>
      </c>
      <c r="G131" s="106" t="s">
        <v>256</v>
      </c>
      <c r="H131" s="72" t="s">
        <v>251</v>
      </c>
      <c r="I131" s="73" t="s">
        <v>24</v>
      </c>
      <c r="J131" s="73">
        <v>30</v>
      </c>
      <c r="K131" s="73">
        <v>30</v>
      </c>
      <c r="L131" s="74">
        <v>156.38</v>
      </c>
      <c r="M131" s="128"/>
      <c r="N131" s="14">
        <f>M131-(SUM(P131:AG131))</f>
        <v>0</v>
      </c>
      <c r="O131" s="18" t="str">
        <f t="shared" si="0"/>
        <v>OK</v>
      </c>
      <c r="P131" s="21">
        <v>0</v>
      </c>
      <c r="Q131" s="21">
        <v>0</v>
      </c>
      <c r="R131" s="21">
        <v>0</v>
      </c>
      <c r="S131" s="21">
        <v>0</v>
      </c>
      <c r="T131" s="21">
        <v>0</v>
      </c>
      <c r="U131" s="21">
        <v>0</v>
      </c>
      <c r="V131" s="21">
        <v>0</v>
      </c>
      <c r="W131" s="21">
        <v>0</v>
      </c>
      <c r="X131" s="21">
        <v>0</v>
      </c>
      <c r="Y131" s="21">
        <v>0</v>
      </c>
      <c r="Z131" s="21">
        <v>0</v>
      </c>
      <c r="AA131" s="21">
        <v>0</v>
      </c>
      <c r="AB131" s="21">
        <v>0</v>
      </c>
      <c r="AC131" s="21">
        <v>0</v>
      </c>
      <c r="AD131" s="21">
        <v>0</v>
      </c>
      <c r="AE131" s="21">
        <v>0</v>
      </c>
      <c r="AF131" s="21">
        <v>0</v>
      </c>
      <c r="AG131" s="25">
        <v>0</v>
      </c>
    </row>
    <row r="132" spans="1:33" ht="25.5" customHeight="1" x14ac:dyDescent="0.25">
      <c r="A132" s="148"/>
      <c r="B132" s="148"/>
      <c r="C132" s="34">
        <v>129</v>
      </c>
      <c r="D132" s="105" t="s">
        <v>155</v>
      </c>
      <c r="E132" s="70">
        <v>5705</v>
      </c>
      <c r="F132" s="70">
        <v>29866090</v>
      </c>
      <c r="G132" s="106" t="s">
        <v>256</v>
      </c>
      <c r="H132" s="72" t="s">
        <v>243</v>
      </c>
      <c r="I132" s="73" t="s">
        <v>24</v>
      </c>
      <c r="J132" s="73">
        <v>30</v>
      </c>
      <c r="K132" s="73">
        <v>30</v>
      </c>
      <c r="L132" s="74">
        <v>75.5</v>
      </c>
      <c r="M132" s="128"/>
      <c r="N132" s="14">
        <f>M132-(SUM(P132:AG132))</f>
        <v>0</v>
      </c>
      <c r="O132" s="18" t="str">
        <f t="shared" si="0"/>
        <v>OK</v>
      </c>
      <c r="P132" s="21">
        <v>0</v>
      </c>
      <c r="Q132" s="21">
        <v>0</v>
      </c>
      <c r="R132" s="21">
        <v>0</v>
      </c>
      <c r="S132" s="21">
        <v>0</v>
      </c>
      <c r="T132" s="21">
        <v>0</v>
      </c>
      <c r="U132" s="21">
        <v>0</v>
      </c>
      <c r="V132" s="21">
        <v>0</v>
      </c>
      <c r="W132" s="21">
        <v>0</v>
      </c>
      <c r="X132" s="21">
        <v>0</v>
      </c>
      <c r="Y132" s="21">
        <v>0</v>
      </c>
      <c r="Z132" s="21">
        <v>0</v>
      </c>
      <c r="AA132" s="21">
        <v>0</v>
      </c>
      <c r="AB132" s="21">
        <v>0</v>
      </c>
      <c r="AC132" s="21">
        <v>0</v>
      </c>
      <c r="AD132" s="21">
        <v>0</v>
      </c>
      <c r="AE132" s="21">
        <v>0</v>
      </c>
      <c r="AF132" s="21">
        <v>0</v>
      </c>
      <c r="AG132" s="25">
        <v>0</v>
      </c>
    </row>
    <row r="133" spans="1:33" ht="25.5" customHeight="1" x14ac:dyDescent="0.25">
      <c r="A133" s="148"/>
      <c r="B133" s="148"/>
      <c r="C133" s="34">
        <v>130</v>
      </c>
      <c r="D133" s="105" t="s">
        <v>156</v>
      </c>
      <c r="E133" s="70">
        <v>5705</v>
      </c>
      <c r="F133" s="70">
        <v>29866090</v>
      </c>
      <c r="G133" s="106" t="s">
        <v>256</v>
      </c>
      <c r="H133" s="72" t="s">
        <v>243</v>
      </c>
      <c r="I133" s="73" t="s">
        <v>24</v>
      </c>
      <c r="J133" s="73">
        <v>30</v>
      </c>
      <c r="K133" s="73">
        <v>30</v>
      </c>
      <c r="L133" s="74">
        <v>851.2</v>
      </c>
      <c r="M133" s="128"/>
      <c r="N133" s="14">
        <f>M133-(SUM(P133:AG133))</f>
        <v>0</v>
      </c>
      <c r="O133" s="18" t="str">
        <f t="shared" si="0"/>
        <v>OK</v>
      </c>
      <c r="P133" s="21">
        <v>0</v>
      </c>
      <c r="Q133" s="21">
        <v>0</v>
      </c>
      <c r="R133" s="21">
        <v>0</v>
      </c>
      <c r="S133" s="21">
        <v>0</v>
      </c>
      <c r="T133" s="21">
        <v>0</v>
      </c>
      <c r="U133" s="21">
        <v>0</v>
      </c>
      <c r="V133" s="21">
        <v>0</v>
      </c>
      <c r="W133" s="21">
        <v>0</v>
      </c>
      <c r="X133" s="21">
        <v>0</v>
      </c>
      <c r="Y133" s="21">
        <v>0</v>
      </c>
      <c r="Z133" s="21">
        <v>0</v>
      </c>
      <c r="AA133" s="21">
        <v>0</v>
      </c>
      <c r="AB133" s="21">
        <v>0</v>
      </c>
      <c r="AC133" s="21">
        <v>0</v>
      </c>
      <c r="AD133" s="21">
        <v>0</v>
      </c>
      <c r="AE133" s="21">
        <v>0</v>
      </c>
      <c r="AF133" s="21">
        <v>0</v>
      </c>
      <c r="AG133" s="25">
        <v>0</v>
      </c>
    </row>
    <row r="134" spans="1:33" ht="25.5" customHeight="1" x14ac:dyDescent="0.25">
      <c r="A134" s="148"/>
      <c r="B134" s="148"/>
      <c r="C134" s="34">
        <v>131</v>
      </c>
      <c r="D134" s="105" t="s">
        <v>157</v>
      </c>
      <c r="E134" s="70">
        <v>5705</v>
      </c>
      <c r="F134" s="70">
        <v>29866090</v>
      </c>
      <c r="G134" s="106" t="s">
        <v>256</v>
      </c>
      <c r="H134" s="72" t="s">
        <v>243</v>
      </c>
      <c r="I134" s="73" t="s">
        <v>24</v>
      </c>
      <c r="J134" s="73">
        <v>30</v>
      </c>
      <c r="K134" s="73">
        <v>30</v>
      </c>
      <c r="L134" s="74">
        <v>261.27</v>
      </c>
      <c r="M134" s="128"/>
      <c r="N134" s="14">
        <f>M134-(SUM(P134:AG134))</f>
        <v>0</v>
      </c>
      <c r="O134" s="18" t="str">
        <f t="shared" si="0"/>
        <v>OK</v>
      </c>
      <c r="P134" s="21">
        <v>0</v>
      </c>
      <c r="Q134" s="21">
        <v>0</v>
      </c>
      <c r="R134" s="21">
        <v>0</v>
      </c>
      <c r="S134" s="21">
        <v>0</v>
      </c>
      <c r="T134" s="21">
        <v>0</v>
      </c>
      <c r="U134" s="21">
        <v>0</v>
      </c>
      <c r="V134" s="21">
        <v>0</v>
      </c>
      <c r="W134" s="21">
        <v>0</v>
      </c>
      <c r="X134" s="21">
        <v>0</v>
      </c>
      <c r="Y134" s="21">
        <v>0</v>
      </c>
      <c r="Z134" s="21">
        <v>0</v>
      </c>
      <c r="AA134" s="21">
        <v>0</v>
      </c>
      <c r="AB134" s="21">
        <v>0</v>
      </c>
      <c r="AC134" s="21">
        <v>0</v>
      </c>
      <c r="AD134" s="21">
        <v>0</v>
      </c>
      <c r="AE134" s="21">
        <v>0</v>
      </c>
      <c r="AF134" s="21">
        <v>0</v>
      </c>
      <c r="AG134" s="25">
        <v>0</v>
      </c>
    </row>
    <row r="135" spans="1:33" ht="25.5" customHeight="1" x14ac:dyDescent="0.25">
      <c r="A135" s="148"/>
      <c r="B135" s="148"/>
      <c r="C135" s="34">
        <v>132</v>
      </c>
      <c r="D135" s="105" t="s">
        <v>158</v>
      </c>
      <c r="E135" s="70">
        <v>5705</v>
      </c>
      <c r="F135" s="70">
        <v>504220740</v>
      </c>
      <c r="G135" s="106" t="s">
        <v>256</v>
      </c>
      <c r="H135" s="72" t="s">
        <v>252</v>
      </c>
      <c r="I135" s="73" t="s">
        <v>24</v>
      </c>
      <c r="J135" s="73">
        <v>30</v>
      </c>
      <c r="K135" s="73">
        <v>30</v>
      </c>
      <c r="L135" s="74">
        <v>2.9</v>
      </c>
      <c r="M135" s="128"/>
      <c r="N135" s="14">
        <f>M135-(SUM(P135:AG135))</f>
        <v>0</v>
      </c>
      <c r="O135" s="18" t="str">
        <f t="shared" si="0"/>
        <v>OK</v>
      </c>
      <c r="P135" s="21">
        <v>0</v>
      </c>
      <c r="Q135" s="21">
        <v>0</v>
      </c>
      <c r="R135" s="21">
        <v>0</v>
      </c>
      <c r="S135" s="21">
        <v>0</v>
      </c>
      <c r="T135" s="21">
        <v>0</v>
      </c>
      <c r="U135" s="21">
        <v>0</v>
      </c>
      <c r="V135" s="21">
        <v>0</v>
      </c>
      <c r="W135" s="21">
        <v>0</v>
      </c>
      <c r="X135" s="21">
        <v>0</v>
      </c>
      <c r="Y135" s="21">
        <v>0</v>
      </c>
      <c r="Z135" s="21">
        <v>0</v>
      </c>
      <c r="AA135" s="21">
        <v>0</v>
      </c>
      <c r="AB135" s="21">
        <v>0</v>
      </c>
      <c r="AC135" s="21">
        <v>0</v>
      </c>
      <c r="AD135" s="21">
        <v>0</v>
      </c>
      <c r="AE135" s="21">
        <v>0</v>
      </c>
      <c r="AF135" s="21">
        <v>0</v>
      </c>
      <c r="AG135" s="25">
        <v>0</v>
      </c>
    </row>
    <row r="136" spans="1:33" ht="25.5" customHeight="1" x14ac:dyDescent="0.25">
      <c r="A136" s="148"/>
      <c r="B136" s="148"/>
      <c r="C136" s="34">
        <v>133</v>
      </c>
      <c r="D136" s="105" t="s">
        <v>159</v>
      </c>
      <c r="E136" s="70">
        <v>2801</v>
      </c>
      <c r="F136" s="70">
        <v>504220662</v>
      </c>
      <c r="G136" s="106" t="s">
        <v>256</v>
      </c>
      <c r="H136" s="72" t="s">
        <v>251</v>
      </c>
      <c r="I136" s="73" t="s">
        <v>24</v>
      </c>
      <c r="J136" s="73">
        <v>30</v>
      </c>
      <c r="K136" s="73">
        <v>30</v>
      </c>
      <c r="L136" s="74">
        <v>90.4</v>
      </c>
      <c r="M136" s="128"/>
      <c r="N136" s="14">
        <f>M136-(SUM(P136:AG136))</f>
        <v>0</v>
      </c>
      <c r="O136" s="18" t="str">
        <f t="shared" si="0"/>
        <v>OK</v>
      </c>
      <c r="P136" s="21">
        <v>0</v>
      </c>
      <c r="Q136" s="21">
        <v>0</v>
      </c>
      <c r="R136" s="21">
        <v>0</v>
      </c>
      <c r="S136" s="21">
        <v>0</v>
      </c>
      <c r="T136" s="21">
        <v>0</v>
      </c>
      <c r="U136" s="21">
        <v>0</v>
      </c>
      <c r="V136" s="21">
        <v>0</v>
      </c>
      <c r="W136" s="21">
        <v>0</v>
      </c>
      <c r="X136" s="21">
        <v>0</v>
      </c>
      <c r="Y136" s="21">
        <v>0</v>
      </c>
      <c r="Z136" s="21">
        <v>0</v>
      </c>
      <c r="AA136" s="21">
        <v>0</v>
      </c>
      <c r="AB136" s="21">
        <v>0</v>
      </c>
      <c r="AC136" s="21">
        <v>0</v>
      </c>
      <c r="AD136" s="21">
        <v>0</v>
      </c>
      <c r="AE136" s="21">
        <v>0</v>
      </c>
      <c r="AF136" s="21">
        <v>0</v>
      </c>
      <c r="AG136" s="25">
        <v>0</v>
      </c>
    </row>
    <row r="137" spans="1:33" ht="25.5" customHeight="1" x14ac:dyDescent="0.25">
      <c r="A137" s="148"/>
      <c r="B137" s="148"/>
      <c r="C137" s="34">
        <v>134</v>
      </c>
      <c r="D137" s="105" t="s">
        <v>160</v>
      </c>
      <c r="E137" s="70">
        <v>5801</v>
      </c>
      <c r="F137" s="70">
        <v>81469005</v>
      </c>
      <c r="G137" s="106" t="s">
        <v>256</v>
      </c>
      <c r="H137" s="72" t="s">
        <v>18</v>
      </c>
      <c r="I137" s="73" t="s">
        <v>24</v>
      </c>
      <c r="J137" s="73">
        <v>30</v>
      </c>
      <c r="K137" s="73">
        <v>30</v>
      </c>
      <c r="L137" s="74">
        <v>339.5</v>
      </c>
      <c r="M137" s="128"/>
      <c r="N137" s="14">
        <f>M137-(SUM(P137:AG137))</f>
        <v>0</v>
      </c>
      <c r="O137" s="18" t="str">
        <f t="shared" si="0"/>
        <v>OK</v>
      </c>
      <c r="P137" s="21">
        <v>0</v>
      </c>
      <c r="Q137" s="21">
        <v>0</v>
      </c>
      <c r="R137" s="21">
        <v>0</v>
      </c>
      <c r="S137" s="21">
        <v>0</v>
      </c>
      <c r="T137" s="21">
        <v>0</v>
      </c>
      <c r="U137" s="21">
        <v>0</v>
      </c>
      <c r="V137" s="21">
        <v>0</v>
      </c>
      <c r="W137" s="21">
        <v>0</v>
      </c>
      <c r="X137" s="21">
        <v>0</v>
      </c>
      <c r="Y137" s="21">
        <v>0</v>
      </c>
      <c r="Z137" s="21">
        <v>0</v>
      </c>
      <c r="AA137" s="21">
        <v>0</v>
      </c>
      <c r="AB137" s="21">
        <v>0</v>
      </c>
      <c r="AC137" s="21">
        <v>0</v>
      </c>
      <c r="AD137" s="21">
        <v>0</v>
      </c>
      <c r="AE137" s="21">
        <v>0</v>
      </c>
      <c r="AF137" s="21">
        <v>0</v>
      </c>
      <c r="AG137" s="25">
        <v>0</v>
      </c>
    </row>
    <row r="138" spans="1:33" ht="25.5" customHeight="1" x14ac:dyDescent="0.25">
      <c r="A138" s="148"/>
      <c r="B138" s="148"/>
      <c r="C138" s="34">
        <v>135</v>
      </c>
      <c r="D138" s="105" t="s">
        <v>161</v>
      </c>
      <c r="E138" s="70">
        <v>5801</v>
      </c>
      <c r="F138" s="70">
        <v>81469018</v>
      </c>
      <c r="G138" s="106" t="s">
        <v>256</v>
      </c>
      <c r="H138" s="72" t="s">
        <v>18</v>
      </c>
      <c r="I138" s="73" t="s">
        <v>24</v>
      </c>
      <c r="J138" s="73">
        <v>30</v>
      </c>
      <c r="K138" s="73">
        <v>30</v>
      </c>
      <c r="L138" s="74">
        <v>395.09</v>
      </c>
      <c r="M138" s="128"/>
      <c r="N138" s="14">
        <f>M138-(SUM(P138:AG138))</f>
        <v>0</v>
      </c>
      <c r="O138" s="18" t="str">
        <f t="shared" si="0"/>
        <v>OK</v>
      </c>
      <c r="P138" s="21">
        <v>0</v>
      </c>
      <c r="Q138" s="21">
        <v>0</v>
      </c>
      <c r="R138" s="21">
        <v>0</v>
      </c>
      <c r="S138" s="21">
        <v>0</v>
      </c>
      <c r="T138" s="21">
        <v>0</v>
      </c>
      <c r="U138" s="21">
        <v>0</v>
      </c>
      <c r="V138" s="21">
        <v>0</v>
      </c>
      <c r="W138" s="21">
        <v>0</v>
      </c>
      <c r="X138" s="21">
        <v>0</v>
      </c>
      <c r="Y138" s="21">
        <v>0</v>
      </c>
      <c r="Z138" s="21">
        <v>0</v>
      </c>
      <c r="AA138" s="21">
        <v>0</v>
      </c>
      <c r="AB138" s="21">
        <v>0</v>
      </c>
      <c r="AC138" s="21">
        <v>0</v>
      </c>
      <c r="AD138" s="21">
        <v>0</v>
      </c>
      <c r="AE138" s="21">
        <v>0</v>
      </c>
      <c r="AF138" s="21">
        <v>0</v>
      </c>
      <c r="AG138" s="25">
        <v>0</v>
      </c>
    </row>
    <row r="139" spans="1:33" ht="25.5" customHeight="1" x14ac:dyDescent="0.25">
      <c r="A139" s="148"/>
      <c r="B139" s="148"/>
      <c r="C139" s="34">
        <v>136</v>
      </c>
      <c r="D139" s="105" t="s">
        <v>162</v>
      </c>
      <c r="E139" s="70">
        <v>5801</v>
      </c>
      <c r="F139" s="70">
        <v>81469003</v>
      </c>
      <c r="G139" s="106" t="s">
        <v>256</v>
      </c>
      <c r="H139" s="72" t="s">
        <v>18</v>
      </c>
      <c r="I139" s="73" t="s">
        <v>24</v>
      </c>
      <c r="J139" s="73">
        <v>30</v>
      </c>
      <c r="K139" s="73">
        <v>30</v>
      </c>
      <c r="L139" s="74">
        <v>510.39</v>
      </c>
      <c r="M139" s="128"/>
      <c r="N139" s="14">
        <f>M139-(SUM(P139:AG139))</f>
        <v>0</v>
      </c>
      <c r="O139" s="18" t="str">
        <f t="shared" si="0"/>
        <v>OK</v>
      </c>
      <c r="P139" s="21">
        <v>0</v>
      </c>
      <c r="Q139" s="21">
        <v>0</v>
      </c>
      <c r="R139" s="21">
        <v>0</v>
      </c>
      <c r="S139" s="21">
        <v>0</v>
      </c>
      <c r="T139" s="21">
        <v>0</v>
      </c>
      <c r="U139" s="21">
        <v>0</v>
      </c>
      <c r="V139" s="21">
        <v>0</v>
      </c>
      <c r="W139" s="21">
        <v>0</v>
      </c>
      <c r="X139" s="21">
        <v>0</v>
      </c>
      <c r="Y139" s="21">
        <v>0</v>
      </c>
      <c r="Z139" s="21">
        <v>0</v>
      </c>
      <c r="AA139" s="21">
        <v>0</v>
      </c>
      <c r="AB139" s="21">
        <v>0</v>
      </c>
      <c r="AC139" s="21">
        <v>0</v>
      </c>
      <c r="AD139" s="21">
        <v>0</v>
      </c>
      <c r="AE139" s="21">
        <v>0</v>
      </c>
      <c r="AF139" s="21">
        <v>0</v>
      </c>
      <c r="AG139" s="25">
        <v>0</v>
      </c>
    </row>
    <row r="140" spans="1:33" ht="25.5" customHeight="1" x14ac:dyDescent="0.25">
      <c r="A140" s="148"/>
      <c r="B140" s="148"/>
      <c r="C140" s="34">
        <v>137</v>
      </c>
      <c r="D140" s="115" t="s">
        <v>163</v>
      </c>
      <c r="E140" s="70">
        <v>5801</v>
      </c>
      <c r="F140" s="70">
        <v>81469016</v>
      </c>
      <c r="G140" s="106" t="s">
        <v>256</v>
      </c>
      <c r="H140" s="72" t="s">
        <v>18</v>
      </c>
      <c r="I140" s="73" t="s">
        <v>24</v>
      </c>
      <c r="J140" s="77">
        <v>30</v>
      </c>
      <c r="K140" s="77">
        <v>30</v>
      </c>
      <c r="L140" s="74">
        <v>378.83</v>
      </c>
      <c r="M140" s="128"/>
      <c r="N140" s="14">
        <f>M140-(SUM(P140:AG140))</f>
        <v>0</v>
      </c>
      <c r="O140" s="18" t="str">
        <f t="shared" si="0"/>
        <v>OK</v>
      </c>
      <c r="P140" s="21">
        <v>0</v>
      </c>
      <c r="Q140" s="21">
        <v>0</v>
      </c>
      <c r="R140" s="21">
        <v>0</v>
      </c>
      <c r="S140" s="21">
        <v>0</v>
      </c>
      <c r="T140" s="21">
        <v>0</v>
      </c>
      <c r="U140" s="21">
        <v>0</v>
      </c>
      <c r="V140" s="21">
        <v>0</v>
      </c>
      <c r="W140" s="21">
        <v>0</v>
      </c>
      <c r="X140" s="21">
        <v>0</v>
      </c>
      <c r="Y140" s="21">
        <v>0</v>
      </c>
      <c r="Z140" s="21">
        <v>0</v>
      </c>
      <c r="AA140" s="21">
        <v>0</v>
      </c>
      <c r="AB140" s="21">
        <v>0</v>
      </c>
      <c r="AC140" s="21">
        <v>0</v>
      </c>
      <c r="AD140" s="21">
        <v>0</v>
      </c>
      <c r="AE140" s="21">
        <v>0</v>
      </c>
      <c r="AF140" s="21">
        <v>0</v>
      </c>
      <c r="AG140" s="25">
        <v>0</v>
      </c>
    </row>
    <row r="141" spans="1:33" ht="25.5" customHeight="1" x14ac:dyDescent="0.25">
      <c r="A141" s="148"/>
      <c r="B141" s="148"/>
      <c r="C141" s="34">
        <v>138</v>
      </c>
      <c r="D141" s="115" t="s">
        <v>164</v>
      </c>
      <c r="E141" s="70">
        <v>5801</v>
      </c>
      <c r="F141" s="70">
        <v>81469018</v>
      </c>
      <c r="G141" s="106" t="s">
        <v>256</v>
      </c>
      <c r="H141" s="75" t="s">
        <v>18</v>
      </c>
      <c r="I141" s="73" t="s">
        <v>24</v>
      </c>
      <c r="J141" s="77">
        <v>30</v>
      </c>
      <c r="K141" s="77">
        <v>30</v>
      </c>
      <c r="L141" s="74">
        <v>466.55</v>
      </c>
      <c r="M141" s="128"/>
      <c r="N141" s="14">
        <f>M141-(SUM(P141:AG141))</f>
        <v>0</v>
      </c>
      <c r="O141" s="18" t="str">
        <f t="shared" si="0"/>
        <v>OK</v>
      </c>
      <c r="P141" s="21">
        <v>0</v>
      </c>
      <c r="Q141" s="21">
        <v>0</v>
      </c>
      <c r="R141" s="21">
        <v>0</v>
      </c>
      <c r="S141" s="21">
        <v>0</v>
      </c>
      <c r="T141" s="21">
        <v>0</v>
      </c>
      <c r="U141" s="21">
        <v>0</v>
      </c>
      <c r="V141" s="21">
        <v>0</v>
      </c>
      <c r="W141" s="21">
        <v>0</v>
      </c>
      <c r="X141" s="21">
        <v>0</v>
      </c>
      <c r="Y141" s="21">
        <v>0</v>
      </c>
      <c r="Z141" s="21">
        <v>0</v>
      </c>
      <c r="AA141" s="21">
        <v>0</v>
      </c>
      <c r="AB141" s="21">
        <v>0</v>
      </c>
      <c r="AC141" s="21">
        <v>0</v>
      </c>
      <c r="AD141" s="21">
        <v>0</v>
      </c>
      <c r="AE141" s="21">
        <v>0</v>
      </c>
      <c r="AF141" s="21">
        <v>0</v>
      </c>
      <c r="AG141" s="25">
        <v>0</v>
      </c>
    </row>
    <row r="142" spans="1:33" ht="25.5" customHeight="1" x14ac:dyDescent="0.25">
      <c r="A142" s="148"/>
      <c r="B142" s="148"/>
      <c r="C142" s="34">
        <v>139</v>
      </c>
      <c r="D142" s="115" t="s">
        <v>165</v>
      </c>
      <c r="E142" s="70">
        <v>5801</v>
      </c>
      <c r="F142" s="70">
        <v>81469003</v>
      </c>
      <c r="G142" s="106" t="s">
        <v>256</v>
      </c>
      <c r="H142" s="72" t="s">
        <v>18</v>
      </c>
      <c r="I142" s="73" t="s">
        <v>24</v>
      </c>
      <c r="J142" s="77">
        <v>30</v>
      </c>
      <c r="K142" s="77">
        <v>30</v>
      </c>
      <c r="L142" s="74">
        <v>625.94000000000005</v>
      </c>
      <c r="M142" s="128"/>
      <c r="N142" s="14">
        <f>M142-(SUM(P142:AG142))</f>
        <v>0</v>
      </c>
      <c r="O142" s="18" t="str">
        <f t="shared" si="0"/>
        <v>OK</v>
      </c>
      <c r="P142" s="21">
        <v>0</v>
      </c>
      <c r="Q142" s="21">
        <v>0</v>
      </c>
      <c r="R142" s="21">
        <v>0</v>
      </c>
      <c r="S142" s="21">
        <v>0</v>
      </c>
      <c r="T142" s="21">
        <v>0</v>
      </c>
      <c r="U142" s="21">
        <v>0</v>
      </c>
      <c r="V142" s="21">
        <v>0</v>
      </c>
      <c r="W142" s="21">
        <v>0</v>
      </c>
      <c r="X142" s="21">
        <v>0</v>
      </c>
      <c r="Y142" s="21">
        <v>0</v>
      </c>
      <c r="Z142" s="21">
        <v>0</v>
      </c>
      <c r="AA142" s="21">
        <v>0</v>
      </c>
      <c r="AB142" s="21">
        <v>0</v>
      </c>
      <c r="AC142" s="21">
        <v>0</v>
      </c>
      <c r="AD142" s="21">
        <v>0</v>
      </c>
      <c r="AE142" s="21">
        <v>0</v>
      </c>
      <c r="AF142" s="21">
        <v>0</v>
      </c>
      <c r="AG142" s="25">
        <v>0</v>
      </c>
    </row>
    <row r="143" spans="1:33" ht="25.5" customHeight="1" x14ac:dyDescent="0.25">
      <c r="A143" s="148"/>
      <c r="B143" s="148"/>
      <c r="C143" s="34">
        <v>140</v>
      </c>
      <c r="D143" s="115" t="s">
        <v>166</v>
      </c>
      <c r="E143" s="70">
        <v>6111</v>
      </c>
      <c r="F143" s="70">
        <v>504220743</v>
      </c>
      <c r="G143" s="106" t="s">
        <v>256</v>
      </c>
      <c r="H143" s="72" t="s">
        <v>253</v>
      </c>
      <c r="I143" s="73" t="s">
        <v>24</v>
      </c>
      <c r="J143" s="77">
        <v>30</v>
      </c>
      <c r="K143" s="77">
        <v>30</v>
      </c>
      <c r="L143" s="74">
        <v>108.82</v>
      </c>
      <c r="M143" s="128"/>
      <c r="N143" s="14">
        <f>M143-(SUM(P143:AG143))</f>
        <v>0</v>
      </c>
      <c r="O143" s="18" t="str">
        <f t="shared" si="0"/>
        <v>OK</v>
      </c>
      <c r="P143" s="21">
        <v>0</v>
      </c>
      <c r="Q143" s="21">
        <v>0</v>
      </c>
      <c r="R143" s="21">
        <v>0</v>
      </c>
      <c r="S143" s="21">
        <v>0</v>
      </c>
      <c r="T143" s="21">
        <v>0</v>
      </c>
      <c r="U143" s="21">
        <v>0</v>
      </c>
      <c r="V143" s="21">
        <v>0</v>
      </c>
      <c r="W143" s="21">
        <v>0</v>
      </c>
      <c r="X143" s="21">
        <v>0</v>
      </c>
      <c r="Y143" s="21">
        <v>0</v>
      </c>
      <c r="Z143" s="21">
        <v>0</v>
      </c>
      <c r="AA143" s="21">
        <v>0</v>
      </c>
      <c r="AB143" s="21">
        <v>0</v>
      </c>
      <c r="AC143" s="21">
        <v>0</v>
      </c>
      <c r="AD143" s="21">
        <v>0</v>
      </c>
      <c r="AE143" s="21">
        <v>0</v>
      </c>
      <c r="AF143" s="21">
        <v>0</v>
      </c>
      <c r="AG143" s="25">
        <v>0</v>
      </c>
    </row>
    <row r="144" spans="1:33" ht="25.5" customHeight="1" x14ac:dyDescent="0.25">
      <c r="A144" s="148"/>
      <c r="B144" s="148"/>
      <c r="C144" s="34">
        <v>141</v>
      </c>
      <c r="D144" s="115" t="s">
        <v>167</v>
      </c>
      <c r="E144" s="70">
        <v>6111</v>
      </c>
      <c r="F144" s="70">
        <v>39110025</v>
      </c>
      <c r="G144" s="106" t="s">
        <v>256</v>
      </c>
      <c r="H144" s="72" t="s">
        <v>253</v>
      </c>
      <c r="I144" s="73" t="s">
        <v>24</v>
      </c>
      <c r="J144" s="77">
        <v>30</v>
      </c>
      <c r="K144" s="77">
        <v>30</v>
      </c>
      <c r="L144" s="74">
        <v>60.19</v>
      </c>
      <c r="M144" s="128"/>
      <c r="N144" s="14">
        <f>M144-(SUM(P144:AG144))</f>
        <v>0</v>
      </c>
      <c r="O144" s="18" t="str">
        <f t="shared" si="0"/>
        <v>OK</v>
      </c>
      <c r="P144" s="21">
        <v>0</v>
      </c>
      <c r="Q144" s="21">
        <v>0</v>
      </c>
      <c r="R144" s="21">
        <v>0</v>
      </c>
      <c r="S144" s="21">
        <v>0</v>
      </c>
      <c r="T144" s="21">
        <v>0</v>
      </c>
      <c r="U144" s="21">
        <v>0</v>
      </c>
      <c r="V144" s="21">
        <v>0</v>
      </c>
      <c r="W144" s="21">
        <v>0</v>
      </c>
      <c r="X144" s="21">
        <v>0</v>
      </c>
      <c r="Y144" s="21">
        <v>0</v>
      </c>
      <c r="Z144" s="21">
        <v>0</v>
      </c>
      <c r="AA144" s="21">
        <v>0</v>
      </c>
      <c r="AB144" s="21">
        <v>0</v>
      </c>
      <c r="AC144" s="21">
        <v>0</v>
      </c>
      <c r="AD144" s="21">
        <v>0</v>
      </c>
      <c r="AE144" s="21">
        <v>0</v>
      </c>
      <c r="AF144" s="21">
        <v>0</v>
      </c>
      <c r="AG144" s="25">
        <v>0</v>
      </c>
    </row>
    <row r="145" spans="1:33" ht="25.5" customHeight="1" x14ac:dyDescent="0.25">
      <c r="A145" s="148"/>
      <c r="B145" s="148"/>
      <c r="C145" s="34">
        <v>142</v>
      </c>
      <c r="D145" s="105" t="s">
        <v>168</v>
      </c>
      <c r="E145" s="70">
        <v>5705</v>
      </c>
      <c r="F145" s="70">
        <v>29866090</v>
      </c>
      <c r="G145" s="106" t="s">
        <v>256</v>
      </c>
      <c r="H145" s="72" t="s">
        <v>243</v>
      </c>
      <c r="I145" s="73" t="s">
        <v>24</v>
      </c>
      <c r="J145" s="73">
        <v>30</v>
      </c>
      <c r="K145" s="73">
        <v>30</v>
      </c>
      <c r="L145" s="74">
        <v>252.71</v>
      </c>
      <c r="M145" s="128"/>
      <c r="N145" s="14">
        <f>M145-(SUM(P145:AG145))</f>
        <v>0</v>
      </c>
      <c r="O145" s="18" t="str">
        <f t="shared" si="0"/>
        <v>OK</v>
      </c>
      <c r="P145" s="21">
        <v>0</v>
      </c>
      <c r="Q145" s="21">
        <v>0</v>
      </c>
      <c r="R145" s="21">
        <v>0</v>
      </c>
      <c r="S145" s="21">
        <v>0</v>
      </c>
      <c r="T145" s="21">
        <v>0</v>
      </c>
      <c r="U145" s="21">
        <v>0</v>
      </c>
      <c r="V145" s="21">
        <v>0</v>
      </c>
      <c r="W145" s="21">
        <v>0</v>
      </c>
      <c r="X145" s="21">
        <v>0</v>
      </c>
      <c r="Y145" s="21">
        <v>0</v>
      </c>
      <c r="Z145" s="21">
        <v>0</v>
      </c>
      <c r="AA145" s="21">
        <v>0</v>
      </c>
      <c r="AB145" s="21">
        <v>0</v>
      </c>
      <c r="AC145" s="21">
        <v>0</v>
      </c>
      <c r="AD145" s="21">
        <v>0</v>
      </c>
      <c r="AE145" s="21">
        <v>0</v>
      </c>
      <c r="AF145" s="21">
        <v>0</v>
      </c>
      <c r="AG145" s="25">
        <v>0</v>
      </c>
    </row>
    <row r="146" spans="1:33" ht="89.25" x14ac:dyDescent="0.25">
      <c r="A146" s="148"/>
      <c r="B146" s="148"/>
      <c r="C146" s="34">
        <v>143</v>
      </c>
      <c r="D146" s="105" t="s">
        <v>169</v>
      </c>
      <c r="E146" s="70">
        <v>4508</v>
      </c>
      <c r="F146" s="70">
        <v>30244001</v>
      </c>
      <c r="G146" s="106" t="s">
        <v>256</v>
      </c>
      <c r="H146" s="72" t="s">
        <v>254</v>
      </c>
      <c r="I146" s="73" t="s">
        <v>278</v>
      </c>
      <c r="J146" s="73">
        <v>30</v>
      </c>
      <c r="K146" s="73">
        <v>30</v>
      </c>
      <c r="L146" s="74">
        <v>4063.58</v>
      </c>
      <c r="M146" s="128"/>
      <c r="N146" s="14">
        <f>M146-(SUM(P146:AG146))</f>
        <v>0</v>
      </c>
      <c r="O146" s="18" t="str">
        <f t="shared" si="0"/>
        <v>OK</v>
      </c>
      <c r="P146" s="21">
        <v>0</v>
      </c>
      <c r="Q146" s="21">
        <v>0</v>
      </c>
      <c r="R146" s="21">
        <v>0</v>
      </c>
      <c r="S146" s="21">
        <v>0</v>
      </c>
      <c r="T146" s="21">
        <v>0</v>
      </c>
      <c r="U146" s="21">
        <v>0</v>
      </c>
      <c r="V146" s="21">
        <v>0</v>
      </c>
      <c r="W146" s="21">
        <v>0</v>
      </c>
      <c r="X146" s="21">
        <v>0</v>
      </c>
      <c r="Y146" s="21">
        <v>0</v>
      </c>
      <c r="Z146" s="21">
        <v>0</v>
      </c>
      <c r="AA146" s="21">
        <v>0</v>
      </c>
      <c r="AB146" s="21">
        <v>0</v>
      </c>
      <c r="AC146" s="21">
        <v>0</v>
      </c>
      <c r="AD146" s="21">
        <v>0</v>
      </c>
      <c r="AE146" s="21">
        <v>0</v>
      </c>
      <c r="AF146" s="21">
        <v>0</v>
      </c>
      <c r="AG146" s="25">
        <v>0</v>
      </c>
    </row>
    <row r="147" spans="1:33" ht="25.5" customHeight="1" x14ac:dyDescent="0.25">
      <c r="A147" s="148"/>
      <c r="B147" s="148"/>
      <c r="C147" s="34">
        <v>144</v>
      </c>
      <c r="D147" s="105" t="s">
        <v>170</v>
      </c>
      <c r="E147" s="70">
        <v>5801</v>
      </c>
      <c r="F147" s="70">
        <v>120120002</v>
      </c>
      <c r="G147" s="106" t="s">
        <v>256</v>
      </c>
      <c r="H147" s="72" t="s">
        <v>251</v>
      </c>
      <c r="I147" s="73" t="s">
        <v>24</v>
      </c>
      <c r="J147" s="73">
        <v>30</v>
      </c>
      <c r="K147" s="73">
        <v>30</v>
      </c>
      <c r="L147" s="74">
        <v>21</v>
      </c>
      <c r="M147" s="128"/>
      <c r="N147" s="14">
        <f>M147-(SUM(P147:AG147))</f>
        <v>0</v>
      </c>
      <c r="O147" s="18" t="str">
        <f t="shared" si="0"/>
        <v>OK</v>
      </c>
      <c r="P147" s="21">
        <v>0</v>
      </c>
      <c r="Q147" s="21">
        <v>0</v>
      </c>
      <c r="R147" s="21">
        <v>0</v>
      </c>
      <c r="S147" s="21">
        <v>0</v>
      </c>
      <c r="T147" s="21">
        <v>0</v>
      </c>
      <c r="U147" s="21">
        <v>0</v>
      </c>
      <c r="V147" s="21">
        <v>0</v>
      </c>
      <c r="W147" s="21">
        <v>0</v>
      </c>
      <c r="X147" s="21">
        <v>0</v>
      </c>
      <c r="Y147" s="21">
        <v>0</v>
      </c>
      <c r="Z147" s="21">
        <v>0</v>
      </c>
      <c r="AA147" s="21">
        <v>0</v>
      </c>
      <c r="AB147" s="21">
        <v>0</v>
      </c>
      <c r="AC147" s="21">
        <v>0</v>
      </c>
      <c r="AD147" s="21">
        <v>0</v>
      </c>
      <c r="AE147" s="21">
        <v>0</v>
      </c>
      <c r="AF147" s="21">
        <v>0</v>
      </c>
      <c r="AG147" s="25">
        <v>0</v>
      </c>
    </row>
    <row r="148" spans="1:33" ht="25.5" customHeight="1" x14ac:dyDescent="0.25">
      <c r="A148" s="148"/>
      <c r="B148" s="148"/>
      <c r="C148" s="34">
        <v>145</v>
      </c>
      <c r="D148" s="105" t="s">
        <v>171</v>
      </c>
      <c r="E148" s="70">
        <v>5801</v>
      </c>
      <c r="F148" s="70">
        <v>120120002</v>
      </c>
      <c r="G148" s="106" t="s">
        <v>256</v>
      </c>
      <c r="H148" s="72" t="s">
        <v>251</v>
      </c>
      <c r="I148" s="73" t="s">
        <v>24</v>
      </c>
      <c r="J148" s="73">
        <v>30</v>
      </c>
      <c r="K148" s="73">
        <v>30</v>
      </c>
      <c r="L148" s="74">
        <v>47</v>
      </c>
      <c r="M148" s="128"/>
      <c r="N148" s="14">
        <f>M148-(SUM(P148:AG148))</f>
        <v>0</v>
      </c>
      <c r="O148" s="18" t="str">
        <f t="shared" si="0"/>
        <v>OK</v>
      </c>
      <c r="P148" s="21">
        <v>0</v>
      </c>
      <c r="Q148" s="21">
        <v>0</v>
      </c>
      <c r="R148" s="21">
        <v>0</v>
      </c>
      <c r="S148" s="21">
        <v>0</v>
      </c>
      <c r="T148" s="21">
        <v>0</v>
      </c>
      <c r="U148" s="21">
        <v>0</v>
      </c>
      <c r="V148" s="21">
        <v>0</v>
      </c>
      <c r="W148" s="21">
        <v>0</v>
      </c>
      <c r="X148" s="21">
        <v>0</v>
      </c>
      <c r="Y148" s="21">
        <v>0</v>
      </c>
      <c r="Z148" s="21">
        <v>0</v>
      </c>
      <c r="AA148" s="21">
        <v>0</v>
      </c>
      <c r="AB148" s="21">
        <v>0</v>
      </c>
      <c r="AC148" s="21">
        <v>0</v>
      </c>
      <c r="AD148" s="21">
        <v>0</v>
      </c>
      <c r="AE148" s="21">
        <v>0</v>
      </c>
      <c r="AF148" s="21">
        <v>0</v>
      </c>
      <c r="AG148" s="25">
        <v>0</v>
      </c>
    </row>
    <row r="149" spans="1:33" ht="19.5" customHeight="1" x14ac:dyDescent="0.25">
      <c r="A149" s="148"/>
      <c r="B149" s="148"/>
      <c r="C149" s="34">
        <v>146</v>
      </c>
      <c r="D149" s="115" t="s">
        <v>172</v>
      </c>
      <c r="E149" s="70">
        <v>4303</v>
      </c>
      <c r="F149" s="70">
        <v>504220744</v>
      </c>
      <c r="G149" s="106" t="s">
        <v>256</v>
      </c>
      <c r="H149" s="72" t="s">
        <v>251</v>
      </c>
      <c r="I149" s="73" t="s">
        <v>24</v>
      </c>
      <c r="J149" s="77">
        <v>30</v>
      </c>
      <c r="K149" s="77">
        <v>30</v>
      </c>
      <c r="L149" s="74">
        <v>189.95</v>
      </c>
      <c r="M149" s="128"/>
      <c r="N149" s="14">
        <f>M149-(SUM(P149:AG149))</f>
        <v>0</v>
      </c>
      <c r="O149" s="18" t="str">
        <f t="shared" si="0"/>
        <v>OK</v>
      </c>
      <c r="P149" s="21">
        <v>0</v>
      </c>
      <c r="Q149" s="21">
        <v>0</v>
      </c>
      <c r="R149" s="21">
        <v>0</v>
      </c>
      <c r="S149" s="21">
        <v>0</v>
      </c>
      <c r="T149" s="21">
        <v>0</v>
      </c>
      <c r="U149" s="21">
        <v>0</v>
      </c>
      <c r="V149" s="21">
        <v>0</v>
      </c>
      <c r="W149" s="21">
        <v>0</v>
      </c>
      <c r="X149" s="21">
        <v>0</v>
      </c>
      <c r="Y149" s="21">
        <v>0</v>
      </c>
      <c r="Z149" s="21">
        <v>0</v>
      </c>
      <c r="AA149" s="21">
        <v>0</v>
      </c>
      <c r="AB149" s="21">
        <v>0</v>
      </c>
      <c r="AC149" s="21">
        <v>0</v>
      </c>
      <c r="AD149" s="21">
        <v>0</v>
      </c>
      <c r="AE149" s="21">
        <v>0</v>
      </c>
      <c r="AF149" s="21">
        <v>0</v>
      </c>
      <c r="AG149" s="25">
        <v>0</v>
      </c>
    </row>
    <row r="150" spans="1:33" ht="25.5" customHeight="1" x14ac:dyDescent="0.25">
      <c r="A150" s="148"/>
      <c r="B150" s="148"/>
      <c r="C150" s="34">
        <v>147</v>
      </c>
      <c r="D150" s="105" t="s">
        <v>173</v>
      </c>
      <c r="E150" s="70">
        <v>5806</v>
      </c>
      <c r="F150" s="70">
        <v>28800073</v>
      </c>
      <c r="G150" s="106" t="s">
        <v>256</v>
      </c>
      <c r="H150" s="72" t="s">
        <v>255</v>
      </c>
      <c r="I150" s="73" t="s">
        <v>24</v>
      </c>
      <c r="J150" s="73">
        <v>30</v>
      </c>
      <c r="K150" s="73">
        <v>30</v>
      </c>
      <c r="L150" s="74">
        <v>43.75</v>
      </c>
      <c r="M150" s="128"/>
      <c r="N150" s="14">
        <f>M150-(SUM(P150:AG150))</f>
        <v>0</v>
      </c>
      <c r="O150" s="18" t="str">
        <f t="shared" si="0"/>
        <v>OK</v>
      </c>
      <c r="P150" s="21">
        <v>0</v>
      </c>
      <c r="Q150" s="21">
        <v>0</v>
      </c>
      <c r="R150" s="21">
        <v>0</v>
      </c>
      <c r="S150" s="21">
        <v>0</v>
      </c>
      <c r="T150" s="21">
        <v>0</v>
      </c>
      <c r="U150" s="21">
        <v>0</v>
      </c>
      <c r="V150" s="21">
        <v>0</v>
      </c>
      <c r="W150" s="21">
        <v>0</v>
      </c>
      <c r="X150" s="21">
        <v>0</v>
      </c>
      <c r="Y150" s="21">
        <v>0</v>
      </c>
      <c r="Z150" s="21">
        <v>0</v>
      </c>
      <c r="AA150" s="21">
        <v>0</v>
      </c>
      <c r="AB150" s="21">
        <v>0</v>
      </c>
      <c r="AC150" s="21">
        <v>0</v>
      </c>
      <c r="AD150" s="21">
        <v>0</v>
      </c>
      <c r="AE150" s="21">
        <v>0</v>
      </c>
      <c r="AF150" s="21">
        <v>0</v>
      </c>
      <c r="AG150" s="25">
        <v>0</v>
      </c>
    </row>
    <row r="151" spans="1:33" ht="38.25" x14ac:dyDescent="0.25">
      <c r="A151" s="148"/>
      <c r="B151" s="148"/>
      <c r="C151" s="34">
        <v>148</v>
      </c>
      <c r="D151" s="115" t="s">
        <v>174</v>
      </c>
      <c r="E151" s="70">
        <v>436</v>
      </c>
      <c r="F151" s="70">
        <v>502400001</v>
      </c>
      <c r="G151" s="106" t="s">
        <v>257</v>
      </c>
      <c r="H151" s="75" t="s">
        <v>242</v>
      </c>
      <c r="I151" s="77" t="s">
        <v>17</v>
      </c>
      <c r="J151" s="77">
        <v>30</v>
      </c>
      <c r="K151" s="77">
        <v>30</v>
      </c>
      <c r="L151" s="74">
        <v>2325</v>
      </c>
      <c r="M151" s="128">
        <v>1</v>
      </c>
      <c r="N151" s="14">
        <f>M151-(SUM(P151:AG151))</f>
        <v>1</v>
      </c>
      <c r="O151" s="18" t="str">
        <f t="shared" si="0"/>
        <v>OK</v>
      </c>
      <c r="P151" s="21">
        <v>0</v>
      </c>
      <c r="Q151" s="21">
        <v>0</v>
      </c>
      <c r="R151" s="21">
        <v>0</v>
      </c>
      <c r="S151" s="21">
        <v>0</v>
      </c>
      <c r="T151" s="21">
        <v>0</v>
      </c>
      <c r="U151" s="21">
        <v>0</v>
      </c>
      <c r="V151" s="21">
        <v>0</v>
      </c>
      <c r="W151" s="21">
        <v>0</v>
      </c>
      <c r="X151" s="21">
        <v>0</v>
      </c>
      <c r="Y151" s="21">
        <v>0</v>
      </c>
      <c r="Z151" s="21">
        <v>0</v>
      </c>
      <c r="AA151" s="21">
        <v>0</v>
      </c>
      <c r="AB151" s="21">
        <v>0</v>
      </c>
      <c r="AC151" s="21">
        <v>0</v>
      </c>
      <c r="AD151" s="21">
        <v>0</v>
      </c>
      <c r="AE151" s="21">
        <v>0</v>
      </c>
      <c r="AF151" s="21">
        <v>0</v>
      </c>
      <c r="AG151" s="25">
        <v>0</v>
      </c>
    </row>
    <row r="152" spans="1:33" ht="25.5" customHeight="1" x14ac:dyDescent="0.25">
      <c r="A152" s="148"/>
      <c r="B152" s="148"/>
      <c r="C152" s="34">
        <v>149</v>
      </c>
      <c r="D152" s="105" t="s">
        <v>175</v>
      </c>
      <c r="E152" s="70">
        <v>436</v>
      </c>
      <c r="F152" s="70">
        <v>502400001</v>
      </c>
      <c r="G152" s="106" t="s">
        <v>257</v>
      </c>
      <c r="H152" s="72" t="s">
        <v>242</v>
      </c>
      <c r="I152" s="73" t="s">
        <v>17</v>
      </c>
      <c r="J152" s="73">
        <v>30</v>
      </c>
      <c r="K152" s="73">
        <v>30</v>
      </c>
      <c r="L152" s="74">
        <v>1675</v>
      </c>
      <c r="M152" s="128">
        <v>7</v>
      </c>
      <c r="N152" s="14">
        <f>M152-(SUM(P152:AG152))</f>
        <v>7</v>
      </c>
      <c r="O152" s="18" t="str">
        <f t="shared" si="0"/>
        <v>OK</v>
      </c>
      <c r="P152" s="21">
        <v>0</v>
      </c>
      <c r="Q152" s="21">
        <v>0</v>
      </c>
      <c r="R152" s="21">
        <v>0</v>
      </c>
      <c r="S152" s="21">
        <v>0</v>
      </c>
      <c r="T152" s="21">
        <v>0</v>
      </c>
      <c r="U152" s="21">
        <v>0</v>
      </c>
      <c r="V152" s="21">
        <v>0</v>
      </c>
      <c r="W152" s="21">
        <v>0</v>
      </c>
      <c r="X152" s="21">
        <v>0</v>
      </c>
      <c r="Y152" s="21">
        <v>0</v>
      </c>
      <c r="Z152" s="21">
        <v>0</v>
      </c>
      <c r="AA152" s="21">
        <v>0</v>
      </c>
      <c r="AB152" s="21">
        <v>0</v>
      </c>
      <c r="AC152" s="21">
        <v>0</v>
      </c>
      <c r="AD152" s="21">
        <v>0</v>
      </c>
      <c r="AE152" s="21">
        <v>0</v>
      </c>
      <c r="AF152" s="21">
        <v>0</v>
      </c>
      <c r="AG152" s="25">
        <v>0</v>
      </c>
    </row>
    <row r="153" spans="1:33" ht="25.5" customHeight="1" x14ac:dyDescent="0.25">
      <c r="A153" s="148"/>
      <c r="B153" s="148"/>
      <c r="C153" s="34">
        <v>150</v>
      </c>
      <c r="D153" s="105" t="s">
        <v>176</v>
      </c>
      <c r="E153" s="70">
        <v>436</v>
      </c>
      <c r="F153" s="70">
        <v>502400001</v>
      </c>
      <c r="G153" s="106" t="s">
        <v>257</v>
      </c>
      <c r="H153" s="72" t="s">
        <v>242</v>
      </c>
      <c r="I153" s="73" t="s">
        <v>17</v>
      </c>
      <c r="J153" s="73">
        <v>30</v>
      </c>
      <c r="K153" s="73">
        <v>30</v>
      </c>
      <c r="L153" s="74">
        <v>1575</v>
      </c>
      <c r="M153" s="128">
        <v>7</v>
      </c>
      <c r="N153" s="14">
        <f>M153-(SUM(P153:AG153))</f>
        <v>5</v>
      </c>
      <c r="O153" s="18" t="str">
        <f t="shared" si="0"/>
        <v>OK</v>
      </c>
      <c r="P153" s="21">
        <v>2</v>
      </c>
      <c r="Q153" s="21">
        <v>0</v>
      </c>
      <c r="R153" s="21">
        <v>0</v>
      </c>
      <c r="S153" s="21">
        <v>0</v>
      </c>
      <c r="T153" s="21">
        <v>0</v>
      </c>
      <c r="U153" s="21">
        <v>0</v>
      </c>
      <c r="V153" s="21">
        <v>0</v>
      </c>
      <c r="W153" s="21">
        <v>0</v>
      </c>
      <c r="X153" s="21">
        <v>0</v>
      </c>
      <c r="Y153" s="21">
        <v>0</v>
      </c>
      <c r="Z153" s="21">
        <v>0</v>
      </c>
      <c r="AA153" s="21">
        <v>0</v>
      </c>
      <c r="AB153" s="21">
        <v>0</v>
      </c>
      <c r="AC153" s="21">
        <v>0</v>
      </c>
      <c r="AD153" s="21">
        <v>0</v>
      </c>
      <c r="AE153" s="21">
        <v>0</v>
      </c>
      <c r="AF153" s="21">
        <v>0</v>
      </c>
      <c r="AG153" s="25">
        <v>0</v>
      </c>
    </row>
    <row r="154" spans="1:33" ht="38.25" x14ac:dyDescent="0.25">
      <c r="A154" s="148"/>
      <c r="B154" s="148"/>
      <c r="C154" s="34">
        <v>151</v>
      </c>
      <c r="D154" s="105" t="s">
        <v>177</v>
      </c>
      <c r="E154" s="70">
        <v>435</v>
      </c>
      <c r="F154" s="70">
        <v>501840008</v>
      </c>
      <c r="G154" s="106" t="s">
        <v>257</v>
      </c>
      <c r="H154" s="72" t="s">
        <v>242</v>
      </c>
      <c r="I154" s="73" t="s">
        <v>17</v>
      </c>
      <c r="J154" s="73">
        <v>30</v>
      </c>
      <c r="K154" s="73">
        <v>30</v>
      </c>
      <c r="L154" s="74">
        <v>700</v>
      </c>
      <c r="M154" s="128">
        <v>7</v>
      </c>
      <c r="N154" s="14">
        <f>M154-(SUM(P154:AG154))</f>
        <v>5</v>
      </c>
      <c r="O154" s="18" t="str">
        <f t="shared" si="0"/>
        <v>OK</v>
      </c>
      <c r="P154" s="21">
        <v>0</v>
      </c>
      <c r="Q154" s="21">
        <v>2</v>
      </c>
      <c r="R154" s="21">
        <v>0</v>
      </c>
      <c r="S154" s="21">
        <v>0</v>
      </c>
      <c r="T154" s="21">
        <v>0</v>
      </c>
      <c r="U154" s="21">
        <v>0</v>
      </c>
      <c r="V154" s="21">
        <v>0</v>
      </c>
      <c r="W154" s="21">
        <v>0</v>
      </c>
      <c r="X154" s="21">
        <v>0</v>
      </c>
      <c r="Y154" s="21">
        <v>0</v>
      </c>
      <c r="Z154" s="21">
        <v>0</v>
      </c>
      <c r="AA154" s="21">
        <v>0</v>
      </c>
      <c r="AB154" s="21">
        <v>0</v>
      </c>
      <c r="AC154" s="21">
        <v>0</v>
      </c>
      <c r="AD154" s="21">
        <v>0</v>
      </c>
      <c r="AE154" s="21">
        <v>0</v>
      </c>
      <c r="AF154" s="21">
        <v>0</v>
      </c>
      <c r="AG154" s="25">
        <v>0</v>
      </c>
    </row>
    <row r="155" spans="1:33" ht="25.5" customHeight="1" x14ac:dyDescent="0.25">
      <c r="A155" s="148"/>
      <c r="B155" s="148"/>
      <c r="C155" s="34">
        <v>152</v>
      </c>
      <c r="D155" s="105" t="s">
        <v>178</v>
      </c>
      <c r="E155" s="70">
        <v>436</v>
      </c>
      <c r="F155" s="70">
        <v>502400001</v>
      </c>
      <c r="G155" s="106" t="s">
        <v>257</v>
      </c>
      <c r="H155" s="72" t="s">
        <v>242</v>
      </c>
      <c r="I155" s="73" t="s">
        <v>17</v>
      </c>
      <c r="J155" s="73">
        <v>30</v>
      </c>
      <c r="K155" s="73">
        <v>30</v>
      </c>
      <c r="L155" s="74">
        <v>1445</v>
      </c>
      <c r="M155" s="128">
        <v>5</v>
      </c>
      <c r="N155" s="14">
        <f>M155-(SUM(P155:AG155))</f>
        <v>0</v>
      </c>
      <c r="O155" s="18" t="str">
        <f t="shared" si="0"/>
        <v>OK</v>
      </c>
      <c r="P155" s="21">
        <v>5</v>
      </c>
      <c r="Q155" s="21">
        <v>0</v>
      </c>
      <c r="R155" s="21">
        <v>0</v>
      </c>
      <c r="S155" s="21">
        <v>0</v>
      </c>
      <c r="T155" s="21">
        <v>0</v>
      </c>
      <c r="U155" s="21">
        <v>0</v>
      </c>
      <c r="V155" s="21">
        <v>0</v>
      </c>
      <c r="W155" s="21">
        <v>0</v>
      </c>
      <c r="X155" s="21">
        <v>0</v>
      </c>
      <c r="Y155" s="21">
        <v>0</v>
      </c>
      <c r="Z155" s="21">
        <v>0</v>
      </c>
      <c r="AA155" s="21">
        <v>0</v>
      </c>
      <c r="AB155" s="21">
        <v>0</v>
      </c>
      <c r="AC155" s="21">
        <v>0</v>
      </c>
      <c r="AD155" s="21">
        <v>0</v>
      </c>
      <c r="AE155" s="21">
        <v>0</v>
      </c>
      <c r="AF155" s="21">
        <v>0</v>
      </c>
      <c r="AG155" s="25">
        <v>0</v>
      </c>
    </row>
    <row r="156" spans="1:33" ht="25.5" customHeight="1" x14ac:dyDescent="0.25">
      <c r="A156" s="148"/>
      <c r="B156" s="148"/>
      <c r="C156" s="34">
        <v>153</v>
      </c>
      <c r="D156" s="105" t="s">
        <v>179</v>
      </c>
      <c r="E156" s="70">
        <v>436</v>
      </c>
      <c r="F156" s="70">
        <v>502400001</v>
      </c>
      <c r="G156" s="106" t="s">
        <v>257</v>
      </c>
      <c r="H156" s="72" t="s">
        <v>242</v>
      </c>
      <c r="I156" s="73" t="s">
        <v>17</v>
      </c>
      <c r="J156" s="73">
        <v>30</v>
      </c>
      <c r="K156" s="73">
        <v>30</v>
      </c>
      <c r="L156" s="74">
        <v>19</v>
      </c>
      <c r="M156" s="128">
        <f>30-16</f>
        <v>14</v>
      </c>
      <c r="N156" s="14">
        <f>M156-(SUM(P156:AG156))</f>
        <v>0</v>
      </c>
      <c r="O156" s="18" t="str">
        <f t="shared" si="0"/>
        <v>OK</v>
      </c>
      <c r="P156" s="21">
        <v>8</v>
      </c>
      <c r="Q156" s="21">
        <v>6</v>
      </c>
      <c r="R156" s="21">
        <v>0</v>
      </c>
      <c r="S156" s="21">
        <v>0</v>
      </c>
      <c r="T156" s="21">
        <v>0</v>
      </c>
      <c r="U156" s="21">
        <v>0</v>
      </c>
      <c r="V156" s="21">
        <v>0</v>
      </c>
      <c r="W156" s="21">
        <v>0</v>
      </c>
      <c r="X156" s="21">
        <v>0</v>
      </c>
      <c r="Y156" s="21">
        <v>0</v>
      </c>
      <c r="Z156" s="21">
        <v>0</v>
      </c>
      <c r="AA156" s="21">
        <v>0</v>
      </c>
      <c r="AB156" s="21">
        <v>0</v>
      </c>
      <c r="AC156" s="21">
        <v>0</v>
      </c>
      <c r="AD156" s="21">
        <v>0</v>
      </c>
      <c r="AE156" s="21">
        <v>0</v>
      </c>
      <c r="AF156" s="21">
        <v>0</v>
      </c>
      <c r="AG156" s="25">
        <v>0</v>
      </c>
    </row>
    <row r="157" spans="1:33" ht="64.5" thickBot="1" x14ac:dyDescent="0.3">
      <c r="A157" s="149"/>
      <c r="B157" s="149"/>
      <c r="C157" s="35">
        <v>154</v>
      </c>
      <c r="D157" s="116" t="s">
        <v>180</v>
      </c>
      <c r="E157" s="79">
        <v>207</v>
      </c>
      <c r="F157" s="79">
        <v>502590001</v>
      </c>
      <c r="G157" s="108" t="s">
        <v>257</v>
      </c>
      <c r="H157" s="81" t="s">
        <v>242</v>
      </c>
      <c r="I157" s="82" t="s">
        <v>17</v>
      </c>
      <c r="J157" s="82">
        <v>30</v>
      </c>
      <c r="K157" s="82">
        <v>30</v>
      </c>
      <c r="L157" s="83">
        <v>2950</v>
      </c>
      <c r="M157" s="129"/>
      <c r="N157" s="16">
        <f>M157-(SUM(P157:AG157))</f>
        <v>0</v>
      </c>
      <c r="O157" s="20" t="str">
        <f t="shared" si="0"/>
        <v>OK</v>
      </c>
      <c r="P157" s="23">
        <v>0</v>
      </c>
      <c r="Q157" s="23"/>
      <c r="R157" s="23">
        <v>0</v>
      </c>
      <c r="S157" s="23">
        <v>0</v>
      </c>
      <c r="T157" s="23">
        <v>0</v>
      </c>
      <c r="U157" s="23">
        <v>0</v>
      </c>
      <c r="V157" s="23">
        <v>0</v>
      </c>
      <c r="W157" s="23">
        <v>0</v>
      </c>
      <c r="X157" s="23">
        <v>0</v>
      </c>
      <c r="Y157" s="23">
        <v>0</v>
      </c>
      <c r="Z157" s="23">
        <v>0</v>
      </c>
      <c r="AA157" s="23">
        <v>0</v>
      </c>
      <c r="AB157" s="23">
        <v>0</v>
      </c>
      <c r="AC157" s="23">
        <v>0</v>
      </c>
      <c r="AD157" s="23">
        <v>0</v>
      </c>
      <c r="AE157" s="23">
        <v>0</v>
      </c>
      <c r="AF157" s="23">
        <v>0</v>
      </c>
      <c r="AG157" s="26">
        <v>0</v>
      </c>
    </row>
  </sheetData>
  <mergeCells count="24">
    <mergeCell ref="D1:L1"/>
    <mergeCell ref="AE1:AE2"/>
    <mergeCell ref="AF1:AF2"/>
    <mergeCell ref="W1:W2"/>
    <mergeCell ref="X1:X2"/>
    <mergeCell ref="P1:P2"/>
    <mergeCell ref="Q1:Q2"/>
    <mergeCell ref="R1:R2"/>
    <mergeCell ref="AG1:AG2"/>
    <mergeCell ref="A2:L2"/>
    <mergeCell ref="A4:A157"/>
    <mergeCell ref="B4:B157"/>
    <mergeCell ref="Y1:Y2"/>
    <mergeCell ref="Z1:Z2"/>
    <mergeCell ref="AA1:AA2"/>
    <mergeCell ref="AB1:AB2"/>
    <mergeCell ref="AC1:AC2"/>
    <mergeCell ref="AD1:AD2"/>
    <mergeCell ref="S1:S2"/>
    <mergeCell ref="T1:T2"/>
    <mergeCell ref="U1:U2"/>
    <mergeCell ref="V1:V2"/>
    <mergeCell ref="M1:O2"/>
    <mergeCell ref="B1:C1"/>
  </mergeCells>
  <conditionalFormatting sqref="R31:S41">
    <cfRule type="cellIs" dxfId="28695" priority="2521" stopIfTrue="1" operator="greaterThan">
      <formula>0</formula>
    </cfRule>
    <cfRule type="cellIs" dxfId="28694" priority="2522" stopIfTrue="1" operator="greaterThan">
      <formula>0</formula>
    </cfRule>
    <cfRule type="cellIs" dxfId="28693" priority="2523" stopIfTrue="1" operator="greaterThan">
      <formula>0</formula>
    </cfRule>
  </conditionalFormatting>
  <conditionalFormatting sqref="R128:S138">
    <cfRule type="cellIs" dxfId="28692" priority="4612" stopIfTrue="1" operator="greaterThan">
      <formula>0</formula>
    </cfRule>
    <cfRule type="cellIs" dxfId="28691" priority="4613" stopIfTrue="1" operator="greaterThan">
      <formula>0</formula>
    </cfRule>
    <cfRule type="cellIs" dxfId="28690" priority="4614" stopIfTrue="1" operator="greaterThan">
      <formula>0</formula>
    </cfRule>
  </conditionalFormatting>
  <conditionalFormatting sqref="R5:V30">
    <cfRule type="cellIs" dxfId="28689" priority="2542" stopIfTrue="1" operator="greaterThan">
      <formula>0</formula>
    </cfRule>
    <cfRule type="cellIs" dxfId="28688" priority="2543" stopIfTrue="1" operator="greaterThan">
      <formula>0</formula>
    </cfRule>
    <cfRule type="cellIs" dxfId="28687" priority="2544" stopIfTrue="1" operator="greaterThan">
      <formula>0</formula>
    </cfRule>
  </conditionalFormatting>
  <conditionalFormatting sqref="R42:V87">
    <cfRule type="cellIs" dxfId="28686" priority="2596" stopIfTrue="1" operator="greaterThan">
      <formula>0</formula>
    </cfRule>
    <cfRule type="cellIs" dxfId="28685" priority="2597" stopIfTrue="1" operator="greaterThan">
      <formula>0</formula>
    </cfRule>
  </conditionalFormatting>
  <conditionalFormatting sqref="R102:V127">
    <cfRule type="cellIs" dxfId="28684" priority="4633" stopIfTrue="1" operator="greaterThan">
      <formula>0</formula>
    </cfRule>
    <cfRule type="cellIs" dxfId="28683" priority="4634" stopIfTrue="1" operator="greaterThan">
      <formula>0</formula>
    </cfRule>
    <cfRule type="cellIs" dxfId="28682" priority="4635" stopIfTrue="1" operator="greaterThan">
      <formula>0</formula>
    </cfRule>
  </conditionalFormatting>
  <conditionalFormatting sqref="R139:V157">
    <cfRule type="cellIs" dxfId="28681" priority="4687" stopIfTrue="1" operator="greaterThan">
      <formula>0</formula>
    </cfRule>
    <cfRule type="cellIs" dxfId="28680" priority="4688" stopIfTrue="1" operator="greaterThan">
      <formula>0</formula>
    </cfRule>
  </conditionalFormatting>
  <conditionalFormatting sqref="R4:AG4">
    <cfRule type="cellIs" dxfId="28679" priority="6727" stopIfTrue="1" operator="greaterThan">
      <formula>0</formula>
    </cfRule>
    <cfRule type="cellIs" dxfId="28678" priority="6728" stopIfTrue="1" operator="greaterThan">
      <formula>0</formula>
    </cfRule>
    <cfRule type="cellIs" dxfId="28677" priority="6729" stopIfTrue="1" operator="greaterThan">
      <formula>0</formula>
    </cfRule>
  </conditionalFormatting>
  <conditionalFormatting sqref="R88:AG101">
    <cfRule type="cellIs" dxfId="28676" priority="2671" stopIfTrue="1" operator="greaterThan">
      <formula>0</formula>
    </cfRule>
    <cfRule type="cellIs" dxfId="28675" priority="2672" stopIfTrue="1" operator="greaterThan">
      <formula>0</formula>
    </cfRule>
    <cfRule type="cellIs" dxfId="28674" priority="2673" stopIfTrue="1" operator="greaterThan">
      <formula>0</formula>
    </cfRule>
  </conditionalFormatting>
  <conditionalFormatting sqref="R42:V59">
    <cfRule type="cellIs" dxfId="28673" priority="2676" stopIfTrue="1" operator="greaterThan">
      <formula>0</formula>
    </cfRule>
  </conditionalFormatting>
  <conditionalFormatting sqref="R139:V156">
    <cfRule type="cellIs" dxfId="28672" priority="4767" stopIfTrue="1" operator="greaterThan">
      <formula>0</formula>
    </cfRule>
  </conditionalFormatting>
  <conditionalFormatting sqref="R60:W87">
    <cfRule type="cellIs" dxfId="28671" priority="4317" stopIfTrue="1" operator="greaterThan">
      <formula>0</formula>
    </cfRule>
  </conditionalFormatting>
  <conditionalFormatting sqref="R157:W157">
    <cfRule type="cellIs" dxfId="28670" priority="6411" stopIfTrue="1" operator="greaterThan">
      <formula>0</formula>
    </cfRule>
  </conditionalFormatting>
  <conditionalFormatting sqref="T31:V33">
    <cfRule type="cellIs" dxfId="28669" priority="4393" stopIfTrue="1" operator="greaterThan">
      <formula>0</formula>
    </cfRule>
    <cfRule type="cellIs" dxfId="28668" priority="4394" stopIfTrue="1" operator="greaterThan">
      <formula>0</formula>
    </cfRule>
    <cfRule type="cellIs" dxfId="28667" priority="4395" stopIfTrue="1" operator="greaterThan">
      <formula>0</formula>
    </cfRule>
  </conditionalFormatting>
  <conditionalFormatting sqref="T35:V41">
    <cfRule type="cellIs" dxfId="28666" priority="4399" stopIfTrue="1" operator="greaterThan">
      <formula>0</formula>
    </cfRule>
    <cfRule type="cellIs" dxfId="28665" priority="4400" stopIfTrue="1" operator="greaterThan">
      <formula>0</formula>
    </cfRule>
    <cfRule type="cellIs" dxfId="28664" priority="4401" stopIfTrue="1" operator="greaterThan">
      <formula>0</formula>
    </cfRule>
  </conditionalFormatting>
  <conditionalFormatting sqref="T128:V130">
    <cfRule type="cellIs" dxfId="28663" priority="6484" stopIfTrue="1" operator="greaterThan">
      <formula>0</formula>
    </cfRule>
    <cfRule type="cellIs" dxfId="28662" priority="6485" stopIfTrue="1" operator="greaterThan">
      <formula>0</formula>
    </cfRule>
    <cfRule type="cellIs" dxfId="28661" priority="6486" stopIfTrue="1" operator="greaterThan">
      <formula>0</formula>
    </cfRule>
  </conditionalFormatting>
  <conditionalFormatting sqref="T132:V138">
    <cfRule type="cellIs" dxfId="28660" priority="6490" stopIfTrue="1" operator="greaterThan">
      <formula>0</formula>
    </cfRule>
    <cfRule type="cellIs" dxfId="28659" priority="6491" stopIfTrue="1" operator="greaterThan">
      <formula>0</formula>
    </cfRule>
    <cfRule type="cellIs" dxfId="28658" priority="6492" stopIfTrue="1" operator="greaterThan">
      <formula>0</formula>
    </cfRule>
  </conditionalFormatting>
  <conditionalFormatting sqref="T34:AG34">
    <cfRule type="cellIs" dxfId="28657" priority="4609" stopIfTrue="1" operator="greaterThan">
      <formula>0</formula>
    </cfRule>
    <cfRule type="cellIs" dxfId="28656" priority="4610" stopIfTrue="1" operator="greaterThan">
      <formula>0</formula>
    </cfRule>
    <cfRule type="cellIs" dxfId="28655" priority="4611" stopIfTrue="1" operator="greaterThan">
      <formula>0</formula>
    </cfRule>
  </conditionalFormatting>
  <conditionalFormatting sqref="T131:AG131">
    <cfRule type="cellIs" dxfId="28654" priority="6700" stopIfTrue="1" operator="greaterThan">
      <formula>0</formula>
    </cfRule>
    <cfRule type="cellIs" dxfId="28653" priority="6701" stopIfTrue="1" operator="greaterThan">
      <formula>0</formula>
    </cfRule>
    <cfRule type="cellIs" dxfId="28652" priority="6702" stopIfTrue="1" operator="greaterThan">
      <formula>0</formula>
    </cfRule>
  </conditionalFormatting>
  <conditionalFormatting sqref="W35:W59">
    <cfRule type="cellIs" dxfId="28651" priority="4266" stopIfTrue="1" operator="greaterThan">
      <formula>0</formula>
    </cfRule>
  </conditionalFormatting>
  <conditionalFormatting sqref="W132:W156">
    <cfRule type="cellIs" dxfId="28650" priority="6357" stopIfTrue="1" operator="greaterThan">
      <formula>0</formula>
    </cfRule>
  </conditionalFormatting>
  <conditionalFormatting sqref="W5:AG33">
    <cfRule type="cellIs" dxfId="28649" priority="2692" stopIfTrue="1" operator="greaterThan">
      <formula>0</formula>
    </cfRule>
    <cfRule type="cellIs" dxfId="28648" priority="2693" stopIfTrue="1" operator="greaterThan">
      <formula>0</formula>
    </cfRule>
    <cfRule type="cellIs" dxfId="28647" priority="2694" stopIfTrue="1" operator="greaterThan">
      <formula>0</formula>
    </cfRule>
  </conditionalFormatting>
  <conditionalFormatting sqref="W35:AG87">
    <cfRule type="cellIs" dxfId="28646" priority="2752" stopIfTrue="1" operator="greaterThan">
      <formula>0</formula>
    </cfRule>
    <cfRule type="cellIs" dxfId="28645" priority="2753" stopIfTrue="1" operator="greaterThan">
      <formula>0</formula>
    </cfRule>
  </conditionalFormatting>
  <conditionalFormatting sqref="W102:AG130">
    <cfRule type="cellIs" dxfId="28644" priority="4783" stopIfTrue="1" operator="greaterThan">
      <formula>0</formula>
    </cfRule>
    <cfRule type="cellIs" dxfId="28643" priority="4784" stopIfTrue="1" operator="greaterThan">
      <formula>0</formula>
    </cfRule>
    <cfRule type="cellIs" dxfId="28642" priority="4785" stopIfTrue="1" operator="greaterThan">
      <formula>0</formula>
    </cfRule>
  </conditionalFormatting>
  <conditionalFormatting sqref="W132:AG157">
    <cfRule type="cellIs" dxfId="28641" priority="4843" stopIfTrue="1" operator="greaterThan">
      <formula>0</formula>
    </cfRule>
    <cfRule type="cellIs" dxfId="28640" priority="4844" stopIfTrue="1" operator="greaterThan">
      <formula>0</formula>
    </cfRule>
  </conditionalFormatting>
  <conditionalFormatting sqref="X35:AG87">
    <cfRule type="cellIs" dxfId="28639" priority="2754" stopIfTrue="1" operator="greaterThan">
      <formula>0</formula>
    </cfRule>
  </conditionalFormatting>
  <conditionalFormatting sqref="X132:AG157">
    <cfRule type="cellIs" dxfId="28638" priority="4845" stopIfTrue="1" operator="greaterThan">
      <formula>0</formula>
    </cfRule>
  </conditionalFormatting>
  <conditionalFormatting sqref="P42:P87">
    <cfRule type="cellIs" dxfId="28637" priority="33" stopIfTrue="1" operator="greaterThan">
      <formula>0</formula>
    </cfRule>
  </conditionalFormatting>
  <conditionalFormatting sqref="P139:P157">
    <cfRule type="cellIs" dxfId="28636" priority="45" stopIfTrue="1" operator="greaterThan">
      <formula>0</formula>
    </cfRule>
  </conditionalFormatting>
  <conditionalFormatting sqref="P31:P41">
    <cfRule type="cellIs" dxfId="28635" priority="25" stopIfTrue="1" operator="greaterThan">
      <formula>0</formula>
    </cfRule>
    <cfRule type="cellIs" dxfId="28634" priority="26" stopIfTrue="1" operator="greaterThan">
      <formula>0</formula>
    </cfRule>
    <cfRule type="cellIs" dxfId="28633" priority="27" stopIfTrue="1" operator="greaterThan">
      <formula>0</formula>
    </cfRule>
  </conditionalFormatting>
  <conditionalFormatting sqref="P128:P138">
    <cfRule type="cellIs" dxfId="28632" priority="37" stopIfTrue="1" operator="greaterThan">
      <formula>0</formula>
    </cfRule>
    <cfRule type="cellIs" dxfId="28631" priority="38" stopIfTrue="1" operator="greaterThan">
      <formula>0</formula>
    </cfRule>
    <cfRule type="cellIs" dxfId="28630" priority="39" stopIfTrue="1" operator="greaterThan">
      <formula>0</formula>
    </cfRule>
  </conditionalFormatting>
  <conditionalFormatting sqref="P5:P30">
    <cfRule type="cellIs" dxfId="28629" priority="28" stopIfTrue="1" operator="greaterThan">
      <formula>0</formula>
    </cfRule>
    <cfRule type="cellIs" dxfId="28628" priority="29" stopIfTrue="1" operator="greaterThan">
      <formula>0</formula>
    </cfRule>
    <cfRule type="cellIs" dxfId="28627" priority="30" stopIfTrue="1" operator="greaterThan">
      <formula>0</formula>
    </cfRule>
  </conditionalFormatting>
  <conditionalFormatting sqref="P42:P87">
    <cfRule type="cellIs" dxfId="28626" priority="31" stopIfTrue="1" operator="greaterThan">
      <formula>0</formula>
    </cfRule>
    <cfRule type="cellIs" dxfId="28625" priority="32" stopIfTrue="1" operator="greaterThan">
      <formula>0</formula>
    </cfRule>
  </conditionalFormatting>
  <conditionalFormatting sqref="P102:P127">
    <cfRule type="cellIs" dxfId="28624" priority="40" stopIfTrue="1" operator="greaterThan">
      <formula>0</formula>
    </cfRule>
    <cfRule type="cellIs" dxfId="28623" priority="41" stopIfTrue="1" operator="greaterThan">
      <formula>0</formula>
    </cfRule>
    <cfRule type="cellIs" dxfId="28622" priority="42" stopIfTrue="1" operator="greaterThan">
      <formula>0</formula>
    </cfRule>
  </conditionalFormatting>
  <conditionalFormatting sqref="P139:P157">
    <cfRule type="cellIs" dxfId="28621" priority="43" stopIfTrue="1" operator="greaterThan">
      <formula>0</formula>
    </cfRule>
    <cfRule type="cellIs" dxfId="28620" priority="44" stopIfTrue="1" operator="greaterThan">
      <formula>0</formula>
    </cfRule>
  </conditionalFormatting>
  <conditionalFormatting sqref="P4">
    <cfRule type="cellIs" dxfId="28619" priority="46" stopIfTrue="1" operator="greaterThan">
      <formula>0</formula>
    </cfRule>
    <cfRule type="cellIs" dxfId="28618" priority="47" stopIfTrue="1" operator="greaterThan">
      <formula>0</formula>
    </cfRule>
    <cfRule type="cellIs" dxfId="28617" priority="48" stopIfTrue="1" operator="greaterThan">
      <formula>0</formula>
    </cfRule>
  </conditionalFormatting>
  <conditionalFormatting sqref="P88:P101">
    <cfRule type="cellIs" dxfId="28616" priority="34" stopIfTrue="1" operator="greaterThan">
      <formula>0</formula>
    </cfRule>
    <cfRule type="cellIs" dxfId="28615" priority="35" stopIfTrue="1" operator="greaterThan">
      <formula>0</formula>
    </cfRule>
    <cfRule type="cellIs" dxfId="28614" priority="36" stopIfTrue="1" operator="greaterThan">
      <formula>0</formula>
    </cfRule>
  </conditionalFormatting>
  <conditionalFormatting sqref="Q42:Q87">
    <cfRule type="cellIs" dxfId="28613" priority="9" stopIfTrue="1" operator="greaterThan">
      <formula>0</formula>
    </cfRule>
  </conditionalFormatting>
  <conditionalFormatting sqref="Q139:Q157">
    <cfRule type="cellIs" dxfId="28612" priority="21" stopIfTrue="1" operator="greaterThan">
      <formula>0</formula>
    </cfRule>
  </conditionalFormatting>
  <conditionalFormatting sqref="Q31:Q41">
    <cfRule type="cellIs" dxfId="28611" priority="1" stopIfTrue="1" operator="greaterThan">
      <formula>0</formula>
    </cfRule>
    <cfRule type="cellIs" dxfId="28610" priority="2" stopIfTrue="1" operator="greaterThan">
      <formula>0</formula>
    </cfRule>
    <cfRule type="cellIs" dxfId="28609" priority="3" stopIfTrue="1" operator="greaterThan">
      <formula>0</formula>
    </cfRule>
  </conditionalFormatting>
  <conditionalFormatting sqref="Q128:Q138">
    <cfRule type="cellIs" dxfId="28608" priority="13" stopIfTrue="1" operator="greaterThan">
      <formula>0</formula>
    </cfRule>
    <cfRule type="cellIs" dxfId="28607" priority="14" stopIfTrue="1" operator="greaterThan">
      <formula>0</formula>
    </cfRule>
    <cfRule type="cellIs" dxfId="28606" priority="15" stopIfTrue="1" operator="greaterThan">
      <formula>0</formula>
    </cfRule>
  </conditionalFormatting>
  <conditionalFormatting sqref="Q5:Q30">
    <cfRule type="cellIs" dxfId="28605" priority="4" stopIfTrue="1" operator="greaterThan">
      <formula>0</formula>
    </cfRule>
    <cfRule type="cellIs" dxfId="28604" priority="5" stopIfTrue="1" operator="greaterThan">
      <formula>0</formula>
    </cfRule>
    <cfRule type="cellIs" dxfId="28603" priority="6" stopIfTrue="1" operator="greaterThan">
      <formula>0</formula>
    </cfRule>
  </conditionalFormatting>
  <conditionalFormatting sqref="Q42:Q87">
    <cfRule type="cellIs" dxfId="28602" priority="7" stopIfTrue="1" operator="greaterThan">
      <formula>0</formula>
    </cfRule>
    <cfRule type="cellIs" dxfId="28601" priority="8" stopIfTrue="1" operator="greaterThan">
      <formula>0</formula>
    </cfRule>
  </conditionalFormatting>
  <conditionalFormatting sqref="Q102:Q127">
    <cfRule type="cellIs" dxfId="28600" priority="16" stopIfTrue="1" operator="greaterThan">
      <formula>0</formula>
    </cfRule>
    <cfRule type="cellIs" dxfId="28599" priority="17" stopIfTrue="1" operator="greaterThan">
      <formula>0</formula>
    </cfRule>
    <cfRule type="cellIs" dxfId="28598" priority="18" stopIfTrue="1" operator="greaterThan">
      <formula>0</formula>
    </cfRule>
  </conditionalFormatting>
  <conditionalFormatting sqref="Q139:Q157">
    <cfRule type="cellIs" dxfId="28597" priority="19" stopIfTrue="1" operator="greaterThan">
      <formula>0</formula>
    </cfRule>
    <cfRule type="cellIs" dxfId="28596" priority="20" stopIfTrue="1" operator="greaterThan">
      <formula>0</formula>
    </cfRule>
  </conditionalFormatting>
  <conditionalFormatting sqref="Q4">
    <cfRule type="cellIs" dxfId="28595" priority="22" stopIfTrue="1" operator="greaterThan">
      <formula>0</formula>
    </cfRule>
    <cfRule type="cellIs" dxfId="28594" priority="23" stopIfTrue="1" operator="greaterThan">
      <formula>0</formula>
    </cfRule>
    <cfRule type="cellIs" dxfId="28593" priority="24" stopIfTrue="1" operator="greaterThan">
      <formula>0</formula>
    </cfRule>
  </conditionalFormatting>
  <conditionalFormatting sqref="Q88:Q101">
    <cfRule type="cellIs" dxfId="28592" priority="10" stopIfTrue="1" operator="greaterThan">
      <formula>0</formula>
    </cfRule>
    <cfRule type="cellIs" dxfId="28591" priority="11" stopIfTrue="1" operator="greaterThan">
      <formula>0</formula>
    </cfRule>
    <cfRule type="cellIs" dxfId="28590" priority="12" stopIfTrue="1" operator="greaterThan">
      <formula>0</formula>
    </cfRule>
  </conditionalFormatting>
  <pageMargins left="0.74803149606299213" right="0.74803149606299213" top="0.98425196850393704" bottom="0.98425196850393704" header="0.51181102362204722" footer="0.51181102362204722"/>
  <pageSetup paperSize="9" scale="70" firstPageNumber="0" fitToHeight="0" orientation="landscape" horizontalDpi="300" verticalDpi="300" r:id="rId1"/>
  <headerFooter alignWithMargins="0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A1:AE157"/>
  <sheetViews>
    <sheetView showGridLines="0" zoomScale="85" zoomScaleNormal="85" workbookViewId="0">
      <pane xSplit="4" ySplit="3" topLeftCell="I142" activePane="bottomRight" state="frozen"/>
      <selection activeCell="F166" sqref="F166"/>
      <selection pane="topRight" activeCell="F166" sqref="F166"/>
      <selection pane="bottomLeft" activeCell="F166" sqref="F166"/>
      <selection pane="bottomRight" activeCell="J171" sqref="J171"/>
    </sheetView>
  </sheetViews>
  <sheetFormatPr defaultColWidth="9.7109375" defaultRowHeight="15" x14ac:dyDescent="0.25"/>
  <cols>
    <col min="1" max="1" width="17.7109375" style="3" customWidth="1"/>
    <col min="2" max="2" width="6.28515625" style="4" customWidth="1"/>
    <col min="3" max="3" width="6.42578125" style="6" customWidth="1"/>
    <col min="4" max="4" width="63.28515625" style="7" customWidth="1"/>
    <col min="5" max="6" width="14" style="7" customWidth="1"/>
    <col min="7" max="7" width="12.28515625" style="6" customWidth="1"/>
    <col min="8" max="8" width="17.7109375" style="7" customWidth="1"/>
    <col min="9" max="9" width="13.5703125" style="7" customWidth="1"/>
    <col min="10" max="10" width="10.28515625" style="10" customWidth="1"/>
    <col min="11" max="11" width="8.42578125" style="10" customWidth="1"/>
    <col min="12" max="12" width="14.85546875" style="11" customWidth="1"/>
    <col min="13" max="13" width="10.85546875" style="5" customWidth="1"/>
    <col min="14" max="14" width="14" style="8" customWidth="1"/>
    <col min="15" max="15" width="12.5703125" style="9" customWidth="1"/>
    <col min="16" max="16" width="13.7109375" style="1" customWidth="1"/>
    <col min="17" max="17" width="12.7109375" style="1" customWidth="1"/>
    <col min="18" max="18" width="13.7109375" style="1" customWidth="1"/>
    <col min="19" max="19" width="15.85546875" style="1" customWidth="1"/>
    <col min="20" max="21" width="14.28515625" style="1" customWidth="1"/>
    <col min="22" max="22" width="14" style="1" customWidth="1"/>
    <col min="23" max="23" width="14.28515625" style="1" customWidth="1"/>
    <col min="24" max="24" width="15.28515625" style="1" customWidth="1"/>
    <col min="25" max="31" width="15" style="1" customWidth="1"/>
    <col min="32" max="16384" width="9.7109375" style="1"/>
  </cols>
  <sheetData>
    <row r="1" spans="1:31" ht="30" customHeight="1" x14ac:dyDescent="0.25">
      <c r="A1" s="13" t="s">
        <v>318</v>
      </c>
      <c r="B1" s="167" t="s">
        <v>289</v>
      </c>
      <c r="C1" s="168"/>
      <c r="D1" s="167" t="s">
        <v>15</v>
      </c>
      <c r="E1" s="184"/>
      <c r="F1" s="184"/>
      <c r="G1" s="184"/>
      <c r="H1" s="184"/>
      <c r="I1" s="184"/>
      <c r="J1" s="184"/>
      <c r="K1" s="184"/>
      <c r="L1" s="168"/>
      <c r="M1" s="185" t="s">
        <v>282</v>
      </c>
      <c r="N1" s="186"/>
      <c r="O1" s="187"/>
      <c r="P1" s="177" t="s">
        <v>304</v>
      </c>
      <c r="Q1" s="177" t="s">
        <v>305</v>
      </c>
      <c r="R1" s="177" t="s">
        <v>337</v>
      </c>
      <c r="S1" s="177" t="s">
        <v>27</v>
      </c>
      <c r="T1" s="177" t="s">
        <v>27</v>
      </c>
      <c r="U1" s="177" t="s">
        <v>27</v>
      </c>
      <c r="V1" s="177" t="s">
        <v>27</v>
      </c>
      <c r="W1" s="177" t="s">
        <v>27</v>
      </c>
      <c r="X1" s="177" t="s">
        <v>27</v>
      </c>
      <c r="Y1" s="177" t="s">
        <v>27</v>
      </c>
      <c r="Z1" s="177" t="s">
        <v>27</v>
      </c>
      <c r="AA1" s="177" t="s">
        <v>27</v>
      </c>
      <c r="AB1" s="177" t="s">
        <v>27</v>
      </c>
      <c r="AC1" s="177" t="s">
        <v>27</v>
      </c>
      <c r="AD1" s="177" t="s">
        <v>27</v>
      </c>
      <c r="AE1" s="179" t="s">
        <v>27</v>
      </c>
    </row>
    <row r="2" spans="1:31" ht="15.75" thickBot="1" x14ac:dyDescent="0.3">
      <c r="A2" s="181" t="s">
        <v>14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3"/>
      <c r="M2" s="188"/>
      <c r="N2" s="189"/>
      <c r="O2" s="190"/>
      <c r="P2" s="178"/>
      <c r="Q2" s="178"/>
      <c r="R2" s="178"/>
      <c r="S2" s="178"/>
      <c r="T2" s="178"/>
      <c r="U2" s="178"/>
      <c r="V2" s="178"/>
      <c r="W2" s="178"/>
      <c r="X2" s="178"/>
      <c r="Y2" s="178"/>
      <c r="Z2" s="178"/>
      <c r="AA2" s="178"/>
      <c r="AB2" s="178"/>
      <c r="AC2" s="178"/>
      <c r="AD2" s="178"/>
      <c r="AE2" s="180"/>
    </row>
    <row r="3" spans="1:31" s="2" customFormat="1" ht="30.75" thickBot="1" x14ac:dyDescent="0.25">
      <c r="A3" s="27" t="s">
        <v>3</v>
      </c>
      <c r="B3" s="28" t="s">
        <v>1</v>
      </c>
      <c r="C3" s="17" t="s">
        <v>5</v>
      </c>
      <c r="D3" s="17" t="s">
        <v>7</v>
      </c>
      <c r="E3" s="45" t="s">
        <v>291</v>
      </c>
      <c r="F3" s="45" t="s">
        <v>292</v>
      </c>
      <c r="G3" s="17" t="s">
        <v>8</v>
      </c>
      <c r="H3" s="17" t="s">
        <v>10</v>
      </c>
      <c r="I3" s="17" t="s">
        <v>12</v>
      </c>
      <c r="J3" s="29" t="s">
        <v>4</v>
      </c>
      <c r="K3" s="30" t="s">
        <v>13</v>
      </c>
      <c r="L3" s="12" t="s">
        <v>6</v>
      </c>
      <c r="M3" s="30" t="s">
        <v>11</v>
      </c>
      <c r="N3" s="31" t="s">
        <v>0</v>
      </c>
      <c r="O3" s="29" t="s">
        <v>9</v>
      </c>
      <c r="P3" s="130">
        <v>45715</v>
      </c>
      <c r="Q3" s="130">
        <v>45741</v>
      </c>
      <c r="R3" s="130">
        <v>45910</v>
      </c>
      <c r="S3" s="29" t="s">
        <v>2</v>
      </c>
      <c r="T3" s="29" t="s">
        <v>2</v>
      </c>
      <c r="U3" s="29" t="s">
        <v>2</v>
      </c>
      <c r="V3" s="29" t="s">
        <v>2</v>
      </c>
      <c r="W3" s="29" t="s">
        <v>2</v>
      </c>
      <c r="X3" s="29" t="s">
        <v>2</v>
      </c>
      <c r="Y3" s="29" t="s">
        <v>2</v>
      </c>
      <c r="Z3" s="29" t="s">
        <v>2</v>
      </c>
      <c r="AA3" s="29" t="s">
        <v>2</v>
      </c>
      <c r="AB3" s="29" t="s">
        <v>2</v>
      </c>
      <c r="AC3" s="29" t="s">
        <v>2</v>
      </c>
      <c r="AD3" s="29" t="s">
        <v>2</v>
      </c>
      <c r="AE3" s="32" t="s">
        <v>2</v>
      </c>
    </row>
    <row r="4" spans="1:31" ht="26.25" customHeight="1" x14ac:dyDescent="0.25">
      <c r="A4" s="147" t="s">
        <v>239</v>
      </c>
      <c r="B4" s="147">
        <v>1</v>
      </c>
      <c r="C4" s="33">
        <v>1</v>
      </c>
      <c r="D4" s="114" t="s">
        <v>28</v>
      </c>
      <c r="E4" s="64">
        <v>5705</v>
      </c>
      <c r="F4" s="64">
        <v>122505011</v>
      </c>
      <c r="G4" s="103" t="s">
        <v>293</v>
      </c>
      <c r="H4" s="66" t="s">
        <v>294</v>
      </c>
      <c r="I4" s="67" t="s">
        <v>24</v>
      </c>
      <c r="J4" s="67">
        <v>30</v>
      </c>
      <c r="K4" s="67">
        <v>30</v>
      </c>
      <c r="L4" s="68">
        <v>51.45</v>
      </c>
      <c r="M4" s="127"/>
      <c r="N4" s="15">
        <f>M4-(SUM(P4:AE4))</f>
        <v>0</v>
      </c>
      <c r="O4" s="19" t="str">
        <f t="shared" ref="O4:O157" si="0">IF(N4&lt;0,"ATENÇÃO","OK")</f>
        <v>OK</v>
      </c>
      <c r="P4" s="22"/>
      <c r="Q4" s="22"/>
      <c r="R4" s="22">
        <v>0</v>
      </c>
      <c r="S4" s="22">
        <v>0</v>
      </c>
      <c r="T4" s="22">
        <v>0</v>
      </c>
      <c r="U4" s="22">
        <v>0</v>
      </c>
      <c r="V4" s="22">
        <v>0</v>
      </c>
      <c r="W4" s="22">
        <v>0</v>
      </c>
      <c r="X4" s="22">
        <v>0</v>
      </c>
      <c r="Y4" s="22">
        <v>0</v>
      </c>
      <c r="Z4" s="22">
        <v>0</v>
      </c>
      <c r="AA4" s="22">
        <v>0</v>
      </c>
      <c r="AB4" s="22">
        <v>0</v>
      </c>
      <c r="AC4" s="22">
        <v>0</v>
      </c>
      <c r="AD4" s="22">
        <v>0</v>
      </c>
      <c r="AE4" s="24">
        <v>0</v>
      </c>
    </row>
    <row r="5" spans="1:31" ht="25.5" customHeight="1" x14ac:dyDescent="0.25">
      <c r="A5" s="148"/>
      <c r="B5" s="148"/>
      <c r="C5" s="34">
        <v>2</v>
      </c>
      <c r="D5" s="105" t="s">
        <v>29</v>
      </c>
      <c r="E5" s="70">
        <v>5705</v>
      </c>
      <c r="F5" s="70">
        <v>122505011</v>
      </c>
      <c r="G5" s="106" t="s">
        <v>256</v>
      </c>
      <c r="H5" s="72" t="s">
        <v>240</v>
      </c>
      <c r="I5" s="73" t="s">
        <v>24</v>
      </c>
      <c r="J5" s="73">
        <v>30</v>
      </c>
      <c r="K5" s="73">
        <v>30</v>
      </c>
      <c r="L5" s="74">
        <v>51.9</v>
      </c>
      <c r="M5" s="128"/>
      <c r="N5" s="14">
        <f>M5-(SUM(P5:AE5))</f>
        <v>0</v>
      </c>
      <c r="O5" s="18" t="str">
        <f t="shared" si="0"/>
        <v>OK</v>
      </c>
      <c r="P5" s="21"/>
      <c r="Q5" s="21"/>
      <c r="R5" s="21">
        <v>0</v>
      </c>
      <c r="S5" s="21">
        <v>0</v>
      </c>
      <c r="T5" s="21">
        <v>0</v>
      </c>
      <c r="U5" s="21">
        <v>0</v>
      </c>
      <c r="V5" s="21">
        <v>0</v>
      </c>
      <c r="W5" s="21">
        <v>0</v>
      </c>
      <c r="X5" s="21">
        <v>0</v>
      </c>
      <c r="Y5" s="21">
        <v>0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25">
        <v>0</v>
      </c>
    </row>
    <row r="6" spans="1:31" ht="19.5" customHeight="1" x14ac:dyDescent="0.25">
      <c r="A6" s="148"/>
      <c r="B6" s="148"/>
      <c r="C6" s="34">
        <v>3</v>
      </c>
      <c r="D6" s="105" t="s">
        <v>30</v>
      </c>
      <c r="E6" s="70">
        <v>5705</v>
      </c>
      <c r="F6" s="70">
        <v>122505011</v>
      </c>
      <c r="G6" s="106" t="s">
        <v>256</v>
      </c>
      <c r="H6" s="72" t="s">
        <v>240</v>
      </c>
      <c r="I6" s="73" t="s">
        <v>24</v>
      </c>
      <c r="J6" s="73">
        <v>30</v>
      </c>
      <c r="K6" s="73">
        <v>30</v>
      </c>
      <c r="L6" s="74">
        <v>106.12</v>
      </c>
      <c r="M6" s="128"/>
      <c r="N6" s="14">
        <f>M6-(SUM(P6:AE6))</f>
        <v>0</v>
      </c>
      <c r="O6" s="18" t="str">
        <f t="shared" si="0"/>
        <v>OK</v>
      </c>
      <c r="P6" s="21"/>
      <c r="Q6" s="21"/>
      <c r="R6" s="21">
        <v>0</v>
      </c>
      <c r="S6" s="21">
        <v>0</v>
      </c>
      <c r="T6" s="21">
        <v>0</v>
      </c>
      <c r="U6" s="21">
        <v>0</v>
      </c>
      <c r="V6" s="21">
        <v>0</v>
      </c>
      <c r="W6" s="21">
        <v>0</v>
      </c>
      <c r="X6" s="21">
        <v>0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1">
        <v>0</v>
      </c>
      <c r="AE6" s="25">
        <v>0</v>
      </c>
    </row>
    <row r="7" spans="1:31" ht="25.5" customHeight="1" x14ac:dyDescent="0.25">
      <c r="A7" s="148"/>
      <c r="B7" s="148"/>
      <c r="C7" s="34">
        <v>4</v>
      </c>
      <c r="D7" s="105" t="s">
        <v>31</v>
      </c>
      <c r="E7" s="70">
        <v>5705</v>
      </c>
      <c r="F7" s="70">
        <v>122505011</v>
      </c>
      <c r="G7" s="106" t="s">
        <v>256</v>
      </c>
      <c r="H7" s="72" t="s">
        <v>240</v>
      </c>
      <c r="I7" s="73" t="s">
        <v>24</v>
      </c>
      <c r="J7" s="73">
        <v>30</v>
      </c>
      <c r="K7" s="73">
        <v>30</v>
      </c>
      <c r="L7" s="74">
        <v>374.18</v>
      </c>
      <c r="M7" s="128"/>
      <c r="N7" s="14">
        <f>M7-(SUM(P7:AE7))</f>
        <v>0</v>
      </c>
      <c r="O7" s="18" t="str">
        <f t="shared" si="0"/>
        <v>OK</v>
      </c>
      <c r="P7" s="21"/>
      <c r="Q7" s="21"/>
      <c r="R7" s="21">
        <v>0</v>
      </c>
      <c r="S7" s="21">
        <v>0</v>
      </c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  <c r="AE7" s="25">
        <v>0</v>
      </c>
    </row>
    <row r="8" spans="1:31" ht="25.5" customHeight="1" x14ac:dyDescent="0.25">
      <c r="A8" s="148"/>
      <c r="B8" s="148"/>
      <c r="C8" s="34">
        <v>5</v>
      </c>
      <c r="D8" s="105" t="s">
        <v>32</v>
      </c>
      <c r="E8" s="70">
        <v>2806</v>
      </c>
      <c r="F8" s="70">
        <v>26298094</v>
      </c>
      <c r="G8" s="106" t="s">
        <v>256</v>
      </c>
      <c r="H8" s="72" t="s">
        <v>241</v>
      </c>
      <c r="I8" s="73" t="s">
        <v>24</v>
      </c>
      <c r="J8" s="73">
        <v>30</v>
      </c>
      <c r="K8" s="73">
        <v>30</v>
      </c>
      <c r="L8" s="74">
        <v>99.14</v>
      </c>
      <c r="M8" s="128">
        <v>4</v>
      </c>
      <c r="N8" s="14">
        <f>M8-(SUM(P8:AE8))</f>
        <v>4</v>
      </c>
      <c r="O8" s="18" t="str">
        <f t="shared" si="0"/>
        <v>OK</v>
      </c>
      <c r="P8" s="21"/>
      <c r="Q8" s="21"/>
      <c r="R8" s="21">
        <v>0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1">
        <v>0</v>
      </c>
      <c r="AE8" s="25">
        <v>0</v>
      </c>
    </row>
    <row r="9" spans="1:31" ht="25.5" customHeight="1" x14ac:dyDescent="0.25">
      <c r="A9" s="148"/>
      <c r="B9" s="148"/>
      <c r="C9" s="34">
        <v>6</v>
      </c>
      <c r="D9" s="105" t="s">
        <v>33</v>
      </c>
      <c r="E9" s="70">
        <v>2806</v>
      </c>
      <c r="F9" s="70">
        <v>26298094</v>
      </c>
      <c r="G9" s="106" t="s">
        <v>256</v>
      </c>
      <c r="H9" s="72" t="s">
        <v>241</v>
      </c>
      <c r="I9" s="73" t="s">
        <v>24</v>
      </c>
      <c r="J9" s="73">
        <v>30</v>
      </c>
      <c r="K9" s="73">
        <v>30</v>
      </c>
      <c r="L9" s="74">
        <v>97.92</v>
      </c>
      <c r="M9" s="128"/>
      <c r="N9" s="14">
        <f>M9-(SUM(P9:AE9))</f>
        <v>0</v>
      </c>
      <c r="O9" s="18" t="str">
        <f t="shared" si="0"/>
        <v>OK</v>
      </c>
      <c r="P9" s="21"/>
      <c r="Q9" s="21"/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  <c r="AE9" s="25">
        <v>0</v>
      </c>
    </row>
    <row r="10" spans="1:31" ht="25.5" customHeight="1" x14ac:dyDescent="0.25">
      <c r="A10" s="148"/>
      <c r="B10" s="148"/>
      <c r="C10" s="34">
        <v>7</v>
      </c>
      <c r="D10" s="105" t="s">
        <v>34</v>
      </c>
      <c r="E10" s="70">
        <v>5705</v>
      </c>
      <c r="F10" s="70">
        <v>504220739</v>
      </c>
      <c r="G10" s="106" t="s">
        <v>256</v>
      </c>
      <c r="H10" s="72" t="s">
        <v>240</v>
      </c>
      <c r="I10" s="73" t="s">
        <v>24</v>
      </c>
      <c r="J10" s="73">
        <v>30</v>
      </c>
      <c r="K10" s="73">
        <v>30</v>
      </c>
      <c r="L10" s="74">
        <v>65.459999999999994</v>
      </c>
      <c r="M10" s="128">
        <v>5</v>
      </c>
      <c r="N10" s="14">
        <f>M10-(SUM(P10:AE10))</f>
        <v>5</v>
      </c>
      <c r="O10" s="18" t="str">
        <f t="shared" si="0"/>
        <v>OK</v>
      </c>
      <c r="P10" s="21"/>
      <c r="Q10" s="21"/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5">
        <v>0</v>
      </c>
    </row>
    <row r="11" spans="1:31" ht="25.5" customHeight="1" x14ac:dyDescent="0.25">
      <c r="A11" s="148"/>
      <c r="B11" s="148"/>
      <c r="C11" s="34">
        <v>8</v>
      </c>
      <c r="D11" s="105" t="s">
        <v>35</v>
      </c>
      <c r="E11" s="70">
        <v>5705</v>
      </c>
      <c r="F11" s="70">
        <v>31836007</v>
      </c>
      <c r="G11" s="106" t="s">
        <v>256</v>
      </c>
      <c r="H11" s="72" t="s">
        <v>240</v>
      </c>
      <c r="I11" s="73" t="s">
        <v>24</v>
      </c>
      <c r="J11" s="73">
        <v>30</v>
      </c>
      <c r="K11" s="73">
        <v>30</v>
      </c>
      <c r="L11" s="74">
        <v>595.6</v>
      </c>
      <c r="M11" s="128"/>
      <c r="N11" s="14">
        <f>M11-(SUM(P11:AE11))</f>
        <v>0</v>
      </c>
      <c r="O11" s="18" t="str">
        <f t="shared" si="0"/>
        <v>OK</v>
      </c>
      <c r="P11" s="21"/>
      <c r="Q11" s="21"/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25">
        <v>0</v>
      </c>
    </row>
    <row r="12" spans="1:31" ht="25.5" customHeight="1" x14ac:dyDescent="0.25">
      <c r="A12" s="148"/>
      <c r="B12" s="148"/>
      <c r="C12" s="34">
        <v>9</v>
      </c>
      <c r="D12" s="105" t="s">
        <v>36</v>
      </c>
      <c r="E12" s="70">
        <v>5705</v>
      </c>
      <c r="F12" s="70">
        <v>31836007</v>
      </c>
      <c r="G12" s="106" t="s">
        <v>256</v>
      </c>
      <c r="H12" s="72" t="s">
        <v>240</v>
      </c>
      <c r="I12" s="73" t="s">
        <v>24</v>
      </c>
      <c r="J12" s="73">
        <v>30</v>
      </c>
      <c r="K12" s="73">
        <v>30</v>
      </c>
      <c r="L12" s="74">
        <v>816.59</v>
      </c>
      <c r="M12" s="128"/>
      <c r="N12" s="14">
        <f>M12-(SUM(P12:AE12))</f>
        <v>0</v>
      </c>
      <c r="O12" s="18" t="str">
        <f t="shared" si="0"/>
        <v>OK</v>
      </c>
      <c r="P12" s="21"/>
      <c r="Q12" s="21"/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  <c r="AE12" s="25">
        <v>0</v>
      </c>
    </row>
    <row r="13" spans="1:31" ht="25.5" customHeight="1" x14ac:dyDescent="0.25">
      <c r="A13" s="148"/>
      <c r="B13" s="148"/>
      <c r="C13" s="34">
        <v>10</v>
      </c>
      <c r="D13" s="105" t="s">
        <v>37</v>
      </c>
      <c r="E13" s="70">
        <v>5705</v>
      </c>
      <c r="F13" s="70">
        <v>31836009</v>
      </c>
      <c r="G13" s="106" t="s">
        <v>256</v>
      </c>
      <c r="H13" s="72" t="s">
        <v>240</v>
      </c>
      <c r="I13" s="73" t="s">
        <v>24</v>
      </c>
      <c r="J13" s="73">
        <v>30</v>
      </c>
      <c r="K13" s="73">
        <v>30</v>
      </c>
      <c r="L13" s="74">
        <v>1241.5999999999999</v>
      </c>
      <c r="M13" s="128"/>
      <c r="N13" s="14">
        <f>M13-(SUM(P13:AE13))</f>
        <v>0</v>
      </c>
      <c r="O13" s="18" t="str">
        <f t="shared" si="0"/>
        <v>OK</v>
      </c>
      <c r="P13" s="21"/>
      <c r="Q13" s="21"/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  <c r="AE13" s="25">
        <v>0</v>
      </c>
    </row>
    <row r="14" spans="1:31" ht="25.5" customHeight="1" x14ac:dyDescent="0.25">
      <c r="A14" s="148"/>
      <c r="B14" s="148"/>
      <c r="C14" s="34">
        <v>11</v>
      </c>
      <c r="D14" s="105" t="s">
        <v>38</v>
      </c>
      <c r="E14" s="70">
        <v>5705</v>
      </c>
      <c r="F14" s="70">
        <v>31836009</v>
      </c>
      <c r="G14" s="106" t="s">
        <v>256</v>
      </c>
      <c r="H14" s="72" t="s">
        <v>21</v>
      </c>
      <c r="I14" s="73" t="s">
        <v>24</v>
      </c>
      <c r="J14" s="73">
        <v>30</v>
      </c>
      <c r="K14" s="73">
        <v>30</v>
      </c>
      <c r="L14" s="74">
        <v>2169.59</v>
      </c>
      <c r="M14" s="128"/>
      <c r="N14" s="14">
        <f>M14-(SUM(P14:AE14))</f>
        <v>0</v>
      </c>
      <c r="O14" s="18" t="str">
        <f t="shared" si="0"/>
        <v>OK</v>
      </c>
      <c r="P14" s="21"/>
      <c r="Q14" s="21"/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  <c r="AE14" s="25">
        <v>0</v>
      </c>
    </row>
    <row r="15" spans="1:31" ht="25.5" customHeight="1" x14ac:dyDescent="0.25">
      <c r="A15" s="148"/>
      <c r="B15" s="148"/>
      <c r="C15" s="34">
        <v>12</v>
      </c>
      <c r="D15" s="105" t="s">
        <v>39</v>
      </c>
      <c r="E15" s="70">
        <v>5705</v>
      </c>
      <c r="F15" s="70">
        <v>31836007</v>
      </c>
      <c r="G15" s="106" t="s">
        <v>256</v>
      </c>
      <c r="H15" s="75" t="s">
        <v>21</v>
      </c>
      <c r="I15" s="73" t="s">
        <v>24</v>
      </c>
      <c r="J15" s="73">
        <v>30</v>
      </c>
      <c r="K15" s="73">
        <v>30</v>
      </c>
      <c r="L15" s="74">
        <v>1424.62</v>
      </c>
      <c r="M15" s="128"/>
      <c r="N15" s="14">
        <f>M15-(SUM(P15:AE15))</f>
        <v>0</v>
      </c>
      <c r="O15" s="18" t="str">
        <f t="shared" si="0"/>
        <v>OK</v>
      </c>
      <c r="P15" s="21"/>
      <c r="Q15" s="21"/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  <c r="AE15" s="25">
        <v>0</v>
      </c>
    </row>
    <row r="16" spans="1:31" ht="25.5" customHeight="1" x14ac:dyDescent="0.25">
      <c r="A16" s="148"/>
      <c r="B16" s="148"/>
      <c r="C16" s="34">
        <v>13</v>
      </c>
      <c r="D16" s="105" t="s">
        <v>40</v>
      </c>
      <c r="E16" s="70">
        <v>5705</v>
      </c>
      <c r="F16" s="70">
        <v>31836007</v>
      </c>
      <c r="G16" s="106" t="s">
        <v>256</v>
      </c>
      <c r="H16" s="72" t="s">
        <v>21</v>
      </c>
      <c r="I16" s="73" t="s">
        <v>24</v>
      </c>
      <c r="J16" s="73">
        <v>30</v>
      </c>
      <c r="K16" s="73">
        <v>30</v>
      </c>
      <c r="L16" s="74">
        <v>523.29</v>
      </c>
      <c r="M16" s="128"/>
      <c r="N16" s="14">
        <f>M16-(SUM(P16:AE16))</f>
        <v>0</v>
      </c>
      <c r="O16" s="18" t="str">
        <f t="shared" si="0"/>
        <v>OK</v>
      </c>
      <c r="P16" s="21"/>
      <c r="Q16" s="21"/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5">
        <v>0</v>
      </c>
    </row>
    <row r="17" spans="1:31" ht="19.5" customHeight="1" x14ac:dyDescent="0.25">
      <c r="A17" s="148"/>
      <c r="B17" s="148"/>
      <c r="C17" s="34">
        <v>14</v>
      </c>
      <c r="D17" s="105" t="s">
        <v>41</v>
      </c>
      <c r="E17" s="70">
        <v>5705</v>
      </c>
      <c r="F17" s="70">
        <v>504220664</v>
      </c>
      <c r="G17" s="106" t="s">
        <v>256</v>
      </c>
      <c r="H17" s="72" t="s">
        <v>21</v>
      </c>
      <c r="I17" s="73" t="s">
        <v>24</v>
      </c>
      <c r="J17" s="73">
        <v>30</v>
      </c>
      <c r="K17" s="73">
        <v>30</v>
      </c>
      <c r="L17" s="74">
        <v>74.7</v>
      </c>
      <c r="M17" s="128">
        <v>3</v>
      </c>
      <c r="N17" s="14">
        <f>M17-(SUM(P17:AE17))</f>
        <v>3</v>
      </c>
      <c r="O17" s="18" t="str">
        <f t="shared" si="0"/>
        <v>OK</v>
      </c>
      <c r="P17" s="21"/>
      <c r="Q17" s="21"/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25">
        <v>0</v>
      </c>
    </row>
    <row r="18" spans="1:31" ht="25.5" customHeight="1" x14ac:dyDescent="0.25">
      <c r="A18" s="148"/>
      <c r="B18" s="148"/>
      <c r="C18" s="34">
        <v>15</v>
      </c>
      <c r="D18" s="105" t="s">
        <v>42</v>
      </c>
      <c r="E18" s="70">
        <v>5705</v>
      </c>
      <c r="F18" s="70">
        <v>504220665</v>
      </c>
      <c r="G18" s="106" t="s">
        <v>256</v>
      </c>
      <c r="H18" s="72" t="s">
        <v>21</v>
      </c>
      <c r="I18" s="73" t="s">
        <v>24</v>
      </c>
      <c r="J18" s="73">
        <v>30</v>
      </c>
      <c r="K18" s="73">
        <v>30</v>
      </c>
      <c r="L18" s="74">
        <v>192.28</v>
      </c>
      <c r="M18" s="128">
        <v>3</v>
      </c>
      <c r="N18" s="14">
        <f>M18-(SUM(P18:AE18))</f>
        <v>3</v>
      </c>
      <c r="O18" s="18" t="str">
        <f t="shared" si="0"/>
        <v>OK</v>
      </c>
      <c r="P18" s="21"/>
      <c r="Q18" s="21"/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  <c r="AE18" s="25">
        <v>0</v>
      </c>
    </row>
    <row r="19" spans="1:31" ht="25.5" customHeight="1" x14ac:dyDescent="0.25">
      <c r="A19" s="148"/>
      <c r="B19" s="148"/>
      <c r="C19" s="34">
        <v>16</v>
      </c>
      <c r="D19" s="105" t="s">
        <v>43</v>
      </c>
      <c r="E19" s="70">
        <v>6109</v>
      </c>
      <c r="F19" s="70">
        <v>51535007</v>
      </c>
      <c r="G19" s="106" t="s">
        <v>256</v>
      </c>
      <c r="H19" s="72" t="s">
        <v>21</v>
      </c>
      <c r="I19" s="73" t="s">
        <v>24</v>
      </c>
      <c r="J19" s="73">
        <v>30</v>
      </c>
      <c r="K19" s="73">
        <v>30</v>
      </c>
      <c r="L19" s="74">
        <v>200</v>
      </c>
      <c r="M19" s="128">
        <v>4</v>
      </c>
      <c r="N19" s="14">
        <f>M19-(SUM(P19:AE19))</f>
        <v>4</v>
      </c>
      <c r="O19" s="18" t="str">
        <f t="shared" si="0"/>
        <v>OK</v>
      </c>
      <c r="P19" s="21"/>
      <c r="Q19" s="21"/>
      <c r="R19" s="21">
        <v>0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  <c r="AE19" s="25">
        <v>0</v>
      </c>
    </row>
    <row r="20" spans="1:31" ht="25.5" customHeight="1" x14ac:dyDescent="0.25">
      <c r="A20" s="148"/>
      <c r="B20" s="148"/>
      <c r="C20" s="34">
        <v>17</v>
      </c>
      <c r="D20" s="105" t="s">
        <v>44</v>
      </c>
      <c r="E20" s="70">
        <v>5805</v>
      </c>
      <c r="F20" s="70">
        <v>122513014</v>
      </c>
      <c r="G20" s="106" t="s">
        <v>256</v>
      </c>
      <c r="H20" s="72" t="s">
        <v>21</v>
      </c>
      <c r="I20" s="73" t="s">
        <v>24</v>
      </c>
      <c r="J20" s="73">
        <v>30</v>
      </c>
      <c r="K20" s="73">
        <v>30</v>
      </c>
      <c r="L20" s="74">
        <v>2375.9899999999998</v>
      </c>
      <c r="M20" s="128">
        <v>1</v>
      </c>
      <c r="N20" s="14">
        <f>M20-(SUM(P20:AE20))</f>
        <v>1</v>
      </c>
      <c r="O20" s="18" t="str">
        <f t="shared" si="0"/>
        <v>OK</v>
      </c>
      <c r="P20" s="21"/>
      <c r="Q20" s="21"/>
      <c r="R20" s="21">
        <v>0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25">
        <v>0</v>
      </c>
    </row>
    <row r="21" spans="1:31" ht="25.5" customHeight="1" x14ac:dyDescent="0.25">
      <c r="A21" s="148"/>
      <c r="B21" s="148"/>
      <c r="C21" s="34">
        <v>18</v>
      </c>
      <c r="D21" s="105" t="s">
        <v>45</v>
      </c>
      <c r="E21" s="70">
        <v>5805</v>
      </c>
      <c r="F21" s="70">
        <v>122513014</v>
      </c>
      <c r="G21" s="106" t="s">
        <v>256</v>
      </c>
      <c r="H21" s="72" t="s">
        <v>21</v>
      </c>
      <c r="I21" s="73" t="s">
        <v>24</v>
      </c>
      <c r="J21" s="73">
        <v>30</v>
      </c>
      <c r="K21" s="73">
        <v>30</v>
      </c>
      <c r="L21" s="74">
        <v>68.290000000000006</v>
      </c>
      <c r="M21" s="128"/>
      <c r="N21" s="14">
        <f>M21-(SUM(P21:AE21))</f>
        <v>0</v>
      </c>
      <c r="O21" s="18" t="str">
        <f t="shared" si="0"/>
        <v>OK</v>
      </c>
      <c r="P21" s="21"/>
      <c r="Q21" s="21"/>
      <c r="R21" s="21"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25">
        <v>0</v>
      </c>
    </row>
    <row r="22" spans="1:31" ht="25.5" customHeight="1" x14ac:dyDescent="0.25">
      <c r="A22" s="148"/>
      <c r="B22" s="148"/>
      <c r="C22" s="34">
        <v>19</v>
      </c>
      <c r="D22" s="105" t="s">
        <v>46</v>
      </c>
      <c r="E22" s="70">
        <v>5805</v>
      </c>
      <c r="F22" s="70">
        <v>122513014</v>
      </c>
      <c r="G22" s="106" t="s">
        <v>256</v>
      </c>
      <c r="H22" s="72" t="s">
        <v>21</v>
      </c>
      <c r="I22" s="73" t="s">
        <v>24</v>
      </c>
      <c r="J22" s="73">
        <v>30</v>
      </c>
      <c r="K22" s="73">
        <v>30</v>
      </c>
      <c r="L22" s="74">
        <v>164.9</v>
      </c>
      <c r="M22" s="128"/>
      <c r="N22" s="14">
        <f>M22-(SUM(P22:AE22))</f>
        <v>0</v>
      </c>
      <c r="O22" s="18" t="str">
        <f t="shared" si="0"/>
        <v>OK</v>
      </c>
      <c r="P22" s="21"/>
      <c r="Q22" s="21"/>
      <c r="R22" s="21">
        <v>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5">
        <v>0</v>
      </c>
    </row>
    <row r="23" spans="1:31" ht="25.5" customHeight="1" x14ac:dyDescent="0.25">
      <c r="A23" s="148"/>
      <c r="B23" s="148"/>
      <c r="C23" s="34">
        <v>20</v>
      </c>
      <c r="D23" s="105" t="s">
        <v>47</v>
      </c>
      <c r="E23" s="70">
        <v>5805</v>
      </c>
      <c r="F23" s="70">
        <v>122513014</v>
      </c>
      <c r="G23" s="106" t="s">
        <v>256</v>
      </c>
      <c r="H23" s="72" t="s">
        <v>21</v>
      </c>
      <c r="I23" s="73" t="s">
        <v>24</v>
      </c>
      <c r="J23" s="73">
        <v>30</v>
      </c>
      <c r="K23" s="73">
        <v>30</v>
      </c>
      <c r="L23" s="74">
        <v>133.5</v>
      </c>
      <c r="M23" s="128"/>
      <c r="N23" s="14">
        <f>M23-(SUM(P23:AE23))</f>
        <v>0</v>
      </c>
      <c r="O23" s="18" t="str">
        <f t="shared" si="0"/>
        <v>OK</v>
      </c>
      <c r="P23" s="21"/>
      <c r="Q23" s="21"/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5">
        <v>0</v>
      </c>
    </row>
    <row r="24" spans="1:31" ht="25.5" customHeight="1" x14ac:dyDescent="0.25">
      <c r="A24" s="148"/>
      <c r="B24" s="148"/>
      <c r="C24" s="34">
        <v>21</v>
      </c>
      <c r="D24" s="105" t="s">
        <v>48</v>
      </c>
      <c r="E24" s="70">
        <v>5805</v>
      </c>
      <c r="F24" s="70">
        <v>122513014</v>
      </c>
      <c r="G24" s="106" t="s">
        <v>256</v>
      </c>
      <c r="H24" s="72" t="s">
        <v>240</v>
      </c>
      <c r="I24" s="73" t="s">
        <v>24</v>
      </c>
      <c r="J24" s="73">
        <v>30</v>
      </c>
      <c r="K24" s="73">
        <v>30</v>
      </c>
      <c r="L24" s="74">
        <v>174.12</v>
      </c>
      <c r="M24" s="128"/>
      <c r="N24" s="14">
        <f>M24-(SUM(P24:AE24))</f>
        <v>0</v>
      </c>
      <c r="O24" s="18" t="str">
        <f t="shared" si="0"/>
        <v>OK</v>
      </c>
      <c r="P24" s="21"/>
      <c r="Q24" s="21"/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5">
        <v>0</v>
      </c>
    </row>
    <row r="25" spans="1:31" ht="19.5" customHeight="1" x14ac:dyDescent="0.25">
      <c r="A25" s="148"/>
      <c r="B25" s="148"/>
      <c r="C25" s="34">
        <v>22</v>
      </c>
      <c r="D25" s="105" t="s">
        <v>49</v>
      </c>
      <c r="E25" s="70">
        <v>5705</v>
      </c>
      <c r="F25" s="70">
        <v>504220666</v>
      </c>
      <c r="G25" s="106" t="s">
        <v>256</v>
      </c>
      <c r="H25" s="72" t="s">
        <v>240</v>
      </c>
      <c r="I25" s="73" t="s">
        <v>24</v>
      </c>
      <c r="J25" s="73">
        <v>30</v>
      </c>
      <c r="K25" s="73">
        <v>30</v>
      </c>
      <c r="L25" s="74">
        <v>1028.8499999999999</v>
      </c>
      <c r="M25" s="128">
        <v>5</v>
      </c>
      <c r="N25" s="14">
        <f>M25-(SUM(P25:AE25))</f>
        <v>5</v>
      </c>
      <c r="O25" s="18" t="str">
        <f t="shared" si="0"/>
        <v>OK</v>
      </c>
      <c r="P25" s="21"/>
      <c r="Q25" s="21"/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5">
        <v>0</v>
      </c>
    </row>
    <row r="26" spans="1:31" ht="25.5" customHeight="1" x14ac:dyDescent="0.25">
      <c r="A26" s="148"/>
      <c r="B26" s="148"/>
      <c r="C26" s="34">
        <v>23</v>
      </c>
      <c r="D26" s="105" t="s">
        <v>50</v>
      </c>
      <c r="E26" s="70">
        <v>1305</v>
      </c>
      <c r="F26" s="70">
        <v>87661042</v>
      </c>
      <c r="G26" s="106" t="s">
        <v>256</v>
      </c>
      <c r="H26" s="72" t="s">
        <v>240</v>
      </c>
      <c r="I26" s="73" t="s">
        <v>24</v>
      </c>
      <c r="J26" s="73">
        <v>30</v>
      </c>
      <c r="K26" s="73">
        <v>30</v>
      </c>
      <c r="L26" s="74">
        <v>4200</v>
      </c>
      <c r="M26" s="128">
        <v>2</v>
      </c>
      <c r="N26" s="14">
        <f>M26-(SUM(P26:AE26))</f>
        <v>2</v>
      </c>
      <c r="O26" s="18" t="str">
        <f t="shared" si="0"/>
        <v>OK</v>
      </c>
      <c r="P26" s="21"/>
      <c r="Q26" s="21"/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5">
        <v>0</v>
      </c>
    </row>
    <row r="27" spans="1:31" ht="25.5" customHeight="1" x14ac:dyDescent="0.25">
      <c r="A27" s="148"/>
      <c r="B27" s="148"/>
      <c r="C27" s="34">
        <v>24</v>
      </c>
      <c r="D27" s="105" t="s">
        <v>51</v>
      </c>
      <c r="E27" s="70">
        <v>5410</v>
      </c>
      <c r="F27" s="70">
        <v>26425022</v>
      </c>
      <c r="G27" s="106" t="s">
        <v>256</v>
      </c>
      <c r="H27" s="72" t="s">
        <v>242</v>
      </c>
      <c r="I27" s="73" t="s">
        <v>24</v>
      </c>
      <c r="J27" s="73">
        <v>30</v>
      </c>
      <c r="K27" s="73">
        <v>30</v>
      </c>
      <c r="L27" s="74">
        <v>2190</v>
      </c>
      <c r="M27" s="128"/>
      <c r="N27" s="14">
        <f>M27-(SUM(P27:AE27))</f>
        <v>0</v>
      </c>
      <c r="O27" s="18" t="str">
        <f t="shared" si="0"/>
        <v>OK</v>
      </c>
      <c r="P27" s="21"/>
      <c r="Q27" s="21"/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1">
        <v>0</v>
      </c>
      <c r="AE27" s="25">
        <v>0</v>
      </c>
    </row>
    <row r="28" spans="1:31" ht="25.5" customHeight="1" x14ac:dyDescent="0.25">
      <c r="A28" s="148"/>
      <c r="B28" s="148"/>
      <c r="C28" s="34">
        <v>25</v>
      </c>
      <c r="D28" s="105" t="s">
        <v>52</v>
      </c>
      <c r="E28" s="70">
        <v>5806</v>
      </c>
      <c r="F28" s="70">
        <v>28800072</v>
      </c>
      <c r="G28" s="106" t="s">
        <v>256</v>
      </c>
      <c r="H28" s="72" t="s">
        <v>243</v>
      </c>
      <c r="I28" s="73" t="s">
        <v>24</v>
      </c>
      <c r="J28" s="73">
        <v>30</v>
      </c>
      <c r="K28" s="73">
        <v>30</v>
      </c>
      <c r="L28" s="74">
        <v>159</v>
      </c>
      <c r="M28" s="128"/>
      <c r="N28" s="14">
        <f>M28-(SUM(P28:AE28))</f>
        <v>0</v>
      </c>
      <c r="O28" s="18" t="str">
        <f t="shared" si="0"/>
        <v>OK</v>
      </c>
      <c r="P28" s="21"/>
      <c r="Q28" s="21"/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  <c r="AE28" s="25">
        <v>0</v>
      </c>
    </row>
    <row r="29" spans="1:31" ht="25.5" customHeight="1" x14ac:dyDescent="0.25">
      <c r="A29" s="148"/>
      <c r="B29" s="148"/>
      <c r="C29" s="34">
        <v>26</v>
      </c>
      <c r="D29" s="105" t="s">
        <v>53</v>
      </c>
      <c r="E29" s="70">
        <v>5806</v>
      </c>
      <c r="F29" s="70">
        <v>28800072</v>
      </c>
      <c r="G29" s="106" t="s">
        <v>256</v>
      </c>
      <c r="H29" s="72" t="s">
        <v>243</v>
      </c>
      <c r="I29" s="73" t="s">
        <v>24</v>
      </c>
      <c r="J29" s="73">
        <v>30</v>
      </c>
      <c r="K29" s="73">
        <v>30</v>
      </c>
      <c r="L29" s="74">
        <v>152.4</v>
      </c>
      <c r="M29" s="128"/>
      <c r="N29" s="14">
        <f>M29-(SUM(P29:AE29))</f>
        <v>0</v>
      </c>
      <c r="O29" s="18" t="str">
        <f t="shared" si="0"/>
        <v>OK</v>
      </c>
      <c r="P29" s="21"/>
      <c r="Q29" s="21"/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21">
        <v>0</v>
      </c>
      <c r="AE29" s="25">
        <v>0</v>
      </c>
    </row>
    <row r="30" spans="1:31" ht="19.5" customHeight="1" x14ac:dyDescent="0.25">
      <c r="A30" s="148"/>
      <c r="B30" s="148"/>
      <c r="C30" s="34">
        <v>27</v>
      </c>
      <c r="D30" s="105" t="s">
        <v>54</v>
      </c>
      <c r="E30" s="70">
        <v>5806</v>
      </c>
      <c r="F30" s="70">
        <v>28800072</v>
      </c>
      <c r="G30" s="106" t="s">
        <v>256</v>
      </c>
      <c r="H30" s="72" t="s">
        <v>243</v>
      </c>
      <c r="I30" s="73" t="s">
        <v>24</v>
      </c>
      <c r="J30" s="73">
        <v>30</v>
      </c>
      <c r="K30" s="73">
        <v>30</v>
      </c>
      <c r="L30" s="74">
        <v>139</v>
      </c>
      <c r="M30" s="128"/>
      <c r="N30" s="14">
        <f>M30-(SUM(P30:AE30))</f>
        <v>0</v>
      </c>
      <c r="O30" s="18" t="str">
        <f t="shared" si="0"/>
        <v>OK</v>
      </c>
      <c r="P30" s="21"/>
      <c r="Q30" s="21"/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  <c r="AD30" s="21">
        <v>0</v>
      </c>
      <c r="AE30" s="25">
        <v>0</v>
      </c>
    </row>
    <row r="31" spans="1:31" ht="19.5" customHeight="1" x14ac:dyDescent="0.25">
      <c r="A31" s="148"/>
      <c r="B31" s="148"/>
      <c r="C31" s="34">
        <v>28</v>
      </c>
      <c r="D31" s="105" t="s">
        <v>55</v>
      </c>
      <c r="E31" s="70">
        <v>5806</v>
      </c>
      <c r="F31" s="70">
        <v>28800072</v>
      </c>
      <c r="G31" s="106" t="s">
        <v>256</v>
      </c>
      <c r="H31" s="72" t="s">
        <v>243</v>
      </c>
      <c r="I31" s="73" t="s">
        <v>24</v>
      </c>
      <c r="J31" s="73">
        <v>30</v>
      </c>
      <c r="K31" s="73">
        <v>30</v>
      </c>
      <c r="L31" s="74">
        <v>127.9</v>
      </c>
      <c r="M31" s="128"/>
      <c r="N31" s="14">
        <f>M31-(SUM(P31:AE31))</f>
        <v>0</v>
      </c>
      <c r="O31" s="18" t="str">
        <f t="shared" si="0"/>
        <v>OK</v>
      </c>
      <c r="P31" s="21"/>
      <c r="Q31" s="21"/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  <c r="AE31" s="25">
        <v>0</v>
      </c>
    </row>
    <row r="32" spans="1:31" ht="25.5" customHeight="1" x14ac:dyDescent="0.25">
      <c r="A32" s="148"/>
      <c r="B32" s="148"/>
      <c r="C32" s="34">
        <v>29</v>
      </c>
      <c r="D32" s="105" t="s">
        <v>56</v>
      </c>
      <c r="E32" s="70">
        <v>5806</v>
      </c>
      <c r="F32" s="70">
        <v>28800072</v>
      </c>
      <c r="G32" s="106" t="s">
        <v>256</v>
      </c>
      <c r="H32" s="72" t="s">
        <v>243</v>
      </c>
      <c r="I32" s="73" t="s">
        <v>24</v>
      </c>
      <c r="J32" s="73">
        <v>30</v>
      </c>
      <c r="K32" s="73">
        <v>30</v>
      </c>
      <c r="L32" s="74">
        <v>200</v>
      </c>
      <c r="M32" s="128"/>
      <c r="N32" s="14">
        <f>M32-(SUM(P32:AE32))</f>
        <v>0</v>
      </c>
      <c r="O32" s="18" t="str">
        <f t="shared" si="0"/>
        <v>OK</v>
      </c>
      <c r="P32" s="21"/>
      <c r="Q32" s="21"/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5">
        <v>0</v>
      </c>
    </row>
    <row r="33" spans="1:31" ht="19.5" customHeight="1" x14ac:dyDescent="0.25">
      <c r="A33" s="148"/>
      <c r="B33" s="148"/>
      <c r="C33" s="34">
        <v>30</v>
      </c>
      <c r="D33" s="105" t="s">
        <v>57</v>
      </c>
      <c r="E33" s="70">
        <v>5806</v>
      </c>
      <c r="F33" s="70">
        <v>28800013</v>
      </c>
      <c r="G33" s="106" t="s">
        <v>256</v>
      </c>
      <c r="H33" s="72" t="s">
        <v>239</v>
      </c>
      <c r="I33" s="73" t="s">
        <v>23</v>
      </c>
      <c r="J33" s="73">
        <v>30</v>
      </c>
      <c r="K33" s="73">
        <v>30</v>
      </c>
      <c r="L33" s="74">
        <v>49</v>
      </c>
      <c r="M33" s="128">
        <v>6</v>
      </c>
      <c r="N33" s="14">
        <f>M33-(SUM(P33:AE33))</f>
        <v>3</v>
      </c>
      <c r="O33" s="18" t="str">
        <f t="shared" si="0"/>
        <v>OK</v>
      </c>
      <c r="P33" s="21">
        <v>3</v>
      </c>
      <c r="Q33" s="21"/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5">
        <v>0</v>
      </c>
    </row>
    <row r="34" spans="1:31" ht="19.5" customHeight="1" x14ac:dyDescent="0.25">
      <c r="A34" s="148"/>
      <c r="B34" s="148"/>
      <c r="C34" s="34">
        <v>31</v>
      </c>
      <c r="D34" s="105" t="s">
        <v>58</v>
      </c>
      <c r="E34" s="70">
        <v>5806</v>
      </c>
      <c r="F34" s="70">
        <v>28800018</v>
      </c>
      <c r="G34" s="106" t="s">
        <v>256</v>
      </c>
      <c r="H34" s="75" t="s">
        <v>239</v>
      </c>
      <c r="I34" s="73" t="s">
        <v>23</v>
      </c>
      <c r="J34" s="73">
        <v>30</v>
      </c>
      <c r="K34" s="73">
        <v>30</v>
      </c>
      <c r="L34" s="74">
        <v>94.66</v>
      </c>
      <c r="M34" s="128">
        <v>6</v>
      </c>
      <c r="N34" s="14">
        <f>M34-(SUM(P34:AE34))</f>
        <v>0</v>
      </c>
      <c r="O34" s="18" t="str">
        <f t="shared" si="0"/>
        <v>OK</v>
      </c>
      <c r="P34" s="21">
        <v>6</v>
      </c>
      <c r="Q34" s="21"/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  <c r="AE34" s="25">
        <v>0</v>
      </c>
    </row>
    <row r="35" spans="1:31" ht="19.5" customHeight="1" x14ac:dyDescent="0.25">
      <c r="A35" s="148"/>
      <c r="B35" s="148"/>
      <c r="C35" s="34">
        <v>32</v>
      </c>
      <c r="D35" s="105" t="s">
        <v>59</v>
      </c>
      <c r="E35" s="70">
        <v>5806</v>
      </c>
      <c r="F35" s="70">
        <v>28800019</v>
      </c>
      <c r="G35" s="106" t="s">
        <v>256</v>
      </c>
      <c r="H35" s="72" t="s">
        <v>239</v>
      </c>
      <c r="I35" s="73" t="s">
        <v>23</v>
      </c>
      <c r="J35" s="73">
        <v>30</v>
      </c>
      <c r="K35" s="73">
        <v>30</v>
      </c>
      <c r="L35" s="74">
        <v>34.19</v>
      </c>
      <c r="M35" s="128"/>
      <c r="N35" s="14">
        <f>M35-(SUM(P35:AE35))</f>
        <v>0</v>
      </c>
      <c r="O35" s="18" t="str">
        <f t="shared" si="0"/>
        <v>OK</v>
      </c>
      <c r="P35" s="21"/>
      <c r="Q35" s="21"/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5">
        <v>0</v>
      </c>
    </row>
    <row r="36" spans="1:31" ht="19.5" customHeight="1" x14ac:dyDescent="0.25">
      <c r="A36" s="148"/>
      <c r="B36" s="148"/>
      <c r="C36" s="34">
        <v>33</v>
      </c>
      <c r="D36" s="105" t="s">
        <v>60</v>
      </c>
      <c r="E36" s="70">
        <v>5806</v>
      </c>
      <c r="F36" s="70">
        <v>28800011</v>
      </c>
      <c r="G36" s="106" t="s">
        <v>256</v>
      </c>
      <c r="H36" s="72" t="s">
        <v>239</v>
      </c>
      <c r="I36" s="73" t="s">
        <v>23</v>
      </c>
      <c r="J36" s="73">
        <v>30</v>
      </c>
      <c r="K36" s="73">
        <v>30</v>
      </c>
      <c r="L36" s="74">
        <v>33.119999999999997</v>
      </c>
      <c r="M36" s="128">
        <v>8</v>
      </c>
      <c r="N36" s="14">
        <f>M36-(SUM(P36:AE36))</f>
        <v>4</v>
      </c>
      <c r="O36" s="18" t="str">
        <f t="shared" si="0"/>
        <v>OK</v>
      </c>
      <c r="P36" s="21">
        <v>4</v>
      </c>
      <c r="Q36" s="21"/>
      <c r="R36" s="21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25">
        <v>0</v>
      </c>
    </row>
    <row r="37" spans="1:31" ht="19.5" customHeight="1" x14ac:dyDescent="0.25">
      <c r="A37" s="148"/>
      <c r="B37" s="148"/>
      <c r="C37" s="34">
        <v>34</v>
      </c>
      <c r="D37" s="105" t="s">
        <v>61</v>
      </c>
      <c r="E37" s="70">
        <v>5806</v>
      </c>
      <c r="F37" s="70">
        <v>28800011</v>
      </c>
      <c r="G37" s="106" t="s">
        <v>256</v>
      </c>
      <c r="H37" s="72" t="s">
        <v>239</v>
      </c>
      <c r="I37" s="73" t="s">
        <v>23</v>
      </c>
      <c r="J37" s="73">
        <v>30</v>
      </c>
      <c r="K37" s="73">
        <v>30</v>
      </c>
      <c r="L37" s="74">
        <v>54</v>
      </c>
      <c r="M37" s="128">
        <f>60-12</f>
        <v>48</v>
      </c>
      <c r="N37" s="14">
        <f>M37-(SUM(P37:AE37))</f>
        <v>0</v>
      </c>
      <c r="O37" s="18" t="str">
        <f t="shared" si="0"/>
        <v>OK</v>
      </c>
      <c r="P37" s="21">
        <v>48</v>
      </c>
      <c r="Q37" s="21"/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25">
        <v>0</v>
      </c>
    </row>
    <row r="38" spans="1:31" ht="19.5" customHeight="1" x14ac:dyDescent="0.25">
      <c r="A38" s="148"/>
      <c r="B38" s="148"/>
      <c r="C38" s="34">
        <v>35</v>
      </c>
      <c r="D38" s="105" t="s">
        <v>62</v>
      </c>
      <c r="E38" s="70">
        <v>3601</v>
      </c>
      <c r="F38" s="70">
        <v>4200071</v>
      </c>
      <c r="G38" s="106" t="s">
        <v>256</v>
      </c>
      <c r="H38" s="72" t="s">
        <v>239</v>
      </c>
      <c r="I38" s="73" t="s">
        <v>23</v>
      </c>
      <c r="J38" s="73">
        <v>30</v>
      </c>
      <c r="K38" s="73">
        <v>30</v>
      </c>
      <c r="L38" s="74">
        <v>64.19</v>
      </c>
      <c r="M38" s="128">
        <v>4</v>
      </c>
      <c r="N38" s="14">
        <f>M38-(SUM(P38:AE38))</f>
        <v>4</v>
      </c>
      <c r="O38" s="18" t="str">
        <f t="shared" si="0"/>
        <v>OK</v>
      </c>
      <c r="P38" s="21"/>
      <c r="Q38" s="21"/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  <c r="AE38" s="25">
        <v>0</v>
      </c>
    </row>
    <row r="39" spans="1:31" ht="19.5" customHeight="1" x14ac:dyDescent="0.25">
      <c r="A39" s="148"/>
      <c r="B39" s="148"/>
      <c r="C39" s="34">
        <v>36</v>
      </c>
      <c r="D39" s="105" t="s">
        <v>63</v>
      </c>
      <c r="E39" s="70">
        <v>3601</v>
      </c>
      <c r="F39" s="70">
        <v>4200071</v>
      </c>
      <c r="G39" s="106" t="s">
        <v>256</v>
      </c>
      <c r="H39" s="72" t="s">
        <v>239</v>
      </c>
      <c r="I39" s="73" t="s">
        <v>23</v>
      </c>
      <c r="J39" s="73">
        <v>30</v>
      </c>
      <c r="K39" s="73">
        <v>30</v>
      </c>
      <c r="L39" s="74">
        <v>30</v>
      </c>
      <c r="M39" s="128">
        <v>15</v>
      </c>
      <c r="N39" s="14">
        <f>M39-(SUM(P39:AE39))</f>
        <v>0</v>
      </c>
      <c r="O39" s="18" t="str">
        <f t="shared" si="0"/>
        <v>OK</v>
      </c>
      <c r="P39" s="21">
        <v>15</v>
      </c>
      <c r="Q39" s="21"/>
      <c r="R39" s="21">
        <v>0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  <c r="AE39" s="25">
        <v>0</v>
      </c>
    </row>
    <row r="40" spans="1:31" ht="19.5" customHeight="1" x14ac:dyDescent="0.25">
      <c r="A40" s="148"/>
      <c r="B40" s="148"/>
      <c r="C40" s="34">
        <v>37</v>
      </c>
      <c r="D40" s="105" t="s">
        <v>64</v>
      </c>
      <c r="E40" s="70">
        <v>5806</v>
      </c>
      <c r="F40" s="70">
        <v>28800093</v>
      </c>
      <c r="G40" s="106" t="s">
        <v>256</v>
      </c>
      <c r="H40" s="72" t="s">
        <v>239</v>
      </c>
      <c r="I40" s="73" t="s">
        <v>23</v>
      </c>
      <c r="J40" s="73">
        <v>30</v>
      </c>
      <c r="K40" s="73">
        <v>30</v>
      </c>
      <c r="L40" s="74">
        <v>65</v>
      </c>
      <c r="M40" s="128">
        <v>2</v>
      </c>
      <c r="N40" s="14">
        <f>M40-(SUM(P40:AE40))</f>
        <v>2</v>
      </c>
      <c r="O40" s="18" t="str">
        <f t="shared" si="0"/>
        <v>OK</v>
      </c>
      <c r="P40" s="21"/>
      <c r="Q40" s="21"/>
      <c r="R40" s="21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  <c r="AE40" s="25">
        <v>0</v>
      </c>
    </row>
    <row r="41" spans="1:31" ht="19.5" customHeight="1" x14ac:dyDescent="0.25">
      <c r="A41" s="148"/>
      <c r="B41" s="148"/>
      <c r="C41" s="34">
        <v>38</v>
      </c>
      <c r="D41" s="105" t="s">
        <v>65</v>
      </c>
      <c r="E41" s="70">
        <v>5806</v>
      </c>
      <c r="F41" s="70">
        <v>28800093</v>
      </c>
      <c r="G41" s="106" t="s">
        <v>256</v>
      </c>
      <c r="H41" s="72" t="s">
        <v>239</v>
      </c>
      <c r="I41" s="73" t="s">
        <v>23</v>
      </c>
      <c r="J41" s="73">
        <v>30</v>
      </c>
      <c r="K41" s="73">
        <v>30</v>
      </c>
      <c r="L41" s="74">
        <v>42.72</v>
      </c>
      <c r="M41" s="128">
        <v>1</v>
      </c>
      <c r="N41" s="14">
        <f>M41-(SUM(P41:AE41))</f>
        <v>1</v>
      </c>
      <c r="O41" s="18" t="str">
        <f t="shared" si="0"/>
        <v>OK</v>
      </c>
      <c r="P41" s="21"/>
      <c r="Q41" s="21"/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25">
        <v>0</v>
      </c>
    </row>
    <row r="42" spans="1:31" ht="19.5" customHeight="1" x14ac:dyDescent="0.25">
      <c r="A42" s="148"/>
      <c r="B42" s="148"/>
      <c r="C42" s="34">
        <v>39</v>
      </c>
      <c r="D42" s="105" t="s">
        <v>66</v>
      </c>
      <c r="E42" s="70">
        <v>5806</v>
      </c>
      <c r="F42" s="70">
        <v>28800047</v>
      </c>
      <c r="G42" s="106" t="s">
        <v>256</v>
      </c>
      <c r="H42" s="72" t="s">
        <v>244</v>
      </c>
      <c r="I42" s="73" t="s">
        <v>24</v>
      </c>
      <c r="J42" s="73">
        <v>30</v>
      </c>
      <c r="K42" s="73">
        <v>30</v>
      </c>
      <c r="L42" s="74">
        <v>11.2</v>
      </c>
      <c r="M42" s="128">
        <v>4</v>
      </c>
      <c r="N42" s="14">
        <f>M42-(SUM(P42:AE42))</f>
        <v>0</v>
      </c>
      <c r="O42" s="18" t="str">
        <f t="shared" si="0"/>
        <v>OK</v>
      </c>
      <c r="P42" s="21">
        <v>4</v>
      </c>
      <c r="Q42" s="21"/>
      <c r="R42" s="21">
        <v>0</v>
      </c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0</v>
      </c>
      <c r="AC42" s="21">
        <v>0</v>
      </c>
      <c r="AD42" s="21">
        <v>0</v>
      </c>
      <c r="AE42" s="25">
        <v>0</v>
      </c>
    </row>
    <row r="43" spans="1:31" ht="38.25" x14ac:dyDescent="0.25">
      <c r="A43" s="148"/>
      <c r="B43" s="148"/>
      <c r="C43" s="34">
        <v>40</v>
      </c>
      <c r="D43" s="115" t="s">
        <v>67</v>
      </c>
      <c r="E43" s="70">
        <v>5806</v>
      </c>
      <c r="F43" s="70">
        <v>28800041</v>
      </c>
      <c r="G43" s="106" t="s">
        <v>256</v>
      </c>
      <c r="H43" s="72" t="s">
        <v>22</v>
      </c>
      <c r="I43" s="73" t="s">
        <v>24</v>
      </c>
      <c r="J43" s="77">
        <v>30</v>
      </c>
      <c r="K43" s="77">
        <v>30</v>
      </c>
      <c r="L43" s="74">
        <v>57.52</v>
      </c>
      <c r="M43" s="128">
        <v>6</v>
      </c>
      <c r="N43" s="14">
        <f>M43-(SUM(P43:AE43))</f>
        <v>6</v>
      </c>
      <c r="O43" s="18" t="str">
        <f t="shared" si="0"/>
        <v>OK</v>
      </c>
      <c r="P43" s="21"/>
      <c r="Q43" s="21"/>
      <c r="R43" s="21">
        <v>0</v>
      </c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1">
        <v>0</v>
      </c>
      <c r="AC43" s="21">
        <v>0</v>
      </c>
      <c r="AD43" s="21">
        <v>0</v>
      </c>
      <c r="AE43" s="25">
        <v>0</v>
      </c>
    </row>
    <row r="44" spans="1:31" ht="19.5" customHeight="1" x14ac:dyDescent="0.25">
      <c r="A44" s="148"/>
      <c r="B44" s="148"/>
      <c r="C44" s="34">
        <v>41</v>
      </c>
      <c r="D44" s="115" t="s">
        <v>68</v>
      </c>
      <c r="E44" s="70">
        <v>5801</v>
      </c>
      <c r="F44" s="70">
        <v>122190013</v>
      </c>
      <c r="G44" s="106" t="s">
        <v>256</v>
      </c>
      <c r="H44" s="72" t="s">
        <v>245</v>
      </c>
      <c r="I44" s="73" t="s">
        <v>24</v>
      </c>
      <c r="J44" s="77">
        <v>30</v>
      </c>
      <c r="K44" s="77">
        <v>30</v>
      </c>
      <c r="L44" s="74">
        <v>160</v>
      </c>
      <c r="M44" s="128">
        <v>1</v>
      </c>
      <c r="N44" s="14">
        <f>M44-(SUM(P44:AE44))</f>
        <v>1</v>
      </c>
      <c r="O44" s="18" t="str">
        <f t="shared" si="0"/>
        <v>OK</v>
      </c>
      <c r="P44" s="21"/>
      <c r="Q44" s="21"/>
      <c r="R44" s="21">
        <v>0</v>
      </c>
      <c r="S44" s="21">
        <v>0</v>
      </c>
      <c r="T44" s="21">
        <v>0</v>
      </c>
      <c r="U44" s="21">
        <v>0</v>
      </c>
      <c r="V44" s="21"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1">
        <v>0</v>
      </c>
      <c r="AC44" s="21">
        <v>0</v>
      </c>
      <c r="AD44" s="21">
        <v>0</v>
      </c>
      <c r="AE44" s="25">
        <v>0</v>
      </c>
    </row>
    <row r="45" spans="1:31" ht="19.5" customHeight="1" x14ac:dyDescent="0.25">
      <c r="A45" s="148"/>
      <c r="B45" s="148"/>
      <c r="C45" s="34">
        <v>42</v>
      </c>
      <c r="D45" s="115" t="s">
        <v>69</v>
      </c>
      <c r="E45" s="70">
        <v>5801</v>
      </c>
      <c r="F45" s="70">
        <v>122190005</v>
      </c>
      <c r="G45" s="106" t="s">
        <v>256</v>
      </c>
      <c r="H45" s="72" t="s">
        <v>246</v>
      </c>
      <c r="I45" s="73" t="s">
        <v>24</v>
      </c>
      <c r="J45" s="77">
        <v>30</v>
      </c>
      <c r="K45" s="77">
        <v>30</v>
      </c>
      <c r="L45" s="74">
        <v>577.1</v>
      </c>
      <c r="M45" s="128"/>
      <c r="N45" s="14">
        <f>M45-(SUM(P45:AE45))</f>
        <v>0</v>
      </c>
      <c r="O45" s="18" t="str">
        <f t="shared" si="0"/>
        <v>OK</v>
      </c>
      <c r="P45" s="21"/>
      <c r="Q45" s="21"/>
      <c r="R45" s="21">
        <v>0</v>
      </c>
      <c r="S45" s="21">
        <v>0</v>
      </c>
      <c r="T45" s="21">
        <v>0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1">
        <v>0</v>
      </c>
      <c r="AE45" s="25">
        <v>0</v>
      </c>
    </row>
    <row r="46" spans="1:31" ht="19.5" customHeight="1" x14ac:dyDescent="0.25">
      <c r="A46" s="148"/>
      <c r="B46" s="148"/>
      <c r="C46" s="34">
        <v>43</v>
      </c>
      <c r="D46" s="115" t="s">
        <v>70</v>
      </c>
      <c r="E46" s="70">
        <v>5801</v>
      </c>
      <c r="F46" s="70">
        <v>122190016</v>
      </c>
      <c r="G46" s="106" t="s">
        <v>256</v>
      </c>
      <c r="H46" s="72" t="s">
        <v>246</v>
      </c>
      <c r="I46" s="73" t="s">
        <v>24</v>
      </c>
      <c r="J46" s="77">
        <v>30</v>
      </c>
      <c r="K46" s="77">
        <v>30</v>
      </c>
      <c r="L46" s="74">
        <v>580</v>
      </c>
      <c r="M46" s="128">
        <v>4</v>
      </c>
      <c r="N46" s="14">
        <f>M46-(SUM(P46:AE46))</f>
        <v>1</v>
      </c>
      <c r="O46" s="18" t="str">
        <f t="shared" si="0"/>
        <v>OK</v>
      </c>
      <c r="P46" s="21"/>
      <c r="Q46" s="21">
        <v>3</v>
      </c>
      <c r="R46" s="21">
        <v>0</v>
      </c>
      <c r="S46" s="21">
        <v>0</v>
      </c>
      <c r="T46" s="21">
        <v>0</v>
      </c>
      <c r="U46" s="21">
        <v>0</v>
      </c>
      <c r="V46" s="21">
        <v>0</v>
      </c>
      <c r="W46" s="21">
        <v>0</v>
      </c>
      <c r="X46" s="21">
        <v>0</v>
      </c>
      <c r="Y46" s="21">
        <v>0</v>
      </c>
      <c r="Z46" s="21">
        <v>0</v>
      </c>
      <c r="AA46" s="21">
        <v>0</v>
      </c>
      <c r="AB46" s="21">
        <v>0</v>
      </c>
      <c r="AC46" s="21">
        <v>0</v>
      </c>
      <c r="AD46" s="21">
        <v>0</v>
      </c>
      <c r="AE46" s="25">
        <v>0</v>
      </c>
    </row>
    <row r="47" spans="1:31" ht="19.5" customHeight="1" x14ac:dyDescent="0.25">
      <c r="A47" s="148"/>
      <c r="B47" s="148"/>
      <c r="C47" s="34">
        <v>44</v>
      </c>
      <c r="D47" s="115" t="s">
        <v>71</v>
      </c>
      <c r="E47" s="70">
        <v>5801</v>
      </c>
      <c r="F47" s="70">
        <v>122190015</v>
      </c>
      <c r="G47" s="106" t="s">
        <v>256</v>
      </c>
      <c r="H47" s="72" t="s">
        <v>245</v>
      </c>
      <c r="I47" s="73" t="s">
        <v>24</v>
      </c>
      <c r="J47" s="77">
        <v>30</v>
      </c>
      <c r="K47" s="77">
        <v>30</v>
      </c>
      <c r="L47" s="74">
        <v>292.01</v>
      </c>
      <c r="M47" s="128">
        <v>1</v>
      </c>
      <c r="N47" s="14">
        <f>M47-(SUM(P47:AE47))</f>
        <v>1</v>
      </c>
      <c r="O47" s="18" t="str">
        <f t="shared" si="0"/>
        <v>OK</v>
      </c>
      <c r="P47" s="21"/>
      <c r="Q47" s="21"/>
      <c r="R47" s="21">
        <v>0</v>
      </c>
      <c r="S47" s="21">
        <v>0</v>
      </c>
      <c r="T47" s="21">
        <v>0</v>
      </c>
      <c r="U47" s="21">
        <v>0</v>
      </c>
      <c r="V47" s="21">
        <v>0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1">
        <v>0</v>
      </c>
      <c r="AC47" s="21">
        <v>0</v>
      </c>
      <c r="AD47" s="21">
        <v>0</v>
      </c>
      <c r="AE47" s="25">
        <v>0</v>
      </c>
    </row>
    <row r="48" spans="1:31" ht="19.5" customHeight="1" x14ac:dyDescent="0.25">
      <c r="A48" s="148"/>
      <c r="B48" s="148"/>
      <c r="C48" s="34">
        <v>45</v>
      </c>
      <c r="D48" s="105" t="s">
        <v>72</v>
      </c>
      <c r="E48" s="70">
        <v>5801</v>
      </c>
      <c r="F48" s="70">
        <v>122190015</v>
      </c>
      <c r="G48" s="106" t="s">
        <v>256</v>
      </c>
      <c r="H48" s="72" t="s">
        <v>245</v>
      </c>
      <c r="I48" s="73" t="s">
        <v>24</v>
      </c>
      <c r="J48" s="73">
        <v>30</v>
      </c>
      <c r="K48" s="73">
        <v>30</v>
      </c>
      <c r="L48" s="74">
        <v>239.9</v>
      </c>
      <c r="M48" s="128">
        <v>2</v>
      </c>
      <c r="N48" s="14">
        <f>M48-(SUM(P48:AE48))</f>
        <v>2</v>
      </c>
      <c r="O48" s="18" t="str">
        <f t="shared" si="0"/>
        <v>OK</v>
      </c>
      <c r="P48" s="21"/>
      <c r="Q48" s="21"/>
      <c r="R48" s="21">
        <v>0</v>
      </c>
      <c r="S48" s="21">
        <v>0</v>
      </c>
      <c r="T48" s="21">
        <v>0</v>
      </c>
      <c r="U48" s="21">
        <v>0</v>
      </c>
      <c r="V48" s="21">
        <v>0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1">
        <v>0</v>
      </c>
      <c r="AC48" s="21">
        <v>0</v>
      </c>
      <c r="AD48" s="21">
        <v>0</v>
      </c>
      <c r="AE48" s="25">
        <v>0</v>
      </c>
    </row>
    <row r="49" spans="1:31" ht="19.5" customHeight="1" x14ac:dyDescent="0.25">
      <c r="A49" s="148"/>
      <c r="B49" s="148"/>
      <c r="C49" s="34">
        <v>46</v>
      </c>
      <c r="D49" s="105" t="s">
        <v>73</v>
      </c>
      <c r="E49" s="70">
        <v>5801</v>
      </c>
      <c r="F49" s="70">
        <v>122190005</v>
      </c>
      <c r="G49" s="106" t="s">
        <v>256</v>
      </c>
      <c r="H49" s="72" t="s">
        <v>245</v>
      </c>
      <c r="I49" s="73" t="s">
        <v>24</v>
      </c>
      <c r="J49" s="73">
        <v>30</v>
      </c>
      <c r="K49" s="73">
        <v>30</v>
      </c>
      <c r="L49" s="74">
        <v>186.37</v>
      </c>
      <c r="M49" s="128"/>
      <c r="N49" s="14">
        <f>M49-(SUM(P49:AE49))</f>
        <v>0</v>
      </c>
      <c r="O49" s="18" t="str">
        <f t="shared" si="0"/>
        <v>OK</v>
      </c>
      <c r="P49" s="21"/>
      <c r="Q49" s="21"/>
      <c r="R49" s="21">
        <v>0</v>
      </c>
      <c r="S49" s="21">
        <v>0</v>
      </c>
      <c r="T49" s="21">
        <v>0</v>
      </c>
      <c r="U49" s="21">
        <v>0</v>
      </c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0</v>
      </c>
      <c r="AC49" s="21">
        <v>0</v>
      </c>
      <c r="AD49" s="21">
        <v>0</v>
      </c>
      <c r="AE49" s="25">
        <v>0</v>
      </c>
    </row>
    <row r="50" spans="1:31" ht="19.5" customHeight="1" x14ac:dyDescent="0.25">
      <c r="A50" s="148"/>
      <c r="B50" s="148"/>
      <c r="C50" s="34">
        <v>47</v>
      </c>
      <c r="D50" s="105" t="s">
        <v>74</v>
      </c>
      <c r="E50" s="70">
        <v>5801</v>
      </c>
      <c r="F50" s="70">
        <v>122190005</v>
      </c>
      <c r="G50" s="106" t="s">
        <v>256</v>
      </c>
      <c r="H50" s="72" t="s">
        <v>245</v>
      </c>
      <c r="I50" s="73" t="s">
        <v>24</v>
      </c>
      <c r="J50" s="73">
        <v>30</v>
      </c>
      <c r="K50" s="73">
        <v>30</v>
      </c>
      <c r="L50" s="74">
        <v>140.86000000000001</v>
      </c>
      <c r="M50" s="128"/>
      <c r="N50" s="14">
        <f>M50-(SUM(P50:AE50))</f>
        <v>0</v>
      </c>
      <c r="O50" s="18" t="str">
        <f t="shared" si="0"/>
        <v>OK</v>
      </c>
      <c r="P50" s="21"/>
      <c r="Q50" s="21"/>
      <c r="R50" s="21">
        <v>0</v>
      </c>
      <c r="S50" s="21">
        <v>0</v>
      </c>
      <c r="T50" s="21">
        <v>0</v>
      </c>
      <c r="U50" s="21">
        <v>0</v>
      </c>
      <c r="V50" s="21">
        <v>0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1">
        <v>0</v>
      </c>
      <c r="AC50" s="21">
        <v>0</v>
      </c>
      <c r="AD50" s="21">
        <v>0</v>
      </c>
      <c r="AE50" s="25">
        <v>0</v>
      </c>
    </row>
    <row r="51" spans="1:31" ht="19.5" customHeight="1" x14ac:dyDescent="0.25">
      <c r="A51" s="148"/>
      <c r="B51" s="148"/>
      <c r="C51" s="34">
        <v>48</v>
      </c>
      <c r="D51" s="105" t="s">
        <v>75</v>
      </c>
      <c r="E51" s="70">
        <v>5801</v>
      </c>
      <c r="F51" s="70">
        <v>122190016</v>
      </c>
      <c r="G51" s="106" t="s">
        <v>256</v>
      </c>
      <c r="H51" s="72" t="s">
        <v>245</v>
      </c>
      <c r="I51" s="73" t="s">
        <v>24</v>
      </c>
      <c r="J51" s="73">
        <v>30</v>
      </c>
      <c r="K51" s="73">
        <v>30</v>
      </c>
      <c r="L51" s="74">
        <v>236.68</v>
      </c>
      <c r="M51" s="128">
        <v>1</v>
      </c>
      <c r="N51" s="14">
        <f>M51-(SUM(P51:AE51))</f>
        <v>1</v>
      </c>
      <c r="O51" s="18" t="str">
        <f t="shared" si="0"/>
        <v>OK</v>
      </c>
      <c r="P51" s="21"/>
      <c r="Q51" s="21"/>
      <c r="R51" s="21">
        <v>0</v>
      </c>
      <c r="S51" s="21">
        <v>0</v>
      </c>
      <c r="T51" s="21">
        <v>0</v>
      </c>
      <c r="U51" s="21">
        <v>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  <c r="AD51" s="21">
        <v>0</v>
      </c>
      <c r="AE51" s="25">
        <v>0</v>
      </c>
    </row>
    <row r="52" spans="1:31" ht="19.5" customHeight="1" x14ac:dyDescent="0.25">
      <c r="A52" s="148"/>
      <c r="B52" s="148"/>
      <c r="C52" s="34">
        <v>49</v>
      </c>
      <c r="D52" s="115" t="s">
        <v>76</v>
      </c>
      <c r="E52" s="70">
        <v>5801</v>
      </c>
      <c r="F52" s="70">
        <v>122190016</v>
      </c>
      <c r="G52" s="106" t="s">
        <v>256</v>
      </c>
      <c r="H52" s="72" t="s">
        <v>245</v>
      </c>
      <c r="I52" s="77" t="s">
        <v>24</v>
      </c>
      <c r="J52" s="77">
        <v>30</v>
      </c>
      <c r="K52" s="77">
        <v>30</v>
      </c>
      <c r="L52" s="74">
        <v>168.46</v>
      </c>
      <c r="M52" s="128">
        <v>6</v>
      </c>
      <c r="N52" s="14">
        <f>M52-(SUM(P52:AE52))</f>
        <v>5</v>
      </c>
      <c r="O52" s="18" t="str">
        <f t="shared" si="0"/>
        <v>OK</v>
      </c>
      <c r="P52" s="21"/>
      <c r="Q52" s="21">
        <v>1</v>
      </c>
      <c r="R52" s="21">
        <v>0</v>
      </c>
      <c r="S52" s="21">
        <v>0</v>
      </c>
      <c r="T52" s="21">
        <v>0</v>
      </c>
      <c r="U52" s="21">
        <v>0</v>
      </c>
      <c r="V52" s="21"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1">
        <v>0</v>
      </c>
      <c r="AC52" s="21">
        <v>0</v>
      </c>
      <c r="AD52" s="21">
        <v>0</v>
      </c>
      <c r="AE52" s="25">
        <v>0</v>
      </c>
    </row>
    <row r="53" spans="1:31" ht="19.5" customHeight="1" x14ac:dyDescent="0.25">
      <c r="A53" s="148"/>
      <c r="B53" s="148"/>
      <c r="C53" s="34">
        <v>50</v>
      </c>
      <c r="D53" s="105" t="s">
        <v>77</v>
      </c>
      <c r="E53" s="70">
        <v>5801</v>
      </c>
      <c r="F53" s="70">
        <v>122190016</v>
      </c>
      <c r="G53" s="106" t="s">
        <v>256</v>
      </c>
      <c r="H53" s="72" t="s">
        <v>245</v>
      </c>
      <c r="I53" s="73" t="s">
        <v>24</v>
      </c>
      <c r="J53" s="73">
        <v>30</v>
      </c>
      <c r="K53" s="73">
        <v>30</v>
      </c>
      <c r="L53" s="74">
        <v>154.05000000000001</v>
      </c>
      <c r="M53" s="128">
        <v>6</v>
      </c>
      <c r="N53" s="14">
        <f>M53-(SUM(P53:AE53))</f>
        <v>0</v>
      </c>
      <c r="O53" s="18" t="str">
        <f t="shared" si="0"/>
        <v>OK</v>
      </c>
      <c r="P53" s="21"/>
      <c r="Q53" s="21">
        <v>6</v>
      </c>
      <c r="R53" s="21">
        <v>0</v>
      </c>
      <c r="S53" s="21">
        <v>0</v>
      </c>
      <c r="T53" s="21">
        <v>0</v>
      </c>
      <c r="U53" s="21">
        <v>0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  <c r="AD53" s="21">
        <v>0</v>
      </c>
      <c r="AE53" s="25">
        <v>0</v>
      </c>
    </row>
    <row r="54" spans="1:31" ht="19.5" customHeight="1" x14ac:dyDescent="0.25">
      <c r="A54" s="148"/>
      <c r="B54" s="148"/>
      <c r="C54" s="34">
        <v>51</v>
      </c>
      <c r="D54" s="115" t="s">
        <v>78</v>
      </c>
      <c r="E54" s="70">
        <v>5801</v>
      </c>
      <c r="F54" s="70">
        <v>122190017</v>
      </c>
      <c r="G54" s="106" t="s">
        <v>256</v>
      </c>
      <c r="H54" s="72" t="s">
        <v>245</v>
      </c>
      <c r="I54" s="77" t="s">
        <v>24</v>
      </c>
      <c r="J54" s="77">
        <v>30</v>
      </c>
      <c r="K54" s="77">
        <v>30</v>
      </c>
      <c r="L54" s="74">
        <v>226.63</v>
      </c>
      <c r="M54" s="128"/>
      <c r="N54" s="14">
        <f>M54-(SUM(P54:AE54))</f>
        <v>0</v>
      </c>
      <c r="O54" s="18" t="str">
        <f t="shared" si="0"/>
        <v>OK</v>
      </c>
      <c r="P54" s="21"/>
      <c r="Q54" s="21"/>
      <c r="R54" s="21">
        <v>0</v>
      </c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21">
        <v>0</v>
      </c>
      <c r="AE54" s="25">
        <v>0</v>
      </c>
    </row>
    <row r="55" spans="1:31" ht="19.5" customHeight="1" x14ac:dyDescent="0.25">
      <c r="A55" s="148"/>
      <c r="B55" s="148"/>
      <c r="C55" s="34">
        <v>52</v>
      </c>
      <c r="D55" s="105" t="s">
        <v>79</v>
      </c>
      <c r="E55" s="70">
        <v>4905</v>
      </c>
      <c r="F55" s="70">
        <v>3565026</v>
      </c>
      <c r="G55" s="106" t="s">
        <v>256</v>
      </c>
      <c r="H55" s="72" t="s">
        <v>244</v>
      </c>
      <c r="I55" s="73" t="s">
        <v>24</v>
      </c>
      <c r="J55" s="73">
        <v>30</v>
      </c>
      <c r="K55" s="73">
        <v>30</v>
      </c>
      <c r="L55" s="74">
        <v>65.16</v>
      </c>
      <c r="M55" s="128">
        <v>10</v>
      </c>
      <c r="N55" s="14">
        <f>M55-(SUM(P55:AE55))</f>
        <v>1</v>
      </c>
      <c r="O55" s="18" t="str">
        <f t="shared" si="0"/>
        <v>OK</v>
      </c>
      <c r="P55" s="21">
        <v>9</v>
      </c>
      <c r="Q55" s="21"/>
      <c r="R55" s="21">
        <v>0</v>
      </c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  <c r="AC55" s="21">
        <v>0</v>
      </c>
      <c r="AD55" s="21">
        <v>0</v>
      </c>
      <c r="AE55" s="25">
        <v>0</v>
      </c>
    </row>
    <row r="56" spans="1:31" ht="19.5" customHeight="1" x14ac:dyDescent="0.25">
      <c r="A56" s="148"/>
      <c r="B56" s="148"/>
      <c r="C56" s="34">
        <v>53</v>
      </c>
      <c r="D56" s="105" t="s">
        <v>80</v>
      </c>
      <c r="E56" s="70">
        <v>5801</v>
      </c>
      <c r="F56" s="70">
        <v>81469013</v>
      </c>
      <c r="G56" s="106" t="s">
        <v>256</v>
      </c>
      <c r="H56" s="75" t="s">
        <v>244</v>
      </c>
      <c r="I56" s="73" t="s">
        <v>24</v>
      </c>
      <c r="J56" s="73">
        <v>30</v>
      </c>
      <c r="K56" s="73">
        <v>30</v>
      </c>
      <c r="L56" s="74">
        <v>15</v>
      </c>
      <c r="M56" s="128">
        <v>10</v>
      </c>
      <c r="N56" s="14">
        <f>M56-(SUM(P56:AE56))</f>
        <v>1</v>
      </c>
      <c r="O56" s="18" t="str">
        <f t="shared" si="0"/>
        <v>OK</v>
      </c>
      <c r="P56" s="21">
        <v>8</v>
      </c>
      <c r="Q56" s="21"/>
      <c r="R56" s="21">
        <v>1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  <c r="AD56" s="21">
        <v>0</v>
      </c>
      <c r="AE56" s="25">
        <v>0</v>
      </c>
    </row>
    <row r="57" spans="1:31" ht="19.5" customHeight="1" x14ac:dyDescent="0.25">
      <c r="A57" s="148"/>
      <c r="B57" s="148"/>
      <c r="C57" s="34">
        <v>54</v>
      </c>
      <c r="D57" s="105" t="s">
        <v>81</v>
      </c>
      <c r="E57" s="70">
        <v>6111</v>
      </c>
      <c r="F57" s="70">
        <v>39110014</v>
      </c>
      <c r="G57" s="106" t="s">
        <v>256</v>
      </c>
      <c r="H57" s="72" t="s">
        <v>247</v>
      </c>
      <c r="I57" s="73" t="s">
        <v>24</v>
      </c>
      <c r="J57" s="73">
        <v>30</v>
      </c>
      <c r="K57" s="73">
        <v>30</v>
      </c>
      <c r="L57" s="74">
        <v>6.49</v>
      </c>
      <c r="M57" s="128">
        <v>10</v>
      </c>
      <c r="N57" s="14">
        <f>M57-(SUM(P57:AE57))</f>
        <v>0</v>
      </c>
      <c r="O57" s="18" t="str">
        <f t="shared" si="0"/>
        <v>OK</v>
      </c>
      <c r="P57" s="21">
        <v>10</v>
      </c>
      <c r="Q57" s="21"/>
      <c r="R57" s="21">
        <v>0</v>
      </c>
      <c r="S57" s="21">
        <v>0</v>
      </c>
      <c r="T57" s="21">
        <v>0</v>
      </c>
      <c r="U57" s="21">
        <v>0</v>
      </c>
      <c r="V57" s="21"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1">
        <v>0</v>
      </c>
      <c r="AC57" s="21">
        <v>0</v>
      </c>
      <c r="AD57" s="21">
        <v>0</v>
      </c>
      <c r="AE57" s="25">
        <v>0</v>
      </c>
    </row>
    <row r="58" spans="1:31" ht="19.5" customHeight="1" x14ac:dyDescent="0.25">
      <c r="A58" s="148"/>
      <c r="B58" s="148"/>
      <c r="C58" s="34">
        <v>55</v>
      </c>
      <c r="D58" s="105" t="s">
        <v>82</v>
      </c>
      <c r="E58" s="70">
        <v>410</v>
      </c>
      <c r="F58" s="70">
        <v>502680005</v>
      </c>
      <c r="G58" s="106" t="s">
        <v>256</v>
      </c>
      <c r="H58" s="72" t="s">
        <v>242</v>
      </c>
      <c r="I58" s="73" t="s">
        <v>17</v>
      </c>
      <c r="J58" s="73">
        <v>30</v>
      </c>
      <c r="K58" s="73">
        <v>30</v>
      </c>
      <c r="L58" s="74">
        <v>48</v>
      </c>
      <c r="M58" s="128">
        <v>4</v>
      </c>
      <c r="N58" s="14">
        <f>M58-(SUM(P58:AE58))</f>
        <v>1</v>
      </c>
      <c r="O58" s="18" t="str">
        <f t="shared" si="0"/>
        <v>OK</v>
      </c>
      <c r="P58" s="21">
        <v>3</v>
      </c>
      <c r="Q58" s="21"/>
      <c r="R58" s="21">
        <v>0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  <c r="AD58" s="21">
        <v>0</v>
      </c>
      <c r="AE58" s="25">
        <v>0</v>
      </c>
    </row>
    <row r="59" spans="1:31" ht="19.5" customHeight="1" x14ac:dyDescent="0.25">
      <c r="A59" s="148"/>
      <c r="B59" s="148"/>
      <c r="C59" s="34">
        <v>56</v>
      </c>
      <c r="D59" s="105" t="s">
        <v>83</v>
      </c>
      <c r="E59" s="70">
        <v>410</v>
      </c>
      <c r="F59" s="70">
        <v>502680005</v>
      </c>
      <c r="G59" s="106" t="s">
        <v>256</v>
      </c>
      <c r="H59" s="72" t="s">
        <v>242</v>
      </c>
      <c r="I59" s="73" t="s">
        <v>17</v>
      </c>
      <c r="J59" s="73">
        <v>30</v>
      </c>
      <c r="K59" s="73">
        <v>30</v>
      </c>
      <c r="L59" s="74">
        <v>1</v>
      </c>
      <c r="M59" s="128">
        <v>4</v>
      </c>
      <c r="N59" s="14">
        <f>M59-(SUM(P59:AE59))</f>
        <v>4</v>
      </c>
      <c r="O59" s="18" t="str">
        <f t="shared" si="0"/>
        <v>OK</v>
      </c>
      <c r="P59" s="21"/>
      <c r="Q59" s="21"/>
      <c r="R59" s="21">
        <v>0</v>
      </c>
      <c r="S59" s="21">
        <v>0</v>
      </c>
      <c r="T59" s="21">
        <v>0</v>
      </c>
      <c r="U59" s="21">
        <v>0</v>
      </c>
      <c r="V59" s="21"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1">
        <v>0</v>
      </c>
      <c r="AC59" s="21">
        <v>0</v>
      </c>
      <c r="AD59" s="21">
        <v>0</v>
      </c>
      <c r="AE59" s="25">
        <v>0</v>
      </c>
    </row>
    <row r="60" spans="1:31" ht="25.5" customHeight="1" x14ac:dyDescent="0.25">
      <c r="A60" s="148"/>
      <c r="B60" s="148"/>
      <c r="C60" s="34">
        <v>57</v>
      </c>
      <c r="D60" s="115" t="s">
        <v>16</v>
      </c>
      <c r="E60" s="70">
        <v>5806</v>
      </c>
      <c r="F60" s="70">
        <v>28800051</v>
      </c>
      <c r="G60" s="106" t="s">
        <v>256</v>
      </c>
      <c r="H60" s="72" t="s">
        <v>242</v>
      </c>
      <c r="I60" s="77" t="s">
        <v>17</v>
      </c>
      <c r="J60" s="77">
        <v>30</v>
      </c>
      <c r="K60" s="77">
        <v>30</v>
      </c>
      <c r="L60" s="74">
        <v>1</v>
      </c>
      <c r="M60" s="128">
        <v>1</v>
      </c>
      <c r="N60" s="14">
        <f>M60-(SUM(P60:AE60))</f>
        <v>1</v>
      </c>
      <c r="O60" s="18" t="str">
        <f t="shared" si="0"/>
        <v>OK</v>
      </c>
      <c r="P60" s="21"/>
      <c r="Q60" s="21"/>
      <c r="R60" s="21">
        <v>0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  <c r="AD60" s="21">
        <v>0</v>
      </c>
      <c r="AE60" s="25">
        <v>0</v>
      </c>
    </row>
    <row r="61" spans="1:31" ht="19.5" customHeight="1" x14ac:dyDescent="0.25">
      <c r="A61" s="148"/>
      <c r="B61" s="148"/>
      <c r="C61" s="34">
        <v>58</v>
      </c>
      <c r="D61" s="115" t="s">
        <v>84</v>
      </c>
      <c r="E61" s="70">
        <v>410</v>
      </c>
      <c r="F61" s="70">
        <v>502680005</v>
      </c>
      <c r="G61" s="106" t="s">
        <v>256</v>
      </c>
      <c r="H61" s="72" t="s">
        <v>242</v>
      </c>
      <c r="I61" s="77" t="s">
        <v>17</v>
      </c>
      <c r="J61" s="77">
        <v>30</v>
      </c>
      <c r="K61" s="77">
        <v>30</v>
      </c>
      <c r="L61" s="74">
        <v>1</v>
      </c>
      <c r="M61" s="128"/>
      <c r="N61" s="14">
        <f>M61-(SUM(P61:AE61))</f>
        <v>0</v>
      </c>
      <c r="O61" s="18" t="str">
        <f t="shared" si="0"/>
        <v>OK</v>
      </c>
      <c r="P61" s="21"/>
      <c r="Q61" s="21"/>
      <c r="R61" s="21">
        <v>0</v>
      </c>
      <c r="S61" s="21">
        <v>0</v>
      </c>
      <c r="T61" s="21">
        <v>0</v>
      </c>
      <c r="U61" s="21">
        <v>0</v>
      </c>
      <c r="V61" s="21"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  <c r="AC61" s="21">
        <v>0</v>
      </c>
      <c r="AD61" s="21">
        <v>0</v>
      </c>
      <c r="AE61" s="25">
        <v>0</v>
      </c>
    </row>
    <row r="62" spans="1:31" ht="19.5" customHeight="1" x14ac:dyDescent="0.25">
      <c r="A62" s="148"/>
      <c r="B62" s="148"/>
      <c r="C62" s="34">
        <v>59</v>
      </c>
      <c r="D62" s="105" t="s">
        <v>85</v>
      </c>
      <c r="E62" s="70">
        <v>410</v>
      </c>
      <c r="F62" s="70">
        <v>502680005</v>
      </c>
      <c r="G62" s="106" t="s">
        <v>256</v>
      </c>
      <c r="H62" s="72" t="s">
        <v>242</v>
      </c>
      <c r="I62" s="73" t="s">
        <v>17</v>
      </c>
      <c r="J62" s="73">
        <v>30</v>
      </c>
      <c r="K62" s="73">
        <v>30</v>
      </c>
      <c r="L62" s="74">
        <v>174.9</v>
      </c>
      <c r="M62" s="128">
        <v>2</v>
      </c>
      <c r="N62" s="14">
        <f>M62-(SUM(P62:AE62))</f>
        <v>2</v>
      </c>
      <c r="O62" s="18" t="str">
        <f t="shared" si="0"/>
        <v>OK</v>
      </c>
      <c r="P62" s="21"/>
      <c r="Q62" s="21"/>
      <c r="R62" s="21">
        <v>0</v>
      </c>
      <c r="S62" s="21">
        <v>0</v>
      </c>
      <c r="T62" s="21">
        <v>0</v>
      </c>
      <c r="U62" s="21">
        <v>0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  <c r="AD62" s="21">
        <v>0</v>
      </c>
      <c r="AE62" s="25">
        <v>0</v>
      </c>
    </row>
    <row r="63" spans="1:31" ht="19.5" customHeight="1" x14ac:dyDescent="0.25">
      <c r="A63" s="148"/>
      <c r="B63" s="148"/>
      <c r="C63" s="34">
        <v>60</v>
      </c>
      <c r="D63" s="105" t="s">
        <v>86</v>
      </c>
      <c r="E63" s="70">
        <v>410</v>
      </c>
      <c r="F63" s="70">
        <v>502680005</v>
      </c>
      <c r="G63" s="106" t="s">
        <v>256</v>
      </c>
      <c r="H63" s="72" t="s">
        <v>242</v>
      </c>
      <c r="I63" s="73" t="s">
        <v>17</v>
      </c>
      <c r="J63" s="73">
        <v>30</v>
      </c>
      <c r="K63" s="73">
        <v>30</v>
      </c>
      <c r="L63" s="74">
        <v>1</v>
      </c>
      <c r="M63" s="128">
        <v>10</v>
      </c>
      <c r="N63" s="14">
        <f>M63-(SUM(P63:AE63))</f>
        <v>10</v>
      </c>
      <c r="O63" s="18" t="str">
        <f t="shared" si="0"/>
        <v>OK</v>
      </c>
      <c r="P63" s="21"/>
      <c r="Q63" s="21"/>
      <c r="R63" s="21">
        <v>0</v>
      </c>
      <c r="S63" s="21">
        <v>0</v>
      </c>
      <c r="T63" s="21">
        <v>0</v>
      </c>
      <c r="U63" s="21">
        <v>0</v>
      </c>
      <c r="V63" s="21"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1">
        <v>0</v>
      </c>
      <c r="AC63" s="21">
        <v>0</v>
      </c>
      <c r="AD63" s="21">
        <v>0</v>
      </c>
      <c r="AE63" s="25">
        <v>0</v>
      </c>
    </row>
    <row r="64" spans="1:31" ht="19.5" customHeight="1" x14ac:dyDescent="0.25">
      <c r="A64" s="148"/>
      <c r="B64" s="148"/>
      <c r="C64" s="34">
        <v>61</v>
      </c>
      <c r="D64" s="105" t="s">
        <v>87</v>
      </c>
      <c r="E64" s="70">
        <v>410</v>
      </c>
      <c r="F64" s="70">
        <v>502680005</v>
      </c>
      <c r="G64" s="106" t="s">
        <v>256</v>
      </c>
      <c r="H64" s="72" t="s">
        <v>242</v>
      </c>
      <c r="I64" s="73" t="s">
        <v>17</v>
      </c>
      <c r="J64" s="73">
        <v>30</v>
      </c>
      <c r="K64" s="73">
        <v>30</v>
      </c>
      <c r="L64" s="74">
        <v>1</v>
      </c>
      <c r="M64" s="128">
        <v>50</v>
      </c>
      <c r="N64" s="14">
        <f>M64-(SUM(P64:AE64))</f>
        <v>50</v>
      </c>
      <c r="O64" s="18" t="str">
        <f t="shared" si="0"/>
        <v>OK</v>
      </c>
      <c r="P64" s="21"/>
      <c r="Q64" s="21"/>
      <c r="R64" s="21">
        <v>0</v>
      </c>
      <c r="S64" s="21">
        <v>0</v>
      </c>
      <c r="T64" s="21">
        <v>0</v>
      </c>
      <c r="U64" s="21">
        <v>0</v>
      </c>
      <c r="V64" s="21">
        <v>0</v>
      </c>
      <c r="W64" s="21">
        <v>0</v>
      </c>
      <c r="X64" s="21">
        <v>0</v>
      </c>
      <c r="Y64" s="21">
        <v>0</v>
      </c>
      <c r="Z64" s="21">
        <v>0</v>
      </c>
      <c r="AA64" s="21">
        <v>0</v>
      </c>
      <c r="AB64" s="21">
        <v>0</v>
      </c>
      <c r="AC64" s="21">
        <v>0</v>
      </c>
      <c r="AD64" s="21">
        <v>0</v>
      </c>
      <c r="AE64" s="25">
        <v>0</v>
      </c>
    </row>
    <row r="65" spans="1:31" ht="19.5" customHeight="1" x14ac:dyDescent="0.25">
      <c r="A65" s="148"/>
      <c r="B65" s="148"/>
      <c r="C65" s="34">
        <v>62</v>
      </c>
      <c r="D65" s="105" t="s">
        <v>88</v>
      </c>
      <c r="E65" s="70">
        <v>410</v>
      </c>
      <c r="F65" s="70">
        <v>502680005</v>
      </c>
      <c r="G65" s="106" t="s">
        <v>256</v>
      </c>
      <c r="H65" s="72" t="s">
        <v>242</v>
      </c>
      <c r="I65" s="73" t="s">
        <v>17</v>
      </c>
      <c r="J65" s="73">
        <v>30</v>
      </c>
      <c r="K65" s="73">
        <v>30</v>
      </c>
      <c r="L65" s="74">
        <v>1</v>
      </c>
      <c r="M65" s="128">
        <v>15</v>
      </c>
      <c r="N65" s="14">
        <f>M65-(SUM(P65:AE65))</f>
        <v>15</v>
      </c>
      <c r="O65" s="18" t="str">
        <f t="shared" si="0"/>
        <v>OK</v>
      </c>
      <c r="P65" s="21"/>
      <c r="Q65" s="21"/>
      <c r="R65" s="21">
        <v>0</v>
      </c>
      <c r="S65" s="21">
        <v>0</v>
      </c>
      <c r="T65" s="21">
        <v>0</v>
      </c>
      <c r="U65" s="21">
        <v>0</v>
      </c>
      <c r="V65" s="21">
        <v>0</v>
      </c>
      <c r="W65" s="21">
        <v>0</v>
      </c>
      <c r="X65" s="21">
        <v>0</v>
      </c>
      <c r="Y65" s="21">
        <v>0</v>
      </c>
      <c r="Z65" s="21">
        <v>0</v>
      </c>
      <c r="AA65" s="21">
        <v>0</v>
      </c>
      <c r="AB65" s="21">
        <v>0</v>
      </c>
      <c r="AC65" s="21">
        <v>0</v>
      </c>
      <c r="AD65" s="21">
        <v>0</v>
      </c>
      <c r="AE65" s="25">
        <v>0</v>
      </c>
    </row>
    <row r="66" spans="1:31" ht="19.5" customHeight="1" x14ac:dyDescent="0.25">
      <c r="A66" s="148"/>
      <c r="B66" s="148"/>
      <c r="C66" s="34">
        <v>63</v>
      </c>
      <c r="D66" s="105" t="s">
        <v>89</v>
      </c>
      <c r="E66" s="70">
        <v>410</v>
      </c>
      <c r="F66" s="70">
        <v>502680005</v>
      </c>
      <c r="G66" s="106" t="s">
        <v>256</v>
      </c>
      <c r="H66" s="72" t="s">
        <v>242</v>
      </c>
      <c r="I66" s="73" t="s">
        <v>17</v>
      </c>
      <c r="J66" s="73">
        <v>30</v>
      </c>
      <c r="K66" s="73">
        <v>30</v>
      </c>
      <c r="L66" s="74">
        <v>152.94999999999999</v>
      </c>
      <c r="M66" s="128">
        <v>2</v>
      </c>
      <c r="N66" s="14">
        <f>M66-(SUM(P66:AE66))</f>
        <v>2</v>
      </c>
      <c r="O66" s="18" t="str">
        <f t="shared" si="0"/>
        <v>OK</v>
      </c>
      <c r="P66" s="21"/>
      <c r="Q66" s="21"/>
      <c r="R66" s="21">
        <v>0</v>
      </c>
      <c r="S66" s="21">
        <v>0</v>
      </c>
      <c r="T66" s="21">
        <v>0</v>
      </c>
      <c r="U66" s="21">
        <v>0</v>
      </c>
      <c r="V66" s="21">
        <v>0</v>
      </c>
      <c r="W66" s="21">
        <v>0</v>
      </c>
      <c r="X66" s="21">
        <v>0</v>
      </c>
      <c r="Y66" s="21">
        <v>0</v>
      </c>
      <c r="Z66" s="21">
        <v>0</v>
      </c>
      <c r="AA66" s="21">
        <v>0</v>
      </c>
      <c r="AB66" s="21">
        <v>0</v>
      </c>
      <c r="AC66" s="21">
        <v>0</v>
      </c>
      <c r="AD66" s="21">
        <v>0</v>
      </c>
      <c r="AE66" s="25">
        <v>0</v>
      </c>
    </row>
    <row r="67" spans="1:31" ht="19.5" customHeight="1" x14ac:dyDescent="0.25">
      <c r="A67" s="148"/>
      <c r="B67" s="148"/>
      <c r="C67" s="34">
        <v>64</v>
      </c>
      <c r="D67" s="115" t="s">
        <v>90</v>
      </c>
      <c r="E67" s="70">
        <v>5705</v>
      </c>
      <c r="F67" s="70">
        <v>29866050</v>
      </c>
      <c r="G67" s="106" t="s">
        <v>256</v>
      </c>
      <c r="H67" s="72" t="s">
        <v>242</v>
      </c>
      <c r="I67" s="77" t="s">
        <v>24</v>
      </c>
      <c r="J67" s="77">
        <v>30</v>
      </c>
      <c r="K67" s="77">
        <v>30</v>
      </c>
      <c r="L67" s="74">
        <v>50.43</v>
      </c>
      <c r="M67" s="128">
        <v>30</v>
      </c>
      <c r="N67" s="14">
        <f>M67-(SUM(P67:AE67))</f>
        <v>30</v>
      </c>
      <c r="O67" s="18" t="str">
        <f t="shared" si="0"/>
        <v>OK</v>
      </c>
      <c r="P67" s="21"/>
      <c r="Q67" s="21"/>
      <c r="R67" s="21">
        <v>0</v>
      </c>
      <c r="S67" s="21">
        <v>0</v>
      </c>
      <c r="T67" s="21">
        <v>0</v>
      </c>
      <c r="U67" s="21">
        <v>0</v>
      </c>
      <c r="V67" s="21">
        <v>0</v>
      </c>
      <c r="W67" s="21">
        <v>0</v>
      </c>
      <c r="X67" s="21">
        <v>0</v>
      </c>
      <c r="Y67" s="21">
        <v>0</v>
      </c>
      <c r="Z67" s="21">
        <v>0</v>
      </c>
      <c r="AA67" s="21">
        <v>0</v>
      </c>
      <c r="AB67" s="21">
        <v>0</v>
      </c>
      <c r="AC67" s="21">
        <v>0</v>
      </c>
      <c r="AD67" s="21">
        <v>0</v>
      </c>
      <c r="AE67" s="25">
        <v>0</v>
      </c>
    </row>
    <row r="68" spans="1:31" ht="25.5" customHeight="1" x14ac:dyDescent="0.25">
      <c r="A68" s="148"/>
      <c r="B68" s="148"/>
      <c r="C68" s="34">
        <v>65</v>
      </c>
      <c r="D68" s="105" t="s">
        <v>91</v>
      </c>
      <c r="E68" s="70">
        <v>4703</v>
      </c>
      <c r="F68" s="70">
        <v>54380004</v>
      </c>
      <c r="G68" s="106" t="s">
        <v>256</v>
      </c>
      <c r="H68" s="72" t="s">
        <v>242</v>
      </c>
      <c r="I68" s="73" t="s">
        <v>24</v>
      </c>
      <c r="J68" s="73">
        <v>30</v>
      </c>
      <c r="K68" s="73">
        <v>30</v>
      </c>
      <c r="L68" s="74">
        <v>40.61</v>
      </c>
      <c r="M68" s="128">
        <v>20</v>
      </c>
      <c r="N68" s="14">
        <f>M68-(SUM(P68:AE68))</f>
        <v>20</v>
      </c>
      <c r="O68" s="18" t="str">
        <f t="shared" si="0"/>
        <v>OK</v>
      </c>
      <c r="P68" s="21"/>
      <c r="Q68" s="21"/>
      <c r="R68" s="21">
        <v>0</v>
      </c>
      <c r="S68" s="21">
        <v>0</v>
      </c>
      <c r="T68" s="21">
        <v>0</v>
      </c>
      <c r="U68" s="21">
        <v>0</v>
      </c>
      <c r="V68" s="21">
        <v>0</v>
      </c>
      <c r="W68" s="21">
        <v>0</v>
      </c>
      <c r="X68" s="21">
        <v>0</v>
      </c>
      <c r="Y68" s="21">
        <v>0</v>
      </c>
      <c r="Z68" s="21">
        <v>0</v>
      </c>
      <c r="AA68" s="21">
        <v>0</v>
      </c>
      <c r="AB68" s="21">
        <v>0</v>
      </c>
      <c r="AC68" s="21">
        <v>0</v>
      </c>
      <c r="AD68" s="21">
        <v>0</v>
      </c>
      <c r="AE68" s="25">
        <v>0</v>
      </c>
    </row>
    <row r="69" spans="1:31" ht="25.5" customHeight="1" x14ac:dyDescent="0.25">
      <c r="A69" s="148"/>
      <c r="B69" s="148"/>
      <c r="C69" s="34">
        <v>66</v>
      </c>
      <c r="D69" s="105" t="s">
        <v>92</v>
      </c>
      <c r="E69" s="70">
        <v>4703</v>
      </c>
      <c r="F69" s="70">
        <v>54380004</v>
      </c>
      <c r="G69" s="106" t="s">
        <v>256</v>
      </c>
      <c r="H69" s="72" t="s">
        <v>242</v>
      </c>
      <c r="I69" s="73" t="s">
        <v>24</v>
      </c>
      <c r="J69" s="73">
        <v>30</v>
      </c>
      <c r="K69" s="73">
        <v>30</v>
      </c>
      <c r="L69" s="74">
        <v>43.5</v>
      </c>
      <c r="M69" s="128">
        <v>4</v>
      </c>
      <c r="N69" s="14">
        <f>M69-(SUM(P69:AE69))</f>
        <v>4</v>
      </c>
      <c r="O69" s="18" t="str">
        <f t="shared" si="0"/>
        <v>OK</v>
      </c>
      <c r="P69" s="21"/>
      <c r="Q69" s="21"/>
      <c r="R69" s="21">
        <v>0</v>
      </c>
      <c r="S69" s="21">
        <v>0</v>
      </c>
      <c r="T69" s="21">
        <v>0</v>
      </c>
      <c r="U69" s="21">
        <v>0</v>
      </c>
      <c r="V69" s="21">
        <v>0</v>
      </c>
      <c r="W69" s="21">
        <v>0</v>
      </c>
      <c r="X69" s="21">
        <v>0</v>
      </c>
      <c r="Y69" s="21">
        <v>0</v>
      </c>
      <c r="Z69" s="21">
        <v>0</v>
      </c>
      <c r="AA69" s="21">
        <v>0</v>
      </c>
      <c r="AB69" s="21">
        <v>0</v>
      </c>
      <c r="AC69" s="21">
        <v>0</v>
      </c>
      <c r="AD69" s="21">
        <v>0</v>
      </c>
      <c r="AE69" s="25">
        <v>0</v>
      </c>
    </row>
    <row r="70" spans="1:31" ht="19.5" customHeight="1" x14ac:dyDescent="0.25">
      <c r="A70" s="148"/>
      <c r="B70" s="148"/>
      <c r="C70" s="34">
        <v>67</v>
      </c>
      <c r="D70" s="105" t="s">
        <v>93</v>
      </c>
      <c r="E70" s="70">
        <v>4703</v>
      </c>
      <c r="F70" s="70">
        <v>54380005</v>
      </c>
      <c r="G70" s="106" t="s">
        <v>256</v>
      </c>
      <c r="H70" s="72" t="s">
        <v>242</v>
      </c>
      <c r="I70" s="73" t="s">
        <v>24</v>
      </c>
      <c r="J70" s="73">
        <v>30</v>
      </c>
      <c r="K70" s="73">
        <v>30</v>
      </c>
      <c r="L70" s="74">
        <v>2</v>
      </c>
      <c r="M70" s="128">
        <v>10</v>
      </c>
      <c r="N70" s="14">
        <f>M70-(SUM(P70:AE70))</f>
        <v>0</v>
      </c>
      <c r="O70" s="18" t="str">
        <f t="shared" si="0"/>
        <v>OK</v>
      </c>
      <c r="P70" s="21"/>
      <c r="Q70" s="21"/>
      <c r="R70" s="21">
        <v>10</v>
      </c>
      <c r="S70" s="21">
        <v>0</v>
      </c>
      <c r="T70" s="21">
        <v>0</v>
      </c>
      <c r="U70" s="21">
        <v>0</v>
      </c>
      <c r="V70" s="21">
        <v>0</v>
      </c>
      <c r="W70" s="21">
        <v>0</v>
      </c>
      <c r="X70" s="21">
        <v>0</v>
      </c>
      <c r="Y70" s="21">
        <v>0</v>
      </c>
      <c r="Z70" s="21">
        <v>0</v>
      </c>
      <c r="AA70" s="21">
        <v>0</v>
      </c>
      <c r="AB70" s="21">
        <v>0</v>
      </c>
      <c r="AC70" s="21">
        <v>0</v>
      </c>
      <c r="AD70" s="21">
        <v>0</v>
      </c>
      <c r="AE70" s="25">
        <v>0</v>
      </c>
    </row>
    <row r="71" spans="1:31" ht="19.5" customHeight="1" x14ac:dyDescent="0.25">
      <c r="A71" s="148"/>
      <c r="B71" s="148"/>
      <c r="C71" s="34">
        <v>68</v>
      </c>
      <c r="D71" s="115" t="s">
        <v>94</v>
      </c>
      <c r="E71" s="70">
        <v>5801</v>
      </c>
      <c r="F71" s="70">
        <v>118966002</v>
      </c>
      <c r="G71" s="106" t="s">
        <v>256</v>
      </c>
      <c r="H71" s="72" t="s">
        <v>247</v>
      </c>
      <c r="I71" s="77" t="s">
        <v>24</v>
      </c>
      <c r="J71" s="77">
        <v>30</v>
      </c>
      <c r="K71" s="77">
        <v>30</v>
      </c>
      <c r="L71" s="74">
        <v>99.8</v>
      </c>
      <c r="M71" s="128">
        <v>4</v>
      </c>
      <c r="N71" s="14">
        <f>M71-(SUM(P71:AE71))</f>
        <v>0</v>
      </c>
      <c r="O71" s="18" t="str">
        <f t="shared" si="0"/>
        <v>OK</v>
      </c>
      <c r="P71" s="21">
        <v>4</v>
      </c>
      <c r="Q71" s="21"/>
      <c r="R71" s="21">
        <v>0</v>
      </c>
      <c r="S71" s="21">
        <v>0</v>
      </c>
      <c r="T71" s="21">
        <v>0</v>
      </c>
      <c r="U71" s="21">
        <v>0</v>
      </c>
      <c r="V71" s="21">
        <v>0</v>
      </c>
      <c r="W71" s="21">
        <v>0</v>
      </c>
      <c r="X71" s="21">
        <v>0</v>
      </c>
      <c r="Y71" s="21">
        <v>0</v>
      </c>
      <c r="Z71" s="21">
        <v>0</v>
      </c>
      <c r="AA71" s="21">
        <v>0</v>
      </c>
      <c r="AB71" s="21">
        <v>0</v>
      </c>
      <c r="AC71" s="21">
        <v>0</v>
      </c>
      <c r="AD71" s="21">
        <v>0</v>
      </c>
      <c r="AE71" s="25">
        <v>0</v>
      </c>
    </row>
    <row r="72" spans="1:31" ht="19.5" customHeight="1" x14ac:dyDescent="0.25">
      <c r="A72" s="148"/>
      <c r="B72" s="148"/>
      <c r="C72" s="34">
        <v>69</v>
      </c>
      <c r="D72" s="115" t="s">
        <v>95</v>
      </c>
      <c r="E72" s="70">
        <v>5806</v>
      </c>
      <c r="F72" s="70">
        <v>28800081</v>
      </c>
      <c r="G72" s="106" t="s">
        <v>256</v>
      </c>
      <c r="H72" s="72" t="s">
        <v>247</v>
      </c>
      <c r="I72" s="77" t="s">
        <v>24</v>
      </c>
      <c r="J72" s="77">
        <v>30</v>
      </c>
      <c r="K72" s="77">
        <v>30</v>
      </c>
      <c r="L72" s="74">
        <v>42</v>
      </c>
      <c r="M72" s="128">
        <v>8</v>
      </c>
      <c r="N72" s="14">
        <f>M72-(SUM(P72:AE72))</f>
        <v>0</v>
      </c>
      <c r="O72" s="18" t="str">
        <f t="shared" si="0"/>
        <v>OK</v>
      </c>
      <c r="P72" s="21">
        <v>8</v>
      </c>
      <c r="Q72" s="21"/>
      <c r="R72" s="21">
        <v>0</v>
      </c>
      <c r="S72" s="21">
        <v>0</v>
      </c>
      <c r="T72" s="21">
        <v>0</v>
      </c>
      <c r="U72" s="21">
        <v>0</v>
      </c>
      <c r="V72" s="21">
        <v>0</v>
      </c>
      <c r="W72" s="21">
        <v>0</v>
      </c>
      <c r="X72" s="21">
        <v>0</v>
      </c>
      <c r="Y72" s="21">
        <v>0</v>
      </c>
      <c r="Z72" s="21">
        <v>0</v>
      </c>
      <c r="AA72" s="21">
        <v>0</v>
      </c>
      <c r="AB72" s="21">
        <v>0</v>
      </c>
      <c r="AC72" s="21">
        <v>0</v>
      </c>
      <c r="AD72" s="21">
        <v>0</v>
      </c>
      <c r="AE72" s="25">
        <v>0</v>
      </c>
    </row>
    <row r="73" spans="1:31" ht="25.5" customHeight="1" x14ac:dyDescent="0.25">
      <c r="A73" s="148"/>
      <c r="B73" s="148"/>
      <c r="C73" s="34">
        <v>70</v>
      </c>
      <c r="D73" s="105" t="s">
        <v>96</v>
      </c>
      <c r="E73" s="70">
        <v>5705</v>
      </c>
      <c r="F73" s="70">
        <v>504220688</v>
      </c>
      <c r="G73" s="106" t="s">
        <v>256</v>
      </c>
      <c r="H73" s="72" t="s">
        <v>242</v>
      </c>
      <c r="I73" s="73" t="s">
        <v>24</v>
      </c>
      <c r="J73" s="73">
        <v>30</v>
      </c>
      <c r="K73" s="73">
        <v>30</v>
      </c>
      <c r="L73" s="74">
        <v>219.95</v>
      </c>
      <c r="M73" s="128">
        <v>2</v>
      </c>
      <c r="N73" s="14">
        <f>M73-(SUM(P73:AE73))</f>
        <v>2</v>
      </c>
      <c r="O73" s="18" t="str">
        <f t="shared" si="0"/>
        <v>OK</v>
      </c>
      <c r="P73" s="21"/>
      <c r="Q73" s="21"/>
      <c r="R73" s="21">
        <v>0</v>
      </c>
      <c r="S73" s="21">
        <v>0</v>
      </c>
      <c r="T73" s="21">
        <v>0</v>
      </c>
      <c r="U73" s="21">
        <v>0</v>
      </c>
      <c r="V73" s="21">
        <v>0</v>
      </c>
      <c r="W73" s="21">
        <v>0</v>
      </c>
      <c r="X73" s="21">
        <v>0</v>
      </c>
      <c r="Y73" s="21">
        <v>0</v>
      </c>
      <c r="Z73" s="21">
        <v>0</v>
      </c>
      <c r="AA73" s="21">
        <v>0</v>
      </c>
      <c r="AB73" s="21">
        <v>0</v>
      </c>
      <c r="AC73" s="21">
        <v>0</v>
      </c>
      <c r="AD73" s="21">
        <v>0</v>
      </c>
      <c r="AE73" s="25">
        <v>0</v>
      </c>
    </row>
    <row r="74" spans="1:31" ht="25.5" customHeight="1" x14ac:dyDescent="0.25">
      <c r="A74" s="148"/>
      <c r="B74" s="148"/>
      <c r="C74" s="34">
        <v>71</v>
      </c>
      <c r="D74" s="105" t="s">
        <v>97</v>
      </c>
      <c r="E74" s="70">
        <v>5705</v>
      </c>
      <c r="F74" s="70">
        <v>504220689</v>
      </c>
      <c r="G74" s="106" t="s">
        <v>256</v>
      </c>
      <c r="H74" s="72" t="s">
        <v>242</v>
      </c>
      <c r="I74" s="73" t="s">
        <v>24</v>
      </c>
      <c r="J74" s="73">
        <v>30</v>
      </c>
      <c r="K74" s="73">
        <v>30</v>
      </c>
      <c r="L74" s="74">
        <v>33.5</v>
      </c>
      <c r="M74" s="128"/>
      <c r="N74" s="14">
        <f>M74-(SUM(P74:AE74))</f>
        <v>0</v>
      </c>
      <c r="O74" s="18" t="str">
        <f t="shared" si="0"/>
        <v>OK</v>
      </c>
      <c r="P74" s="21"/>
      <c r="Q74" s="21"/>
      <c r="R74" s="21">
        <v>0</v>
      </c>
      <c r="S74" s="21">
        <v>0</v>
      </c>
      <c r="T74" s="21">
        <v>0</v>
      </c>
      <c r="U74" s="21">
        <v>0</v>
      </c>
      <c r="V74" s="21">
        <v>0</v>
      </c>
      <c r="W74" s="21">
        <v>0</v>
      </c>
      <c r="X74" s="21">
        <v>0</v>
      </c>
      <c r="Y74" s="21">
        <v>0</v>
      </c>
      <c r="Z74" s="21">
        <v>0</v>
      </c>
      <c r="AA74" s="21">
        <v>0</v>
      </c>
      <c r="AB74" s="21">
        <v>0</v>
      </c>
      <c r="AC74" s="21">
        <v>0</v>
      </c>
      <c r="AD74" s="21">
        <v>0</v>
      </c>
      <c r="AE74" s="25">
        <v>0</v>
      </c>
    </row>
    <row r="75" spans="1:31" ht="25.5" customHeight="1" x14ac:dyDescent="0.25">
      <c r="A75" s="148"/>
      <c r="B75" s="148"/>
      <c r="C75" s="34">
        <v>72</v>
      </c>
      <c r="D75" s="105" t="s">
        <v>98</v>
      </c>
      <c r="E75" s="70">
        <v>5705</v>
      </c>
      <c r="F75" s="70">
        <v>504220690</v>
      </c>
      <c r="G75" s="106" t="s">
        <v>256</v>
      </c>
      <c r="H75" s="72" t="s">
        <v>242</v>
      </c>
      <c r="I75" s="73" t="s">
        <v>24</v>
      </c>
      <c r="J75" s="73">
        <v>30</v>
      </c>
      <c r="K75" s="73">
        <v>30</v>
      </c>
      <c r="L75" s="74">
        <v>33.5</v>
      </c>
      <c r="M75" s="128"/>
      <c r="N75" s="14">
        <f>M75-(SUM(P75:AE75))</f>
        <v>0</v>
      </c>
      <c r="O75" s="18" t="str">
        <f t="shared" si="0"/>
        <v>OK</v>
      </c>
      <c r="P75" s="21"/>
      <c r="Q75" s="21"/>
      <c r="R75" s="21">
        <v>0</v>
      </c>
      <c r="S75" s="21">
        <v>0</v>
      </c>
      <c r="T75" s="21">
        <v>0</v>
      </c>
      <c r="U75" s="21">
        <v>0</v>
      </c>
      <c r="V75" s="21">
        <v>0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1">
        <v>0</v>
      </c>
      <c r="AC75" s="21">
        <v>0</v>
      </c>
      <c r="AD75" s="21">
        <v>0</v>
      </c>
      <c r="AE75" s="25">
        <v>0</v>
      </c>
    </row>
    <row r="76" spans="1:31" ht="25.5" customHeight="1" x14ac:dyDescent="0.25">
      <c r="A76" s="148"/>
      <c r="B76" s="148"/>
      <c r="C76" s="34">
        <v>73</v>
      </c>
      <c r="D76" s="105" t="s">
        <v>99</v>
      </c>
      <c r="E76" s="70">
        <v>2701</v>
      </c>
      <c r="F76" s="70">
        <v>25410027</v>
      </c>
      <c r="G76" s="106" t="s">
        <v>256</v>
      </c>
      <c r="H76" s="72" t="s">
        <v>248</v>
      </c>
      <c r="I76" s="73" t="s">
        <v>26</v>
      </c>
      <c r="J76" s="73">
        <v>30</v>
      </c>
      <c r="K76" s="73">
        <v>30</v>
      </c>
      <c r="L76" s="74">
        <v>150.71</v>
      </c>
      <c r="M76" s="128">
        <v>10</v>
      </c>
      <c r="N76" s="14">
        <f>M76-(SUM(P76:AE76))</f>
        <v>10</v>
      </c>
      <c r="O76" s="18" t="str">
        <f t="shared" si="0"/>
        <v>OK</v>
      </c>
      <c r="P76" s="21"/>
      <c r="Q76" s="21"/>
      <c r="R76" s="21">
        <v>0</v>
      </c>
      <c r="S76" s="21">
        <v>0</v>
      </c>
      <c r="T76" s="21">
        <v>0</v>
      </c>
      <c r="U76" s="21">
        <v>0</v>
      </c>
      <c r="V76" s="21">
        <v>0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1">
        <v>0</v>
      </c>
      <c r="AC76" s="21">
        <v>0</v>
      </c>
      <c r="AD76" s="21">
        <v>0</v>
      </c>
      <c r="AE76" s="25">
        <v>0</v>
      </c>
    </row>
    <row r="77" spans="1:31" ht="25.5" customHeight="1" x14ac:dyDescent="0.25">
      <c r="A77" s="148"/>
      <c r="B77" s="148"/>
      <c r="C77" s="34">
        <v>74</v>
      </c>
      <c r="D77" s="105" t="s">
        <v>100</v>
      </c>
      <c r="E77" s="70">
        <v>2701</v>
      </c>
      <c r="F77" s="70">
        <v>25410027</v>
      </c>
      <c r="G77" s="106" t="s">
        <v>256</v>
      </c>
      <c r="H77" s="75" t="s">
        <v>295</v>
      </c>
      <c r="I77" s="73" t="s">
        <v>26</v>
      </c>
      <c r="J77" s="73">
        <v>30</v>
      </c>
      <c r="K77" s="73">
        <v>30</v>
      </c>
      <c r="L77" s="74">
        <v>174.39</v>
      </c>
      <c r="M77" s="128">
        <v>4</v>
      </c>
      <c r="N77" s="14">
        <f>M77-(SUM(P77:AE77))</f>
        <v>4</v>
      </c>
      <c r="O77" s="18" t="str">
        <f t="shared" si="0"/>
        <v>OK</v>
      </c>
      <c r="P77" s="21"/>
      <c r="Q77" s="21"/>
      <c r="R77" s="21">
        <v>0</v>
      </c>
      <c r="S77" s="21">
        <v>0</v>
      </c>
      <c r="T77" s="21">
        <v>0</v>
      </c>
      <c r="U77" s="21">
        <v>0</v>
      </c>
      <c r="V77" s="21">
        <v>0</v>
      </c>
      <c r="W77" s="21">
        <v>0</v>
      </c>
      <c r="X77" s="21">
        <v>0</v>
      </c>
      <c r="Y77" s="21">
        <v>0</v>
      </c>
      <c r="Z77" s="21">
        <v>0</v>
      </c>
      <c r="AA77" s="21">
        <v>0</v>
      </c>
      <c r="AB77" s="21">
        <v>0</v>
      </c>
      <c r="AC77" s="21">
        <v>0</v>
      </c>
      <c r="AD77" s="21">
        <v>0</v>
      </c>
      <c r="AE77" s="25">
        <v>0</v>
      </c>
    </row>
    <row r="78" spans="1:31" ht="25.5" customHeight="1" x14ac:dyDescent="0.25">
      <c r="A78" s="148"/>
      <c r="B78" s="148"/>
      <c r="C78" s="34">
        <v>75</v>
      </c>
      <c r="D78" s="105" t="s">
        <v>101</v>
      </c>
      <c r="E78" s="70">
        <v>2701</v>
      </c>
      <c r="F78" s="70">
        <v>25410027</v>
      </c>
      <c r="G78" s="106" t="s">
        <v>256</v>
      </c>
      <c r="H78" s="72" t="s">
        <v>248</v>
      </c>
      <c r="I78" s="73" t="s">
        <v>26</v>
      </c>
      <c r="J78" s="73">
        <v>30</v>
      </c>
      <c r="K78" s="73">
        <v>30</v>
      </c>
      <c r="L78" s="74">
        <v>233.41</v>
      </c>
      <c r="M78" s="128">
        <v>4</v>
      </c>
      <c r="N78" s="14">
        <f>M78-(SUM(P78:AE78))</f>
        <v>4</v>
      </c>
      <c r="O78" s="18" t="str">
        <f t="shared" si="0"/>
        <v>OK</v>
      </c>
      <c r="P78" s="21"/>
      <c r="Q78" s="21"/>
      <c r="R78" s="21">
        <v>0</v>
      </c>
      <c r="S78" s="21">
        <v>0</v>
      </c>
      <c r="T78" s="21">
        <v>0</v>
      </c>
      <c r="U78" s="21">
        <v>0</v>
      </c>
      <c r="V78" s="21">
        <v>0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>
        <v>0</v>
      </c>
      <c r="AC78" s="21">
        <v>0</v>
      </c>
      <c r="AD78" s="21">
        <v>0</v>
      </c>
      <c r="AE78" s="25">
        <v>0</v>
      </c>
    </row>
    <row r="79" spans="1:31" ht="25.5" customHeight="1" x14ac:dyDescent="0.25">
      <c r="A79" s="148"/>
      <c r="B79" s="148"/>
      <c r="C79" s="34">
        <v>76</v>
      </c>
      <c r="D79" s="115" t="s">
        <v>102</v>
      </c>
      <c r="E79" s="70">
        <v>2701</v>
      </c>
      <c r="F79" s="70">
        <v>25410027</v>
      </c>
      <c r="G79" s="106" t="s">
        <v>256</v>
      </c>
      <c r="H79" s="72" t="s">
        <v>248</v>
      </c>
      <c r="I79" s="77" t="s">
        <v>26</v>
      </c>
      <c r="J79" s="77">
        <v>30</v>
      </c>
      <c r="K79" s="77">
        <v>30</v>
      </c>
      <c r="L79" s="74">
        <v>90.98</v>
      </c>
      <c r="M79" s="128">
        <v>4</v>
      </c>
      <c r="N79" s="14">
        <f>M79-(SUM(P79:AE79))</f>
        <v>4</v>
      </c>
      <c r="O79" s="18" t="str">
        <f t="shared" si="0"/>
        <v>OK</v>
      </c>
      <c r="P79" s="21"/>
      <c r="Q79" s="21"/>
      <c r="R79" s="21">
        <v>0</v>
      </c>
      <c r="S79" s="21">
        <v>0</v>
      </c>
      <c r="T79" s="21">
        <v>0</v>
      </c>
      <c r="U79" s="21">
        <v>0</v>
      </c>
      <c r="V79" s="21"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1">
        <v>0</v>
      </c>
      <c r="AC79" s="21">
        <v>0</v>
      </c>
      <c r="AD79" s="21">
        <v>0</v>
      </c>
      <c r="AE79" s="25">
        <v>0</v>
      </c>
    </row>
    <row r="80" spans="1:31" ht="25.5" customHeight="1" x14ac:dyDescent="0.25">
      <c r="A80" s="148"/>
      <c r="B80" s="148"/>
      <c r="C80" s="34">
        <v>77</v>
      </c>
      <c r="D80" s="105" t="s">
        <v>103</v>
      </c>
      <c r="E80" s="70">
        <v>2704</v>
      </c>
      <c r="F80" s="70">
        <v>504220741</v>
      </c>
      <c r="G80" s="106" t="s">
        <v>256</v>
      </c>
      <c r="H80" s="72" t="s">
        <v>240</v>
      </c>
      <c r="I80" s="73" t="s">
        <v>26</v>
      </c>
      <c r="J80" s="73">
        <v>30</v>
      </c>
      <c r="K80" s="73">
        <v>30</v>
      </c>
      <c r="L80" s="74">
        <v>862.5</v>
      </c>
      <c r="M80" s="128"/>
      <c r="N80" s="14">
        <f>M80-(SUM(P80:AE80))</f>
        <v>0</v>
      </c>
      <c r="O80" s="18" t="str">
        <f t="shared" si="0"/>
        <v>OK</v>
      </c>
      <c r="P80" s="21"/>
      <c r="Q80" s="21"/>
      <c r="R80" s="21">
        <v>0</v>
      </c>
      <c r="S80" s="21">
        <v>0</v>
      </c>
      <c r="T80" s="21">
        <v>0</v>
      </c>
      <c r="U80" s="21">
        <v>0</v>
      </c>
      <c r="V80" s="21">
        <v>0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1">
        <v>0</v>
      </c>
      <c r="AC80" s="21">
        <v>0</v>
      </c>
      <c r="AD80" s="21">
        <v>0</v>
      </c>
      <c r="AE80" s="25">
        <v>0</v>
      </c>
    </row>
    <row r="81" spans="1:31" ht="25.5" customHeight="1" x14ac:dyDescent="0.25">
      <c r="A81" s="148"/>
      <c r="B81" s="148"/>
      <c r="C81" s="34">
        <v>78</v>
      </c>
      <c r="D81" s="115" t="s">
        <v>104</v>
      </c>
      <c r="E81" s="70">
        <v>2701</v>
      </c>
      <c r="F81" s="70">
        <v>25410014</v>
      </c>
      <c r="G81" s="106" t="s">
        <v>256</v>
      </c>
      <c r="H81" s="72" t="s">
        <v>249</v>
      </c>
      <c r="I81" s="77" t="s">
        <v>26</v>
      </c>
      <c r="J81" s="77">
        <v>30</v>
      </c>
      <c r="K81" s="77">
        <v>30</v>
      </c>
      <c r="L81" s="74">
        <v>15.73</v>
      </c>
      <c r="M81" s="128">
        <v>40</v>
      </c>
      <c r="N81" s="14">
        <f>M81-(SUM(P81:AE81))</f>
        <v>40</v>
      </c>
      <c r="O81" s="18" t="str">
        <f t="shared" si="0"/>
        <v>OK</v>
      </c>
      <c r="P81" s="21"/>
      <c r="Q81" s="21"/>
      <c r="R81" s="21">
        <v>0</v>
      </c>
      <c r="S81" s="21">
        <v>0</v>
      </c>
      <c r="T81" s="21">
        <v>0</v>
      </c>
      <c r="U81" s="21">
        <v>0</v>
      </c>
      <c r="V81" s="21"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0</v>
      </c>
      <c r="AC81" s="21">
        <v>0</v>
      </c>
      <c r="AD81" s="21">
        <v>0</v>
      </c>
      <c r="AE81" s="25">
        <v>0</v>
      </c>
    </row>
    <row r="82" spans="1:31" ht="25.5" customHeight="1" x14ac:dyDescent="0.25">
      <c r="A82" s="148"/>
      <c r="B82" s="148"/>
      <c r="C82" s="34">
        <v>79</v>
      </c>
      <c r="D82" s="105" t="s">
        <v>105</v>
      </c>
      <c r="E82" s="70">
        <v>2701</v>
      </c>
      <c r="F82" s="70">
        <v>84352053</v>
      </c>
      <c r="G82" s="106" t="s">
        <v>256</v>
      </c>
      <c r="H82" s="72" t="s">
        <v>249</v>
      </c>
      <c r="I82" s="73" t="s">
        <v>26</v>
      </c>
      <c r="J82" s="73">
        <v>30</v>
      </c>
      <c r="K82" s="73">
        <v>30</v>
      </c>
      <c r="L82" s="74">
        <v>67.25</v>
      </c>
      <c r="M82" s="128">
        <v>30</v>
      </c>
      <c r="N82" s="14">
        <f>M82-(SUM(P82:AE82))</f>
        <v>30</v>
      </c>
      <c r="O82" s="18" t="str">
        <f t="shared" si="0"/>
        <v>OK</v>
      </c>
      <c r="P82" s="21"/>
      <c r="Q82" s="21"/>
      <c r="R82" s="21">
        <v>0</v>
      </c>
      <c r="S82" s="21">
        <v>0</v>
      </c>
      <c r="T82" s="21">
        <v>0</v>
      </c>
      <c r="U82" s="21">
        <v>0</v>
      </c>
      <c r="V82" s="21">
        <v>0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1">
        <v>0</v>
      </c>
      <c r="AC82" s="21">
        <v>0</v>
      </c>
      <c r="AD82" s="21">
        <v>0</v>
      </c>
      <c r="AE82" s="25">
        <v>0</v>
      </c>
    </row>
    <row r="83" spans="1:31" ht="25.5" customHeight="1" x14ac:dyDescent="0.25">
      <c r="A83" s="148"/>
      <c r="B83" s="148"/>
      <c r="C83" s="34">
        <v>80</v>
      </c>
      <c r="D83" s="105" t="s">
        <v>106</v>
      </c>
      <c r="E83" s="70">
        <v>2701</v>
      </c>
      <c r="F83" s="70">
        <v>84352053</v>
      </c>
      <c r="G83" s="106" t="s">
        <v>256</v>
      </c>
      <c r="H83" s="72" t="s">
        <v>248</v>
      </c>
      <c r="I83" s="73" t="s">
        <v>26</v>
      </c>
      <c r="J83" s="73">
        <v>30</v>
      </c>
      <c r="K83" s="73">
        <v>30</v>
      </c>
      <c r="L83" s="74">
        <v>89.9</v>
      </c>
      <c r="M83" s="128"/>
      <c r="N83" s="14">
        <f>M83-(SUM(P83:AE83))</f>
        <v>0</v>
      </c>
      <c r="O83" s="18" t="str">
        <f t="shared" si="0"/>
        <v>OK</v>
      </c>
      <c r="P83" s="21"/>
      <c r="Q83" s="21"/>
      <c r="R83" s="21">
        <v>0</v>
      </c>
      <c r="S83" s="21">
        <v>0</v>
      </c>
      <c r="T83" s="21">
        <v>0</v>
      </c>
      <c r="U83" s="21">
        <v>0</v>
      </c>
      <c r="V83" s="21">
        <v>0</v>
      </c>
      <c r="W83" s="21">
        <v>0</v>
      </c>
      <c r="X83" s="21">
        <v>0</v>
      </c>
      <c r="Y83" s="21">
        <v>0</v>
      </c>
      <c r="Z83" s="21">
        <v>0</v>
      </c>
      <c r="AA83" s="21">
        <v>0</v>
      </c>
      <c r="AB83" s="21">
        <v>0</v>
      </c>
      <c r="AC83" s="21">
        <v>0</v>
      </c>
      <c r="AD83" s="21">
        <v>0</v>
      </c>
      <c r="AE83" s="25">
        <v>0</v>
      </c>
    </row>
    <row r="84" spans="1:31" ht="25.5" customHeight="1" x14ac:dyDescent="0.25">
      <c r="A84" s="148"/>
      <c r="B84" s="148"/>
      <c r="C84" s="34">
        <v>81</v>
      </c>
      <c r="D84" s="105" t="s">
        <v>107</v>
      </c>
      <c r="E84" s="70">
        <v>2701</v>
      </c>
      <c r="F84" s="70">
        <v>84352053</v>
      </c>
      <c r="G84" s="106" t="s">
        <v>256</v>
      </c>
      <c r="H84" s="72" t="s">
        <v>248</v>
      </c>
      <c r="I84" s="73" t="s">
        <v>26</v>
      </c>
      <c r="J84" s="73">
        <v>30</v>
      </c>
      <c r="K84" s="73">
        <v>30</v>
      </c>
      <c r="L84" s="74">
        <v>125.48</v>
      </c>
      <c r="M84" s="128">
        <v>10</v>
      </c>
      <c r="N84" s="14">
        <f>M84-(SUM(P84:AE84))</f>
        <v>10</v>
      </c>
      <c r="O84" s="18" t="str">
        <f t="shared" si="0"/>
        <v>OK</v>
      </c>
      <c r="P84" s="21"/>
      <c r="Q84" s="21"/>
      <c r="R84" s="21">
        <v>0</v>
      </c>
      <c r="S84" s="21">
        <v>0</v>
      </c>
      <c r="T84" s="21">
        <v>0</v>
      </c>
      <c r="U84" s="21">
        <v>0</v>
      </c>
      <c r="V84" s="21">
        <v>0</v>
      </c>
      <c r="W84" s="21">
        <v>0</v>
      </c>
      <c r="X84" s="21">
        <v>0</v>
      </c>
      <c r="Y84" s="21">
        <v>0</v>
      </c>
      <c r="Z84" s="21">
        <v>0</v>
      </c>
      <c r="AA84" s="21">
        <v>0</v>
      </c>
      <c r="AB84" s="21">
        <v>0</v>
      </c>
      <c r="AC84" s="21">
        <v>0</v>
      </c>
      <c r="AD84" s="21">
        <v>0</v>
      </c>
      <c r="AE84" s="25">
        <v>0</v>
      </c>
    </row>
    <row r="85" spans="1:31" ht="25.5" customHeight="1" x14ac:dyDescent="0.25">
      <c r="A85" s="148"/>
      <c r="B85" s="148"/>
      <c r="C85" s="34">
        <v>82</v>
      </c>
      <c r="D85" s="105" t="s">
        <v>108</v>
      </c>
      <c r="E85" s="70">
        <v>2701</v>
      </c>
      <c r="F85" s="70">
        <v>84352053</v>
      </c>
      <c r="G85" s="106" t="s">
        <v>256</v>
      </c>
      <c r="H85" s="72" t="s">
        <v>249</v>
      </c>
      <c r="I85" s="73" t="s">
        <v>26</v>
      </c>
      <c r="J85" s="73">
        <v>30</v>
      </c>
      <c r="K85" s="73">
        <v>30</v>
      </c>
      <c r="L85" s="74">
        <v>84.14</v>
      </c>
      <c r="M85" s="128"/>
      <c r="N85" s="14">
        <f>M85-(SUM(P85:AE85))</f>
        <v>0</v>
      </c>
      <c r="O85" s="18" t="str">
        <f t="shared" si="0"/>
        <v>OK</v>
      </c>
      <c r="P85" s="21"/>
      <c r="Q85" s="21"/>
      <c r="R85" s="21">
        <v>0</v>
      </c>
      <c r="S85" s="21">
        <v>0</v>
      </c>
      <c r="T85" s="21">
        <v>0</v>
      </c>
      <c r="U85" s="21">
        <v>0</v>
      </c>
      <c r="V85" s="21">
        <v>0</v>
      </c>
      <c r="W85" s="21">
        <v>0</v>
      </c>
      <c r="X85" s="21">
        <v>0</v>
      </c>
      <c r="Y85" s="21">
        <v>0</v>
      </c>
      <c r="Z85" s="21">
        <v>0</v>
      </c>
      <c r="AA85" s="21">
        <v>0</v>
      </c>
      <c r="AB85" s="21">
        <v>0</v>
      </c>
      <c r="AC85" s="21">
        <v>0</v>
      </c>
      <c r="AD85" s="21">
        <v>0</v>
      </c>
      <c r="AE85" s="25">
        <v>0</v>
      </c>
    </row>
    <row r="86" spans="1:31" ht="25.5" customHeight="1" x14ac:dyDescent="0.25">
      <c r="A86" s="148"/>
      <c r="B86" s="148"/>
      <c r="C86" s="34">
        <v>83</v>
      </c>
      <c r="D86" s="105" t="s">
        <v>109</v>
      </c>
      <c r="E86" s="70">
        <v>5704</v>
      </c>
      <c r="F86" s="70">
        <v>122629008</v>
      </c>
      <c r="G86" s="106" t="s">
        <v>256</v>
      </c>
      <c r="H86" s="72" t="s">
        <v>249</v>
      </c>
      <c r="I86" s="73" t="s">
        <v>25</v>
      </c>
      <c r="J86" s="73">
        <v>30</v>
      </c>
      <c r="K86" s="73">
        <v>30</v>
      </c>
      <c r="L86" s="74">
        <v>76.430000000000007</v>
      </c>
      <c r="M86" s="128">
        <v>10</v>
      </c>
      <c r="N86" s="14">
        <f>M86-(SUM(P86:AE86))</f>
        <v>10</v>
      </c>
      <c r="O86" s="18" t="str">
        <f t="shared" si="0"/>
        <v>OK</v>
      </c>
      <c r="P86" s="21"/>
      <c r="Q86" s="21"/>
      <c r="R86" s="21">
        <v>0</v>
      </c>
      <c r="S86" s="21">
        <v>0</v>
      </c>
      <c r="T86" s="21">
        <v>0</v>
      </c>
      <c r="U86" s="21">
        <v>0</v>
      </c>
      <c r="V86" s="21">
        <v>0</v>
      </c>
      <c r="W86" s="21">
        <v>0</v>
      </c>
      <c r="X86" s="21">
        <v>0</v>
      </c>
      <c r="Y86" s="21">
        <v>0</v>
      </c>
      <c r="Z86" s="21">
        <v>0</v>
      </c>
      <c r="AA86" s="21">
        <v>0</v>
      </c>
      <c r="AB86" s="21">
        <v>0</v>
      </c>
      <c r="AC86" s="21">
        <v>0</v>
      </c>
      <c r="AD86" s="21">
        <v>0</v>
      </c>
      <c r="AE86" s="25">
        <v>0</v>
      </c>
    </row>
    <row r="87" spans="1:31" ht="25.5" customHeight="1" x14ac:dyDescent="0.25">
      <c r="A87" s="148"/>
      <c r="B87" s="148"/>
      <c r="C87" s="34">
        <v>84</v>
      </c>
      <c r="D87" s="105" t="s">
        <v>110</v>
      </c>
      <c r="E87" s="70">
        <v>5704</v>
      </c>
      <c r="F87" s="70">
        <v>122629008</v>
      </c>
      <c r="G87" s="106" t="s">
        <v>256</v>
      </c>
      <c r="H87" s="72" t="s">
        <v>249</v>
      </c>
      <c r="I87" s="73" t="s">
        <v>25</v>
      </c>
      <c r="J87" s="73">
        <v>30</v>
      </c>
      <c r="K87" s="73">
        <v>30</v>
      </c>
      <c r="L87" s="74">
        <v>66.069999999999993</v>
      </c>
      <c r="M87" s="128">
        <v>10</v>
      </c>
      <c r="N87" s="14">
        <f>M87-(SUM(P87:AE87))</f>
        <v>10</v>
      </c>
      <c r="O87" s="18" t="str">
        <f t="shared" si="0"/>
        <v>OK</v>
      </c>
      <c r="P87" s="21"/>
      <c r="Q87" s="21"/>
      <c r="R87" s="21">
        <v>0</v>
      </c>
      <c r="S87" s="21">
        <v>0</v>
      </c>
      <c r="T87" s="21">
        <v>0</v>
      </c>
      <c r="U87" s="21">
        <v>0</v>
      </c>
      <c r="V87" s="21">
        <v>0</v>
      </c>
      <c r="W87" s="21">
        <v>0</v>
      </c>
      <c r="X87" s="21">
        <v>0</v>
      </c>
      <c r="Y87" s="21">
        <v>0</v>
      </c>
      <c r="Z87" s="21">
        <v>0</v>
      </c>
      <c r="AA87" s="21">
        <v>0</v>
      </c>
      <c r="AB87" s="21">
        <v>0</v>
      </c>
      <c r="AC87" s="21">
        <v>0</v>
      </c>
      <c r="AD87" s="21">
        <v>0</v>
      </c>
      <c r="AE87" s="25">
        <v>0</v>
      </c>
    </row>
    <row r="88" spans="1:31" ht="25.5" customHeight="1" x14ac:dyDescent="0.25">
      <c r="A88" s="148"/>
      <c r="B88" s="148"/>
      <c r="C88" s="34">
        <v>85</v>
      </c>
      <c r="D88" s="115" t="s">
        <v>111</v>
      </c>
      <c r="E88" s="70">
        <v>5704</v>
      </c>
      <c r="F88" s="70">
        <v>122629008</v>
      </c>
      <c r="G88" s="106" t="s">
        <v>256</v>
      </c>
      <c r="H88" s="72" t="s">
        <v>249</v>
      </c>
      <c r="I88" s="73" t="s">
        <v>25</v>
      </c>
      <c r="J88" s="77">
        <v>30</v>
      </c>
      <c r="K88" s="77">
        <v>30</v>
      </c>
      <c r="L88" s="74">
        <v>145.75</v>
      </c>
      <c r="M88" s="128">
        <v>10</v>
      </c>
      <c r="N88" s="14">
        <f>M88-(SUM(P88:AE88))</f>
        <v>3</v>
      </c>
      <c r="O88" s="18" t="str">
        <f t="shared" si="0"/>
        <v>OK</v>
      </c>
      <c r="P88" s="21"/>
      <c r="Q88" s="21"/>
      <c r="R88" s="21">
        <v>7</v>
      </c>
      <c r="S88" s="21">
        <v>0</v>
      </c>
      <c r="T88" s="21">
        <v>0</v>
      </c>
      <c r="U88" s="21">
        <v>0</v>
      </c>
      <c r="V88" s="21">
        <v>0</v>
      </c>
      <c r="W88" s="21">
        <v>0</v>
      </c>
      <c r="X88" s="21">
        <v>0</v>
      </c>
      <c r="Y88" s="21">
        <v>0</v>
      </c>
      <c r="Z88" s="21">
        <v>0</v>
      </c>
      <c r="AA88" s="21">
        <v>0</v>
      </c>
      <c r="AB88" s="21">
        <v>0</v>
      </c>
      <c r="AC88" s="21">
        <v>0</v>
      </c>
      <c r="AD88" s="21">
        <v>0</v>
      </c>
      <c r="AE88" s="25">
        <v>0</v>
      </c>
    </row>
    <row r="89" spans="1:31" ht="25.5" customHeight="1" x14ac:dyDescent="0.25">
      <c r="A89" s="148"/>
      <c r="B89" s="148"/>
      <c r="C89" s="34">
        <v>86</v>
      </c>
      <c r="D89" s="115" t="s">
        <v>112</v>
      </c>
      <c r="E89" s="70">
        <v>5704</v>
      </c>
      <c r="F89" s="70">
        <v>122629008</v>
      </c>
      <c r="G89" s="106" t="s">
        <v>256</v>
      </c>
      <c r="H89" s="72" t="s">
        <v>249</v>
      </c>
      <c r="I89" s="73" t="s">
        <v>25</v>
      </c>
      <c r="J89" s="77">
        <v>30</v>
      </c>
      <c r="K89" s="77">
        <v>30</v>
      </c>
      <c r="L89" s="74">
        <v>136.9</v>
      </c>
      <c r="M89" s="128">
        <f>10-10</f>
        <v>0</v>
      </c>
      <c r="N89" s="14">
        <f>M89-(SUM(P89:AE89))</f>
        <v>0</v>
      </c>
      <c r="O89" s="18" t="str">
        <f t="shared" si="0"/>
        <v>OK</v>
      </c>
      <c r="P89" s="21"/>
      <c r="Q89" s="21"/>
      <c r="R89" s="21">
        <v>0</v>
      </c>
      <c r="S89" s="21">
        <v>0</v>
      </c>
      <c r="T89" s="21">
        <v>0</v>
      </c>
      <c r="U89" s="21">
        <v>0</v>
      </c>
      <c r="V89" s="21">
        <v>0</v>
      </c>
      <c r="W89" s="21">
        <v>0</v>
      </c>
      <c r="X89" s="21">
        <v>0</v>
      </c>
      <c r="Y89" s="21">
        <v>0</v>
      </c>
      <c r="Z89" s="21">
        <v>0</v>
      </c>
      <c r="AA89" s="21">
        <v>0</v>
      </c>
      <c r="AB89" s="21">
        <v>0</v>
      </c>
      <c r="AC89" s="21">
        <v>0</v>
      </c>
      <c r="AD89" s="21">
        <v>0</v>
      </c>
      <c r="AE89" s="25">
        <v>0</v>
      </c>
    </row>
    <row r="90" spans="1:31" ht="25.5" customHeight="1" x14ac:dyDescent="0.25">
      <c r="A90" s="148"/>
      <c r="B90" s="148"/>
      <c r="C90" s="34">
        <v>87</v>
      </c>
      <c r="D90" s="115" t="s">
        <v>113</v>
      </c>
      <c r="E90" s="70">
        <v>5704</v>
      </c>
      <c r="F90" s="70">
        <v>122629008</v>
      </c>
      <c r="G90" s="106" t="s">
        <v>256</v>
      </c>
      <c r="H90" s="72" t="s">
        <v>249</v>
      </c>
      <c r="I90" s="77" t="s">
        <v>25</v>
      </c>
      <c r="J90" s="77">
        <v>30</v>
      </c>
      <c r="K90" s="77">
        <v>30</v>
      </c>
      <c r="L90" s="74">
        <v>253.75</v>
      </c>
      <c r="M90" s="128">
        <v>4</v>
      </c>
      <c r="N90" s="14">
        <f>M90-(SUM(P90:AE90))</f>
        <v>4</v>
      </c>
      <c r="O90" s="18" t="str">
        <f t="shared" si="0"/>
        <v>OK</v>
      </c>
      <c r="P90" s="21"/>
      <c r="Q90" s="21"/>
      <c r="R90" s="21">
        <v>0</v>
      </c>
      <c r="S90" s="21">
        <v>0</v>
      </c>
      <c r="T90" s="21">
        <v>0</v>
      </c>
      <c r="U90" s="21">
        <v>0</v>
      </c>
      <c r="V90" s="21">
        <v>0</v>
      </c>
      <c r="W90" s="21">
        <v>0</v>
      </c>
      <c r="X90" s="21">
        <v>0</v>
      </c>
      <c r="Y90" s="21">
        <v>0</v>
      </c>
      <c r="Z90" s="21">
        <v>0</v>
      </c>
      <c r="AA90" s="21">
        <v>0</v>
      </c>
      <c r="AB90" s="21">
        <v>0</v>
      </c>
      <c r="AC90" s="21">
        <v>0</v>
      </c>
      <c r="AD90" s="21">
        <v>0</v>
      </c>
      <c r="AE90" s="25">
        <v>0</v>
      </c>
    </row>
    <row r="91" spans="1:31" ht="25.5" customHeight="1" x14ac:dyDescent="0.25">
      <c r="A91" s="148"/>
      <c r="B91" s="148"/>
      <c r="C91" s="34">
        <v>88</v>
      </c>
      <c r="D91" s="115" t="s">
        <v>114</v>
      </c>
      <c r="E91" s="70">
        <v>5704</v>
      </c>
      <c r="F91" s="70">
        <v>122629008</v>
      </c>
      <c r="G91" s="106" t="s">
        <v>256</v>
      </c>
      <c r="H91" s="72" t="s">
        <v>249</v>
      </c>
      <c r="I91" s="77" t="s">
        <v>25</v>
      </c>
      <c r="J91" s="77">
        <v>30</v>
      </c>
      <c r="K91" s="77">
        <v>30</v>
      </c>
      <c r="L91" s="74">
        <v>233.5</v>
      </c>
      <c r="M91" s="128">
        <v>4</v>
      </c>
      <c r="N91" s="14">
        <f>M91-(SUM(P91:AE91))</f>
        <v>4</v>
      </c>
      <c r="O91" s="18" t="str">
        <f t="shared" si="0"/>
        <v>OK</v>
      </c>
      <c r="P91" s="21"/>
      <c r="Q91" s="21"/>
      <c r="R91" s="21">
        <v>0</v>
      </c>
      <c r="S91" s="21">
        <v>0</v>
      </c>
      <c r="T91" s="21">
        <v>0</v>
      </c>
      <c r="U91" s="21">
        <v>0</v>
      </c>
      <c r="V91" s="21">
        <v>0</v>
      </c>
      <c r="W91" s="21">
        <v>0</v>
      </c>
      <c r="X91" s="21">
        <v>0</v>
      </c>
      <c r="Y91" s="21">
        <v>0</v>
      </c>
      <c r="Z91" s="21">
        <v>0</v>
      </c>
      <c r="AA91" s="21">
        <v>0</v>
      </c>
      <c r="AB91" s="21">
        <v>0</v>
      </c>
      <c r="AC91" s="21">
        <v>0</v>
      </c>
      <c r="AD91" s="21">
        <v>0</v>
      </c>
      <c r="AE91" s="25">
        <v>0</v>
      </c>
    </row>
    <row r="92" spans="1:31" ht="25.5" customHeight="1" x14ac:dyDescent="0.25">
      <c r="A92" s="148"/>
      <c r="B92" s="148"/>
      <c r="C92" s="34">
        <v>89</v>
      </c>
      <c r="D92" s="105" t="s">
        <v>115</v>
      </c>
      <c r="E92" s="70">
        <v>5704</v>
      </c>
      <c r="F92" s="70">
        <v>68004038</v>
      </c>
      <c r="G92" s="106" t="s">
        <v>256</v>
      </c>
      <c r="H92" s="75" t="s">
        <v>19</v>
      </c>
      <c r="I92" s="73" t="s">
        <v>25</v>
      </c>
      <c r="J92" s="73">
        <v>30</v>
      </c>
      <c r="K92" s="73">
        <v>30</v>
      </c>
      <c r="L92" s="74">
        <v>5.14</v>
      </c>
      <c r="M92" s="128"/>
      <c r="N92" s="14">
        <f>M92-(SUM(P92:AE92))</f>
        <v>0</v>
      </c>
      <c r="O92" s="18" t="str">
        <f t="shared" si="0"/>
        <v>OK</v>
      </c>
      <c r="P92" s="21"/>
      <c r="Q92" s="21"/>
      <c r="R92" s="21">
        <v>0</v>
      </c>
      <c r="S92" s="21">
        <v>0</v>
      </c>
      <c r="T92" s="21">
        <v>0</v>
      </c>
      <c r="U92" s="21">
        <v>0</v>
      </c>
      <c r="V92" s="21">
        <v>0</v>
      </c>
      <c r="W92" s="21">
        <v>0</v>
      </c>
      <c r="X92" s="21">
        <v>0</v>
      </c>
      <c r="Y92" s="21">
        <v>0</v>
      </c>
      <c r="Z92" s="21">
        <v>0</v>
      </c>
      <c r="AA92" s="21">
        <v>0</v>
      </c>
      <c r="AB92" s="21">
        <v>0</v>
      </c>
      <c r="AC92" s="21">
        <v>0</v>
      </c>
      <c r="AD92" s="21">
        <v>0</v>
      </c>
      <c r="AE92" s="25">
        <v>0</v>
      </c>
    </row>
    <row r="93" spans="1:31" ht="25.5" customHeight="1" x14ac:dyDescent="0.25">
      <c r="A93" s="148"/>
      <c r="B93" s="148"/>
      <c r="C93" s="34">
        <v>90</v>
      </c>
      <c r="D93" s="115" t="s">
        <v>116</v>
      </c>
      <c r="E93" s="70">
        <v>5704</v>
      </c>
      <c r="F93" s="70">
        <v>68004038</v>
      </c>
      <c r="G93" s="106" t="s">
        <v>256</v>
      </c>
      <c r="H93" s="72" t="s">
        <v>19</v>
      </c>
      <c r="I93" s="77" t="s">
        <v>25</v>
      </c>
      <c r="J93" s="77">
        <v>30</v>
      </c>
      <c r="K93" s="77">
        <v>30</v>
      </c>
      <c r="L93" s="74">
        <v>0.82</v>
      </c>
      <c r="M93" s="128">
        <v>8</v>
      </c>
      <c r="N93" s="14">
        <f>M93-(SUM(P93:AE93))</f>
        <v>8</v>
      </c>
      <c r="O93" s="18" t="str">
        <f t="shared" si="0"/>
        <v>OK</v>
      </c>
      <c r="P93" s="21"/>
      <c r="Q93" s="21"/>
      <c r="R93" s="21">
        <v>0</v>
      </c>
      <c r="S93" s="21">
        <v>0</v>
      </c>
      <c r="T93" s="21">
        <v>0</v>
      </c>
      <c r="U93" s="21">
        <v>0</v>
      </c>
      <c r="V93" s="21">
        <v>0</v>
      </c>
      <c r="W93" s="21">
        <v>0</v>
      </c>
      <c r="X93" s="21">
        <v>0</v>
      </c>
      <c r="Y93" s="21">
        <v>0</v>
      </c>
      <c r="Z93" s="21">
        <v>0</v>
      </c>
      <c r="AA93" s="21">
        <v>0</v>
      </c>
      <c r="AB93" s="21">
        <v>0</v>
      </c>
      <c r="AC93" s="21">
        <v>0</v>
      </c>
      <c r="AD93" s="21">
        <v>0</v>
      </c>
      <c r="AE93" s="25">
        <v>0</v>
      </c>
    </row>
    <row r="94" spans="1:31" ht="25.5" customHeight="1" x14ac:dyDescent="0.25">
      <c r="A94" s="148"/>
      <c r="B94" s="148"/>
      <c r="C94" s="34">
        <v>91</v>
      </c>
      <c r="D94" s="115" t="s">
        <v>117</v>
      </c>
      <c r="E94" s="70">
        <v>5704</v>
      </c>
      <c r="F94" s="70">
        <v>122629007</v>
      </c>
      <c r="G94" s="106" t="s">
        <v>256</v>
      </c>
      <c r="H94" s="72" t="s">
        <v>19</v>
      </c>
      <c r="I94" s="77" t="s">
        <v>25</v>
      </c>
      <c r="J94" s="77">
        <v>30</v>
      </c>
      <c r="K94" s="77">
        <v>30</v>
      </c>
      <c r="L94" s="74">
        <v>11.39</v>
      </c>
      <c r="M94" s="128">
        <v>2</v>
      </c>
      <c r="N94" s="14">
        <f>M94-(SUM(P94:AE94))</f>
        <v>2</v>
      </c>
      <c r="O94" s="18" t="str">
        <f t="shared" si="0"/>
        <v>OK</v>
      </c>
      <c r="P94" s="21"/>
      <c r="Q94" s="21"/>
      <c r="R94" s="21">
        <v>0</v>
      </c>
      <c r="S94" s="21">
        <v>0</v>
      </c>
      <c r="T94" s="21">
        <v>0</v>
      </c>
      <c r="U94" s="21">
        <v>0</v>
      </c>
      <c r="V94" s="21">
        <v>0</v>
      </c>
      <c r="W94" s="21">
        <v>0</v>
      </c>
      <c r="X94" s="21">
        <v>0</v>
      </c>
      <c r="Y94" s="21">
        <v>0</v>
      </c>
      <c r="Z94" s="21">
        <v>0</v>
      </c>
      <c r="AA94" s="21">
        <v>0</v>
      </c>
      <c r="AB94" s="21">
        <v>0</v>
      </c>
      <c r="AC94" s="21">
        <v>0</v>
      </c>
      <c r="AD94" s="21">
        <v>0</v>
      </c>
      <c r="AE94" s="25">
        <v>0</v>
      </c>
    </row>
    <row r="95" spans="1:31" ht="25.5" customHeight="1" x14ac:dyDescent="0.25">
      <c r="A95" s="148"/>
      <c r="B95" s="148"/>
      <c r="C95" s="34">
        <v>92</v>
      </c>
      <c r="D95" s="115" t="s">
        <v>118</v>
      </c>
      <c r="E95" s="70">
        <v>5704</v>
      </c>
      <c r="F95" s="70">
        <v>122629007</v>
      </c>
      <c r="G95" s="106" t="s">
        <v>256</v>
      </c>
      <c r="H95" s="72" t="s">
        <v>19</v>
      </c>
      <c r="I95" s="73" t="s">
        <v>25</v>
      </c>
      <c r="J95" s="77">
        <v>30</v>
      </c>
      <c r="K95" s="77">
        <v>30</v>
      </c>
      <c r="L95" s="74">
        <v>3.3</v>
      </c>
      <c r="M95" s="128">
        <v>60</v>
      </c>
      <c r="N95" s="14">
        <f>M95-(SUM(P95:AE95))</f>
        <v>60</v>
      </c>
      <c r="O95" s="18" t="str">
        <f t="shared" si="0"/>
        <v>OK</v>
      </c>
      <c r="P95" s="21"/>
      <c r="Q95" s="21"/>
      <c r="R95" s="21">
        <v>0</v>
      </c>
      <c r="S95" s="21">
        <v>0</v>
      </c>
      <c r="T95" s="21">
        <v>0</v>
      </c>
      <c r="U95" s="21">
        <v>0</v>
      </c>
      <c r="V95" s="21">
        <v>0</v>
      </c>
      <c r="W95" s="21">
        <v>0</v>
      </c>
      <c r="X95" s="21">
        <v>0</v>
      </c>
      <c r="Y95" s="21">
        <v>0</v>
      </c>
      <c r="Z95" s="21">
        <v>0</v>
      </c>
      <c r="AA95" s="21">
        <v>0</v>
      </c>
      <c r="AB95" s="21">
        <v>0</v>
      </c>
      <c r="AC95" s="21">
        <v>0</v>
      </c>
      <c r="AD95" s="21">
        <v>0</v>
      </c>
      <c r="AE95" s="25">
        <v>0</v>
      </c>
    </row>
    <row r="96" spans="1:31" ht="25.5" customHeight="1" x14ac:dyDescent="0.25">
      <c r="A96" s="148"/>
      <c r="B96" s="148"/>
      <c r="C96" s="34">
        <v>93</v>
      </c>
      <c r="D96" s="115" t="s">
        <v>119</v>
      </c>
      <c r="E96" s="70">
        <v>5704</v>
      </c>
      <c r="F96" s="70">
        <v>122629016</v>
      </c>
      <c r="G96" s="106" t="s">
        <v>256</v>
      </c>
      <c r="H96" s="72" t="s">
        <v>19</v>
      </c>
      <c r="I96" s="77" t="s">
        <v>25</v>
      </c>
      <c r="J96" s="77">
        <v>30</v>
      </c>
      <c r="K96" s="77">
        <v>30</v>
      </c>
      <c r="L96" s="74">
        <v>11.25</v>
      </c>
      <c r="M96" s="128"/>
      <c r="N96" s="14">
        <f>M96-(SUM(P96:AE96))</f>
        <v>0</v>
      </c>
      <c r="O96" s="18" t="str">
        <f t="shared" si="0"/>
        <v>OK</v>
      </c>
      <c r="P96" s="21"/>
      <c r="Q96" s="21"/>
      <c r="R96" s="21">
        <v>0</v>
      </c>
      <c r="S96" s="21">
        <v>0</v>
      </c>
      <c r="T96" s="21">
        <v>0</v>
      </c>
      <c r="U96" s="21">
        <v>0</v>
      </c>
      <c r="V96" s="21">
        <v>0</v>
      </c>
      <c r="W96" s="21">
        <v>0</v>
      </c>
      <c r="X96" s="21">
        <v>0</v>
      </c>
      <c r="Y96" s="21">
        <v>0</v>
      </c>
      <c r="Z96" s="21">
        <v>0</v>
      </c>
      <c r="AA96" s="21">
        <v>0</v>
      </c>
      <c r="AB96" s="21">
        <v>0</v>
      </c>
      <c r="AC96" s="21">
        <v>0</v>
      </c>
      <c r="AD96" s="21">
        <v>0</v>
      </c>
      <c r="AE96" s="25">
        <v>0</v>
      </c>
    </row>
    <row r="97" spans="1:31" ht="25.5" customHeight="1" x14ac:dyDescent="0.25">
      <c r="A97" s="148"/>
      <c r="B97" s="148"/>
      <c r="C97" s="34">
        <v>94</v>
      </c>
      <c r="D97" s="115" t="s">
        <v>120</v>
      </c>
      <c r="E97" s="70">
        <v>5704</v>
      </c>
      <c r="F97" s="70">
        <v>122629016</v>
      </c>
      <c r="G97" s="106" t="s">
        <v>256</v>
      </c>
      <c r="H97" s="72" t="s">
        <v>19</v>
      </c>
      <c r="I97" s="77" t="s">
        <v>25</v>
      </c>
      <c r="J97" s="77">
        <v>30</v>
      </c>
      <c r="K97" s="77">
        <v>30</v>
      </c>
      <c r="L97" s="74">
        <v>15.51</v>
      </c>
      <c r="M97" s="128"/>
      <c r="N97" s="14">
        <f>M97-(SUM(P97:AE97))</f>
        <v>0</v>
      </c>
      <c r="O97" s="18" t="str">
        <f t="shared" si="0"/>
        <v>OK</v>
      </c>
      <c r="P97" s="21"/>
      <c r="Q97" s="21"/>
      <c r="R97" s="21">
        <v>0</v>
      </c>
      <c r="S97" s="21">
        <v>0</v>
      </c>
      <c r="T97" s="21">
        <v>0</v>
      </c>
      <c r="U97" s="21">
        <v>0</v>
      </c>
      <c r="V97" s="21">
        <v>0</v>
      </c>
      <c r="W97" s="21">
        <v>0</v>
      </c>
      <c r="X97" s="21">
        <v>0</v>
      </c>
      <c r="Y97" s="21">
        <v>0</v>
      </c>
      <c r="Z97" s="21">
        <v>0</v>
      </c>
      <c r="AA97" s="21">
        <v>0</v>
      </c>
      <c r="AB97" s="21">
        <v>0</v>
      </c>
      <c r="AC97" s="21">
        <v>0</v>
      </c>
      <c r="AD97" s="21">
        <v>0</v>
      </c>
      <c r="AE97" s="25">
        <v>0</v>
      </c>
    </row>
    <row r="98" spans="1:31" ht="25.5" customHeight="1" x14ac:dyDescent="0.25">
      <c r="A98" s="148"/>
      <c r="B98" s="148"/>
      <c r="C98" s="34">
        <v>95</v>
      </c>
      <c r="D98" s="115" t="s">
        <v>121</v>
      </c>
      <c r="E98" s="70">
        <v>5704</v>
      </c>
      <c r="F98" s="70">
        <v>122629016</v>
      </c>
      <c r="G98" s="106" t="s">
        <v>256</v>
      </c>
      <c r="H98" s="72" t="s">
        <v>19</v>
      </c>
      <c r="I98" s="77" t="s">
        <v>25</v>
      </c>
      <c r="J98" s="77">
        <v>30</v>
      </c>
      <c r="K98" s="77">
        <v>30</v>
      </c>
      <c r="L98" s="74">
        <v>7.9</v>
      </c>
      <c r="M98" s="128"/>
      <c r="N98" s="14">
        <f>M98-(SUM(P98:AE98))</f>
        <v>0</v>
      </c>
      <c r="O98" s="18" t="str">
        <f t="shared" si="0"/>
        <v>OK</v>
      </c>
      <c r="P98" s="21"/>
      <c r="Q98" s="21"/>
      <c r="R98" s="21">
        <v>0</v>
      </c>
      <c r="S98" s="21">
        <v>0</v>
      </c>
      <c r="T98" s="21">
        <v>0</v>
      </c>
      <c r="U98" s="21">
        <v>0</v>
      </c>
      <c r="V98" s="21">
        <v>0</v>
      </c>
      <c r="W98" s="21">
        <v>0</v>
      </c>
      <c r="X98" s="21">
        <v>0</v>
      </c>
      <c r="Y98" s="21">
        <v>0</v>
      </c>
      <c r="Z98" s="21">
        <v>0</v>
      </c>
      <c r="AA98" s="21">
        <v>0</v>
      </c>
      <c r="AB98" s="21">
        <v>0</v>
      </c>
      <c r="AC98" s="21">
        <v>0</v>
      </c>
      <c r="AD98" s="21">
        <v>0</v>
      </c>
      <c r="AE98" s="25">
        <v>0</v>
      </c>
    </row>
    <row r="99" spans="1:31" ht="25.5" customHeight="1" x14ac:dyDescent="0.25">
      <c r="A99" s="148"/>
      <c r="B99" s="148"/>
      <c r="C99" s="34">
        <v>96</v>
      </c>
      <c r="D99" s="115" t="s">
        <v>122</v>
      </c>
      <c r="E99" s="70">
        <v>5704</v>
      </c>
      <c r="F99" s="70">
        <v>122629016</v>
      </c>
      <c r="G99" s="106" t="s">
        <v>256</v>
      </c>
      <c r="H99" s="72" t="s">
        <v>19</v>
      </c>
      <c r="I99" s="77" t="s">
        <v>25</v>
      </c>
      <c r="J99" s="77">
        <v>30</v>
      </c>
      <c r="K99" s="77">
        <v>30</v>
      </c>
      <c r="L99" s="74">
        <v>42.67</v>
      </c>
      <c r="M99" s="128"/>
      <c r="N99" s="14">
        <f>M99-(SUM(P99:AE99))</f>
        <v>0</v>
      </c>
      <c r="O99" s="18" t="str">
        <f t="shared" si="0"/>
        <v>OK</v>
      </c>
      <c r="P99" s="21"/>
      <c r="Q99" s="21"/>
      <c r="R99" s="21">
        <v>0</v>
      </c>
      <c r="S99" s="21">
        <v>0</v>
      </c>
      <c r="T99" s="21">
        <v>0</v>
      </c>
      <c r="U99" s="21">
        <v>0</v>
      </c>
      <c r="V99" s="21">
        <v>0</v>
      </c>
      <c r="W99" s="21">
        <v>0</v>
      </c>
      <c r="X99" s="21">
        <v>0</v>
      </c>
      <c r="Y99" s="21">
        <v>0</v>
      </c>
      <c r="Z99" s="21">
        <v>0</v>
      </c>
      <c r="AA99" s="21">
        <v>0</v>
      </c>
      <c r="AB99" s="21">
        <v>0</v>
      </c>
      <c r="AC99" s="21">
        <v>0</v>
      </c>
      <c r="AD99" s="21">
        <v>0</v>
      </c>
      <c r="AE99" s="25">
        <v>0</v>
      </c>
    </row>
    <row r="100" spans="1:31" ht="25.5" customHeight="1" x14ac:dyDescent="0.25">
      <c r="A100" s="148"/>
      <c r="B100" s="148"/>
      <c r="C100" s="34">
        <v>97</v>
      </c>
      <c r="D100" s="115" t="s">
        <v>123</v>
      </c>
      <c r="E100" s="70">
        <v>5704</v>
      </c>
      <c r="F100" s="70">
        <v>122629016</v>
      </c>
      <c r="G100" s="106" t="s">
        <v>256</v>
      </c>
      <c r="H100" s="72" t="s">
        <v>19</v>
      </c>
      <c r="I100" s="77" t="s">
        <v>25</v>
      </c>
      <c r="J100" s="77">
        <v>30</v>
      </c>
      <c r="K100" s="77">
        <v>30</v>
      </c>
      <c r="L100" s="74">
        <v>42.67</v>
      </c>
      <c r="M100" s="128"/>
      <c r="N100" s="14">
        <f>M100-(SUM(P100:AE100))</f>
        <v>0</v>
      </c>
      <c r="O100" s="18" t="str">
        <f t="shared" si="0"/>
        <v>OK</v>
      </c>
      <c r="P100" s="21"/>
      <c r="Q100" s="21"/>
      <c r="R100" s="21">
        <v>0</v>
      </c>
      <c r="S100" s="21">
        <v>0</v>
      </c>
      <c r="T100" s="21">
        <v>0</v>
      </c>
      <c r="U100" s="21">
        <v>0</v>
      </c>
      <c r="V100" s="21">
        <v>0</v>
      </c>
      <c r="W100" s="21">
        <v>0</v>
      </c>
      <c r="X100" s="21">
        <v>0</v>
      </c>
      <c r="Y100" s="21">
        <v>0</v>
      </c>
      <c r="Z100" s="21">
        <v>0</v>
      </c>
      <c r="AA100" s="21">
        <v>0</v>
      </c>
      <c r="AB100" s="21">
        <v>0</v>
      </c>
      <c r="AC100" s="21">
        <v>0</v>
      </c>
      <c r="AD100" s="21">
        <v>0</v>
      </c>
      <c r="AE100" s="25">
        <v>0</v>
      </c>
    </row>
    <row r="101" spans="1:31" ht="25.5" customHeight="1" x14ac:dyDescent="0.25">
      <c r="A101" s="148"/>
      <c r="B101" s="148"/>
      <c r="C101" s="34">
        <v>98</v>
      </c>
      <c r="D101" s="115" t="s">
        <v>124</v>
      </c>
      <c r="E101" s="70">
        <v>5704</v>
      </c>
      <c r="F101" s="70">
        <v>122629016</v>
      </c>
      <c r="G101" s="106" t="s">
        <v>256</v>
      </c>
      <c r="H101" s="72" t="s">
        <v>19</v>
      </c>
      <c r="I101" s="77" t="s">
        <v>25</v>
      </c>
      <c r="J101" s="77">
        <v>30</v>
      </c>
      <c r="K101" s="77">
        <v>30</v>
      </c>
      <c r="L101" s="74">
        <v>11.17</v>
      </c>
      <c r="M101" s="128"/>
      <c r="N101" s="14">
        <f>M101-(SUM(P101:AE101))</f>
        <v>0</v>
      </c>
      <c r="O101" s="18" t="str">
        <f t="shared" si="0"/>
        <v>OK</v>
      </c>
      <c r="P101" s="21"/>
      <c r="Q101" s="21"/>
      <c r="R101" s="21">
        <v>0</v>
      </c>
      <c r="S101" s="21">
        <v>0</v>
      </c>
      <c r="T101" s="21">
        <v>0</v>
      </c>
      <c r="U101" s="21">
        <v>0</v>
      </c>
      <c r="V101" s="21">
        <v>0</v>
      </c>
      <c r="W101" s="21">
        <v>0</v>
      </c>
      <c r="X101" s="21">
        <v>0</v>
      </c>
      <c r="Y101" s="21">
        <v>0</v>
      </c>
      <c r="Z101" s="21">
        <v>0</v>
      </c>
      <c r="AA101" s="21">
        <v>0</v>
      </c>
      <c r="AB101" s="21">
        <v>0</v>
      </c>
      <c r="AC101" s="21">
        <v>0</v>
      </c>
      <c r="AD101" s="21">
        <v>0</v>
      </c>
      <c r="AE101" s="25">
        <v>0</v>
      </c>
    </row>
    <row r="102" spans="1:31" ht="25.5" customHeight="1" x14ac:dyDescent="0.25">
      <c r="A102" s="148"/>
      <c r="B102" s="148"/>
      <c r="C102" s="34">
        <v>99</v>
      </c>
      <c r="D102" s="105" t="s">
        <v>125</v>
      </c>
      <c r="E102" s="70">
        <v>5704</v>
      </c>
      <c r="F102" s="70">
        <v>122629016</v>
      </c>
      <c r="G102" s="106" t="s">
        <v>256</v>
      </c>
      <c r="H102" s="72" t="s">
        <v>19</v>
      </c>
      <c r="I102" s="73" t="s">
        <v>25</v>
      </c>
      <c r="J102" s="73">
        <v>30</v>
      </c>
      <c r="K102" s="73">
        <v>30</v>
      </c>
      <c r="L102" s="74">
        <v>10.66</v>
      </c>
      <c r="M102" s="128"/>
      <c r="N102" s="14">
        <f>M102-(SUM(P102:AE102))</f>
        <v>0</v>
      </c>
      <c r="O102" s="18" t="str">
        <f t="shared" si="0"/>
        <v>OK</v>
      </c>
      <c r="P102" s="21"/>
      <c r="Q102" s="21"/>
      <c r="R102" s="21">
        <v>0</v>
      </c>
      <c r="S102" s="21">
        <v>0</v>
      </c>
      <c r="T102" s="21">
        <v>0</v>
      </c>
      <c r="U102" s="21">
        <v>0</v>
      </c>
      <c r="V102" s="21">
        <v>0</v>
      </c>
      <c r="W102" s="21">
        <v>0</v>
      </c>
      <c r="X102" s="21">
        <v>0</v>
      </c>
      <c r="Y102" s="21">
        <v>0</v>
      </c>
      <c r="Z102" s="21">
        <v>0</v>
      </c>
      <c r="AA102" s="21">
        <v>0</v>
      </c>
      <c r="AB102" s="21">
        <v>0</v>
      </c>
      <c r="AC102" s="21">
        <v>0</v>
      </c>
      <c r="AD102" s="21">
        <v>0</v>
      </c>
      <c r="AE102" s="25">
        <v>0</v>
      </c>
    </row>
    <row r="103" spans="1:31" ht="25.5" customHeight="1" x14ac:dyDescent="0.25">
      <c r="A103" s="148"/>
      <c r="B103" s="148"/>
      <c r="C103" s="34">
        <v>100</v>
      </c>
      <c r="D103" s="105" t="s">
        <v>126</v>
      </c>
      <c r="E103" s="70">
        <v>5704</v>
      </c>
      <c r="F103" s="70">
        <v>122629016</v>
      </c>
      <c r="G103" s="106" t="s">
        <v>256</v>
      </c>
      <c r="H103" s="72" t="s">
        <v>19</v>
      </c>
      <c r="I103" s="73" t="s">
        <v>25</v>
      </c>
      <c r="J103" s="73">
        <v>30</v>
      </c>
      <c r="K103" s="73">
        <v>30</v>
      </c>
      <c r="L103" s="74">
        <v>35.9</v>
      </c>
      <c r="M103" s="128"/>
      <c r="N103" s="14">
        <f>M103-(SUM(P103:AE103))</f>
        <v>0</v>
      </c>
      <c r="O103" s="18" t="str">
        <f t="shared" si="0"/>
        <v>OK</v>
      </c>
      <c r="P103" s="21"/>
      <c r="Q103" s="21"/>
      <c r="R103" s="21">
        <v>0</v>
      </c>
      <c r="S103" s="21">
        <v>0</v>
      </c>
      <c r="T103" s="21">
        <v>0</v>
      </c>
      <c r="U103" s="21">
        <v>0</v>
      </c>
      <c r="V103" s="21">
        <v>0</v>
      </c>
      <c r="W103" s="21">
        <v>0</v>
      </c>
      <c r="X103" s="21">
        <v>0</v>
      </c>
      <c r="Y103" s="21">
        <v>0</v>
      </c>
      <c r="Z103" s="21">
        <v>0</v>
      </c>
      <c r="AA103" s="21">
        <v>0</v>
      </c>
      <c r="AB103" s="21">
        <v>0</v>
      </c>
      <c r="AC103" s="21">
        <v>0</v>
      </c>
      <c r="AD103" s="21">
        <v>0</v>
      </c>
      <c r="AE103" s="25">
        <v>0</v>
      </c>
    </row>
    <row r="104" spans="1:31" ht="25.5" customHeight="1" x14ac:dyDescent="0.25">
      <c r="A104" s="148"/>
      <c r="B104" s="148"/>
      <c r="C104" s="34">
        <v>101</v>
      </c>
      <c r="D104" s="105" t="s">
        <v>127</v>
      </c>
      <c r="E104" s="70">
        <v>5704</v>
      </c>
      <c r="F104" s="70">
        <v>122629016</v>
      </c>
      <c r="G104" s="106" t="s">
        <v>256</v>
      </c>
      <c r="H104" s="72" t="s">
        <v>19</v>
      </c>
      <c r="I104" s="73" t="s">
        <v>25</v>
      </c>
      <c r="J104" s="73">
        <v>30</v>
      </c>
      <c r="K104" s="73">
        <v>30</v>
      </c>
      <c r="L104" s="74">
        <v>157.6</v>
      </c>
      <c r="M104" s="128"/>
      <c r="N104" s="14">
        <f>M104-(SUM(P104:AE104))</f>
        <v>0</v>
      </c>
      <c r="O104" s="18" t="str">
        <f t="shared" si="0"/>
        <v>OK</v>
      </c>
      <c r="P104" s="21"/>
      <c r="Q104" s="21"/>
      <c r="R104" s="21">
        <v>0</v>
      </c>
      <c r="S104" s="21">
        <v>0</v>
      </c>
      <c r="T104" s="21">
        <v>0</v>
      </c>
      <c r="U104" s="21">
        <v>0</v>
      </c>
      <c r="V104" s="21">
        <v>0</v>
      </c>
      <c r="W104" s="21">
        <v>0</v>
      </c>
      <c r="X104" s="21">
        <v>0</v>
      </c>
      <c r="Y104" s="21">
        <v>0</v>
      </c>
      <c r="Z104" s="21">
        <v>0</v>
      </c>
      <c r="AA104" s="21">
        <v>0</v>
      </c>
      <c r="AB104" s="21">
        <v>0</v>
      </c>
      <c r="AC104" s="21">
        <v>0</v>
      </c>
      <c r="AD104" s="21">
        <v>0</v>
      </c>
      <c r="AE104" s="25">
        <v>0</v>
      </c>
    </row>
    <row r="105" spans="1:31" ht="25.5" customHeight="1" x14ac:dyDescent="0.25">
      <c r="A105" s="148"/>
      <c r="B105" s="148"/>
      <c r="C105" s="34">
        <v>102</v>
      </c>
      <c r="D105" s="105" t="s">
        <v>128</v>
      </c>
      <c r="E105" s="70">
        <v>5704</v>
      </c>
      <c r="F105" s="70">
        <v>122629016</v>
      </c>
      <c r="G105" s="106" t="s">
        <v>256</v>
      </c>
      <c r="H105" s="72" t="s">
        <v>19</v>
      </c>
      <c r="I105" s="73" t="s">
        <v>25</v>
      </c>
      <c r="J105" s="73">
        <v>30</v>
      </c>
      <c r="K105" s="73">
        <v>30</v>
      </c>
      <c r="L105" s="74">
        <v>27.29</v>
      </c>
      <c r="M105" s="128"/>
      <c r="N105" s="14">
        <f>M105-(SUM(P105:AE105))</f>
        <v>0</v>
      </c>
      <c r="O105" s="18" t="str">
        <f t="shared" si="0"/>
        <v>OK</v>
      </c>
      <c r="P105" s="21"/>
      <c r="Q105" s="21"/>
      <c r="R105" s="21">
        <v>0</v>
      </c>
      <c r="S105" s="21">
        <v>0</v>
      </c>
      <c r="T105" s="21">
        <v>0</v>
      </c>
      <c r="U105" s="21">
        <v>0</v>
      </c>
      <c r="V105" s="21">
        <v>0</v>
      </c>
      <c r="W105" s="21">
        <v>0</v>
      </c>
      <c r="X105" s="21">
        <v>0</v>
      </c>
      <c r="Y105" s="21">
        <v>0</v>
      </c>
      <c r="Z105" s="21">
        <v>0</v>
      </c>
      <c r="AA105" s="21">
        <v>0</v>
      </c>
      <c r="AB105" s="21">
        <v>0</v>
      </c>
      <c r="AC105" s="21">
        <v>0</v>
      </c>
      <c r="AD105" s="21">
        <v>0</v>
      </c>
      <c r="AE105" s="25">
        <v>0</v>
      </c>
    </row>
    <row r="106" spans="1:31" ht="25.5" customHeight="1" x14ac:dyDescent="0.25">
      <c r="A106" s="148"/>
      <c r="B106" s="148"/>
      <c r="C106" s="34">
        <v>103</v>
      </c>
      <c r="D106" s="105" t="s">
        <v>129</v>
      </c>
      <c r="E106" s="70">
        <v>5704</v>
      </c>
      <c r="F106" s="70">
        <v>122629016</v>
      </c>
      <c r="G106" s="106" t="s">
        <v>256</v>
      </c>
      <c r="H106" s="72" t="s">
        <v>19</v>
      </c>
      <c r="I106" s="73" t="s">
        <v>25</v>
      </c>
      <c r="J106" s="73">
        <v>30</v>
      </c>
      <c r="K106" s="73">
        <v>30</v>
      </c>
      <c r="L106" s="74">
        <v>27</v>
      </c>
      <c r="M106" s="128"/>
      <c r="N106" s="14">
        <f>M106-(SUM(P106:AE106))</f>
        <v>0</v>
      </c>
      <c r="O106" s="18" t="str">
        <f t="shared" si="0"/>
        <v>OK</v>
      </c>
      <c r="P106" s="21"/>
      <c r="Q106" s="21"/>
      <c r="R106" s="21">
        <v>0</v>
      </c>
      <c r="S106" s="21">
        <v>0</v>
      </c>
      <c r="T106" s="21">
        <v>0</v>
      </c>
      <c r="U106" s="21">
        <v>0</v>
      </c>
      <c r="V106" s="21">
        <v>0</v>
      </c>
      <c r="W106" s="21">
        <v>0</v>
      </c>
      <c r="X106" s="21">
        <v>0</v>
      </c>
      <c r="Y106" s="21">
        <v>0</v>
      </c>
      <c r="Z106" s="21">
        <v>0</v>
      </c>
      <c r="AA106" s="21">
        <v>0</v>
      </c>
      <c r="AB106" s="21">
        <v>0</v>
      </c>
      <c r="AC106" s="21">
        <v>0</v>
      </c>
      <c r="AD106" s="21">
        <v>0</v>
      </c>
      <c r="AE106" s="25">
        <v>0</v>
      </c>
    </row>
    <row r="107" spans="1:31" ht="25.5" customHeight="1" x14ac:dyDescent="0.25">
      <c r="A107" s="148"/>
      <c r="B107" s="148"/>
      <c r="C107" s="34">
        <v>104</v>
      </c>
      <c r="D107" s="105" t="s">
        <v>130</v>
      </c>
      <c r="E107" s="70">
        <v>5704</v>
      </c>
      <c r="F107" s="70">
        <v>122629016</v>
      </c>
      <c r="G107" s="106" t="s">
        <v>256</v>
      </c>
      <c r="H107" s="75" t="s">
        <v>19</v>
      </c>
      <c r="I107" s="73" t="s">
        <v>25</v>
      </c>
      <c r="J107" s="73">
        <v>30</v>
      </c>
      <c r="K107" s="73">
        <v>30</v>
      </c>
      <c r="L107" s="74">
        <v>8.4</v>
      </c>
      <c r="M107" s="128"/>
      <c r="N107" s="14">
        <f>M107-(SUM(P107:AE107))</f>
        <v>0</v>
      </c>
      <c r="O107" s="18" t="str">
        <f t="shared" si="0"/>
        <v>OK</v>
      </c>
      <c r="P107" s="21"/>
      <c r="Q107" s="21"/>
      <c r="R107" s="21">
        <v>0</v>
      </c>
      <c r="S107" s="21">
        <v>0</v>
      </c>
      <c r="T107" s="21">
        <v>0</v>
      </c>
      <c r="U107" s="21">
        <v>0</v>
      </c>
      <c r="V107" s="21">
        <v>0</v>
      </c>
      <c r="W107" s="21">
        <v>0</v>
      </c>
      <c r="X107" s="21">
        <v>0</v>
      </c>
      <c r="Y107" s="21">
        <v>0</v>
      </c>
      <c r="Z107" s="21">
        <v>0</v>
      </c>
      <c r="AA107" s="21">
        <v>0</v>
      </c>
      <c r="AB107" s="21">
        <v>0</v>
      </c>
      <c r="AC107" s="21">
        <v>0</v>
      </c>
      <c r="AD107" s="21">
        <v>0</v>
      </c>
      <c r="AE107" s="25">
        <v>0</v>
      </c>
    </row>
    <row r="108" spans="1:31" ht="25.5" customHeight="1" x14ac:dyDescent="0.25">
      <c r="A108" s="148"/>
      <c r="B108" s="148"/>
      <c r="C108" s="34">
        <v>105</v>
      </c>
      <c r="D108" s="105" t="s">
        <v>131</v>
      </c>
      <c r="E108" s="70">
        <v>5704</v>
      </c>
      <c r="F108" s="70">
        <v>122629016</v>
      </c>
      <c r="G108" s="106" t="s">
        <v>256</v>
      </c>
      <c r="H108" s="72" t="s">
        <v>19</v>
      </c>
      <c r="I108" s="73" t="s">
        <v>25</v>
      </c>
      <c r="J108" s="73">
        <v>30</v>
      </c>
      <c r="K108" s="73">
        <v>30</v>
      </c>
      <c r="L108" s="74">
        <v>27</v>
      </c>
      <c r="M108" s="128"/>
      <c r="N108" s="14">
        <f>M108-(SUM(P108:AE108))</f>
        <v>0</v>
      </c>
      <c r="O108" s="18" t="str">
        <f t="shared" si="0"/>
        <v>OK</v>
      </c>
      <c r="P108" s="21"/>
      <c r="Q108" s="21"/>
      <c r="R108" s="21">
        <v>0</v>
      </c>
      <c r="S108" s="21">
        <v>0</v>
      </c>
      <c r="T108" s="21">
        <v>0</v>
      </c>
      <c r="U108" s="21">
        <v>0</v>
      </c>
      <c r="V108" s="21">
        <v>0</v>
      </c>
      <c r="W108" s="21">
        <v>0</v>
      </c>
      <c r="X108" s="21">
        <v>0</v>
      </c>
      <c r="Y108" s="21">
        <v>0</v>
      </c>
      <c r="Z108" s="21">
        <v>0</v>
      </c>
      <c r="AA108" s="21">
        <v>0</v>
      </c>
      <c r="AB108" s="21">
        <v>0</v>
      </c>
      <c r="AC108" s="21">
        <v>0</v>
      </c>
      <c r="AD108" s="21">
        <v>0</v>
      </c>
      <c r="AE108" s="25">
        <v>0</v>
      </c>
    </row>
    <row r="109" spans="1:31" ht="25.5" customHeight="1" x14ac:dyDescent="0.25">
      <c r="A109" s="148"/>
      <c r="B109" s="148"/>
      <c r="C109" s="34">
        <v>106</v>
      </c>
      <c r="D109" s="105" t="s">
        <v>132</v>
      </c>
      <c r="E109" s="70">
        <v>5704</v>
      </c>
      <c r="F109" s="70">
        <v>122629016</v>
      </c>
      <c r="G109" s="106" t="s">
        <v>256</v>
      </c>
      <c r="H109" s="72" t="s">
        <v>19</v>
      </c>
      <c r="I109" s="73" t="s">
        <v>25</v>
      </c>
      <c r="J109" s="73">
        <v>30</v>
      </c>
      <c r="K109" s="73">
        <v>30</v>
      </c>
      <c r="L109" s="74">
        <v>27</v>
      </c>
      <c r="M109" s="128"/>
      <c r="N109" s="14">
        <f>M109-(SUM(P109:AE109))</f>
        <v>0</v>
      </c>
      <c r="O109" s="18" t="str">
        <f t="shared" si="0"/>
        <v>OK</v>
      </c>
      <c r="P109" s="21"/>
      <c r="Q109" s="21"/>
      <c r="R109" s="21">
        <v>0</v>
      </c>
      <c r="S109" s="21">
        <v>0</v>
      </c>
      <c r="T109" s="21">
        <v>0</v>
      </c>
      <c r="U109" s="21">
        <v>0</v>
      </c>
      <c r="V109" s="21">
        <v>0</v>
      </c>
      <c r="W109" s="21">
        <v>0</v>
      </c>
      <c r="X109" s="21">
        <v>0</v>
      </c>
      <c r="Y109" s="21">
        <v>0</v>
      </c>
      <c r="Z109" s="21">
        <v>0</v>
      </c>
      <c r="AA109" s="21">
        <v>0</v>
      </c>
      <c r="AB109" s="21">
        <v>0</v>
      </c>
      <c r="AC109" s="21">
        <v>0</v>
      </c>
      <c r="AD109" s="21">
        <v>0</v>
      </c>
      <c r="AE109" s="25">
        <v>0</v>
      </c>
    </row>
    <row r="110" spans="1:31" ht="25.5" customHeight="1" x14ac:dyDescent="0.25">
      <c r="A110" s="148"/>
      <c r="B110" s="148"/>
      <c r="C110" s="34">
        <v>107</v>
      </c>
      <c r="D110" s="105" t="s">
        <v>133</v>
      </c>
      <c r="E110" s="70">
        <v>5704</v>
      </c>
      <c r="F110" s="70">
        <v>122629016</v>
      </c>
      <c r="G110" s="106" t="s">
        <v>256</v>
      </c>
      <c r="H110" s="72" t="s">
        <v>19</v>
      </c>
      <c r="I110" s="73" t="s">
        <v>25</v>
      </c>
      <c r="J110" s="73">
        <v>30</v>
      </c>
      <c r="K110" s="73">
        <v>30</v>
      </c>
      <c r="L110" s="74">
        <v>27</v>
      </c>
      <c r="M110" s="128"/>
      <c r="N110" s="14">
        <f>M110-(SUM(P110:AE110))</f>
        <v>0</v>
      </c>
      <c r="O110" s="18" t="str">
        <f t="shared" si="0"/>
        <v>OK</v>
      </c>
      <c r="P110" s="21"/>
      <c r="Q110" s="21"/>
      <c r="R110" s="21">
        <v>0</v>
      </c>
      <c r="S110" s="21">
        <v>0</v>
      </c>
      <c r="T110" s="21">
        <v>0</v>
      </c>
      <c r="U110" s="21">
        <v>0</v>
      </c>
      <c r="V110" s="21">
        <v>0</v>
      </c>
      <c r="W110" s="21">
        <v>0</v>
      </c>
      <c r="X110" s="21">
        <v>0</v>
      </c>
      <c r="Y110" s="21">
        <v>0</v>
      </c>
      <c r="Z110" s="21">
        <v>0</v>
      </c>
      <c r="AA110" s="21">
        <v>0</v>
      </c>
      <c r="AB110" s="21">
        <v>0</v>
      </c>
      <c r="AC110" s="21">
        <v>0</v>
      </c>
      <c r="AD110" s="21">
        <v>0</v>
      </c>
      <c r="AE110" s="25">
        <v>0</v>
      </c>
    </row>
    <row r="111" spans="1:31" ht="25.5" customHeight="1" x14ac:dyDescent="0.25">
      <c r="A111" s="148"/>
      <c r="B111" s="148"/>
      <c r="C111" s="34">
        <v>108</v>
      </c>
      <c r="D111" s="105" t="s">
        <v>134</v>
      </c>
      <c r="E111" s="70">
        <v>5704</v>
      </c>
      <c r="F111" s="70">
        <v>122629016</v>
      </c>
      <c r="G111" s="106" t="s">
        <v>256</v>
      </c>
      <c r="H111" s="72" t="s">
        <v>19</v>
      </c>
      <c r="I111" s="73" t="s">
        <v>25</v>
      </c>
      <c r="J111" s="73">
        <v>30</v>
      </c>
      <c r="K111" s="73">
        <v>30</v>
      </c>
      <c r="L111" s="74">
        <v>27</v>
      </c>
      <c r="M111" s="128"/>
      <c r="N111" s="14">
        <f>M111-(SUM(P111:AE111))</f>
        <v>0</v>
      </c>
      <c r="O111" s="18" t="str">
        <f t="shared" si="0"/>
        <v>OK</v>
      </c>
      <c r="P111" s="21"/>
      <c r="Q111" s="21"/>
      <c r="R111" s="21">
        <v>0</v>
      </c>
      <c r="S111" s="21">
        <v>0</v>
      </c>
      <c r="T111" s="21">
        <v>0</v>
      </c>
      <c r="U111" s="21">
        <v>0</v>
      </c>
      <c r="V111" s="21">
        <v>0</v>
      </c>
      <c r="W111" s="21">
        <v>0</v>
      </c>
      <c r="X111" s="21">
        <v>0</v>
      </c>
      <c r="Y111" s="21">
        <v>0</v>
      </c>
      <c r="Z111" s="21">
        <v>0</v>
      </c>
      <c r="AA111" s="21">
        <v>0</v>
      </c>
      <c r="AB111" s="21">
        <v>0</v>
      </c>
      <c r="AC111" s="21">
        <v>0</v>
      </c>
      <c r="AD111" s="21">
        <v>0</v>
      </c>
      <c r="AE111" s="25">
        <v>0</v>
      </c>
    </row>
    <row r="112" spans="1:31" ht="25.5" customHeight="1" x14ac:dyDescent="0.25">
      <c r="A112" s="148"/>
      <c r="B112" s="148"/>
      <c r="C112" s="34">
        <v>109</v>
      </c>
      <c r="D112" s="105" t="s">
        <v>135</v>
      </c>
      <c r="E112" s="70">
        <v>5704</v>
      </c>
      <c r="F112" s="70">
        <v>122629016</v>
      </c>
      <c r="G112" s="106" t="s">
        <v>256</v>
      </c>
      <c r="H112" s="72" t="s">
        <v>19</v>
      </c>
      <c r="I112" s="73" t="s">
        <v>25</v>
      </c>
      <c r="J112" s="73">
        <v>30</v>
      </c>
      <c r="K112" s="73">
        <v>30</v>
      </c>
      <c r="L112" s="74">
        <v>12.45</v>
      </c>
      <c r="M112" s="128"/>
      <c r="N112" s="14">
        <f>M112-(SUM(P112:AE112))</f>
        <v>0</v>
      </c>
      <c r="O112" s="18" t="str">
        <f t="shared" si="0"/>
        <v>OK</v>
      </c>
      <c r="P112" s="21"/>
      <c r="Q112" s="21"/>
      <c r="R112" s="21">
        <v>0</v>
      </c>
      <c r="S112" s="21">
        <v>0</v>
      </c>
      <c r="T112" s="21">
        <v>0</v>
      </c>
      <c r="U112" s="21">
        <v>0</v>
      </c>
      <c r="V112" s="21">
        <v>0</v>
      </c>
      <c r="W112" s="21">
        <v>0</v>
      </c>
      <c r="X112" s="21">
        <v>0</v>
      </c>
      <c r="Y112" s="21">
        <v>0</v>
      </c>
      <c r="Z112" s="21">
        <v>0</v>
      </c>
      <c r="AA112" s="21">
        <v>0</v>
      </c>
      <c r="AB112" s="21">
        <v>0</v>
      </c>
      <c r="AC112" s="21">
        <v>0</v>
      </c>
      <c r="AD112" s="21">
        <v>0</v>
      </c>
      <c r="AE112" s="25">
        <v>0</v>
      </c>
    </row>
    <row r="113" spans="1:31" ht="25.5" customHeight="1" x14ac:dyDescent="0.25">
      <c r="A113" s="148"/>
      <c r="B113" s="148"/>
      <c r="C113" s="34">
        <v>110</v>
      </c>
      <c r="D113" s="105" t="s">
        <v>136</v>
      </c>
      <c r="E113" s="70">
        <v>5704</v>
      </c>
      <c r="F113" s="70">
        <v>122629016</v>
      </c>
      <c r="G113" s="106" t="s">
        <v>256</v>
      </c>
      <c r="H113" s="72" t="s">
        <v>19</v>
      </c>
      <c r="I113" s="73" t="s">
        <v>25</v>
      </c>
      <c r="J113" s="73">
        <v>30</v>
      </c>
      <c r="K113" s="73">
        <v>30</v>
      </c>
      <c r="L113" s="74">
        <v>25.9</v>
      </c>
      <c r="M113" s="128"/>
      <c r="N113" s="14">
        <f>M113-(SUM(P113:AE113))</f>
        <v>0</v>
      </c>
      <c r="O113" s="18" t="str">
        <f t="shared" si="0"/>
        <v>OK</v>
      </c>
      <c r="P113" s="21"/>
      <c r="Q113" s="21"/>
      <c r="R113" s="21">
        <v>0</v>
      </c>
      <c r="S113" s="21">
        <v>0</v>
      </c>
      <c r="T113" s="21">
        <v>0</v>
      </c>
      <c r="U113" s="21">
        <v>0</v>
      </c>
      <c r="V113" s="21">
        <v>0</v>
      </c>
      <c r="W113" s="21">
        <v>0</v>
      </c>
      <c r="X113" s="21">
        <v>0</v>
      </c>
      <c r="Y113" s="21">
        <v>0</v>
      </c>
      <c r="Z113" s="21">
        <v>0</v>
      </c>
      <c r="AA113" s="21">
        <v>0</v>
      </c>
      <c r="AB113" s="21">
        <v>0</v>
      </c>
      <c r="AC113" s="21">
        <v>0</v>
      </c>
      <c r="AD113" s="21">
        <v>0</v>
      </c>
      <c r="AE113" s="25">
        <v>0</v>
      </c>
    </row>
    <row r="114" spans="1:31" ht="25.5" customHeight="1" x14ac:dyDescent="0.25">
      <c r="A114" s="148"/>
      <c r="B114" s="148"/>
      <c r="C114" s="34">
        <v>111</v>
      </c>
      <c r="D114" s="105" t="s">
        <v>137</v>
      </c>
      <c r="E114" s="70">
        <v>5704</v>
      </c>
      <c r="F114" s="70">
        <v>122629009</v>
      </c>
      <c r="G114" s="106" t="s">
        <v>256</v>
      </c>
      <c r="H114" s="72" t="s">
        <v>19</v>
      </c>
      <c r="I114" s="73" t="s">
        <v>25</v>
      </c>
      <c r="J114" s="73">
        <v>30</v>
      </c>
      <c r="K114" s="73">
        <v>30</v>
      </c>
      <c r="L114" s="74">
        <v>52.95</v>
      </c>
      <c r="M114" s="128"/>
      <c r="N114" s="14">
        <f>M114-(SUM(P114:AE114))</f>
        <v>0</v>
      </c>
      <c r="O114" s="18" t="str">
        <f t="shared" si="0"/>
        <v>OK</v>
      </c>
      <c r="P114" s="21"/>
      <c r="Q114" s="21"/>
      <c r="R114" s="21">
        <v>0</v>
      </c>
      <c r="S114" s="21">
        <v>0</v>
      </c>
      <c r="T114" s="21">
        <v>0</v>
      </c>
      <c r="U114" s="21">
        <v>0</v>
      </c>
      <c r="V114" s="21">
        <v>0</v>
      </c>
      <c r="W114" s="21">
        <v>0</v>
      </c>
      <c r="X114" s="21">
        <v>0</v>
      </c>
      <c r="Y114" s="21">
        <v>0</v>
      </c>
      <c r="Z114" s="21">
        <v>0</v>
      </c>
      <c r="AA114" s="21">
        <v>0</v>
      </c>
      <c r="AB114" s="21">
        <v>0</v>
      </c>
      <c r="AC114" s="21">
        <v>0</v>
      </c>
      <c r="AD114" s="21">
        <v>0</v>
      </c>
      <c r="AE114" s="25">
        <v>0</v>
      </c>
    </row>
    <row r="115" spans="1:31" ht="25.5" customHeight="1" x14ac:dyDescent="0.25">
      <c r="A115" s="148"/>
      <c r="B115" s="148"/>
      <c r="C115" s="34">
        <v>112</v>
      </c>
      <c r="D115" s="105" t="s">
        <v>138</v>
      </c>
      <c r="E115" s="70">
        <v>5704</v>
      </c>
      <c r="F115" s="70">
        <v>122629009</v>
      </c>
      <c r="G115" s="106" t="s">
        <v>256</v>
      </c>
      <c r="H115" s="72" t="s">
        <v>19</v>
      </c>
      <c r="I115" s="73" t="s">
        <v>25</v>
      </c>
      <c r="J115" s="73">
        <v>30</v>
      </c>
      <c r="K115" s="73">
        <v>30</v>
      </c>
      <c r="L115" s="74">
        <v>15.9</v>
      </c>
      <c r="M115" s="128"/>
      <c r="N115" s="14">
        <f>M115-(SUM(P115:AE115))</f>
        <v>0</v>
      </c>
      <c r="O115" s="18" t="str">
        <f t="shared" si="0"/>
        <v>OK</v>
      </c>
      <c r="P115" s="21"/>
      <c r="Q115" s="21"/>
      <c r="R115" s="21">
        <v>0</v>
      </c>
      <c r="S115" s="21">
        <v>0</v>
      </c>
      <c r="T115" s="21">
        <v>0</v>
      </c>
      <c r="U115" s="21">
        <v>0</v>
      </c>
      <c r="V115" s="21">
        <v>0</v>
      </c>
      <c r="W115" s="21">
        <v>0</v>
      </c>
      <c r="X115" s="21">
        <v>0</v>
      </c>
      <c r="Y115" s="21">
        <v>0</v>
      </c>
      <c r="Z115" s="21">
        <v>0</v>
      </c>
      <c r="AA115" s="21">
        <v>0</v>
      </c>
      <c r="AB115" s="21">
        <v>0</v>
      </c>
      <c r="AC115" s="21">
        <v>0</v>
      </c>
      <c r="AD115" s="21">
        <v>0</v>
      </c>
      <c r="AE115" s="25">
        <v>0</v>
      </c>
    </row>
    <row r="116" spans="1:31" ht="25.5" customHeight="1" x14ac:dyDescent="0.25">
      <c r="A116" s="148"/>
      <c r="B116" s="148"/>
      <c r="C116" s="34">
        <v>113</v>
      </c>
      <c r="D116" s="105" t="s">
        <v>139</v>
      </c>
      <c r="E116" s="70">
        <v>5704</v>
      </c>
      <c r="F116" s="70">
        <v>122629009</v>
      </c>
      <c r="G116" s="106" t="s">
        <v>256</v>
      </c>
      <c r="H116" s="72" t="s">
        <v>19</v>
      </c>
      <c r="I116" s="73" t="s">
        <v>25</v>
      </c>
      <c r="J116" s="73">
        <v>30</v>
      </c>
      <c r="K116" s="73">
        <v>30</v>
      </c>
      <c r="L116" s="74">
        <v>3.9</v>
      </c>
      <c r="M116" s="128"/>
      <c r="N116" s="14">
        <f>M116-(SUM(P116:AE116))</f>
        <v>0</v>
      </c>
      <c r="O116" s="18" t="str">
        <f t="shared" si="0"/>
        <v>OK</v>
      </c>
      <c r="P116" s="21"/>
      <c r="Q116" s="21"/>
      <c r="R116" s="21">
        <v>0</v>
      </c>
      <c r="S116" s="21">
        <v>0</v>
      </c>
      <c r="T116" s="21">
        <v>0</v>
      </c>
      <c r="U116" s="21">
        <v>0</v>
      </c>
      <c r="V116" s="21">
        <v>0</v>
      </c>
      <c r="W116" s="21">
        <v>0</v>
      </c>
      <c r="X116" s="21">
        <v>0</v>
      </c>
      <c r="Y116" s="21">
        <v>0</v>
      </c>
      <c r="Z116" s="21">
        <v>0</v>
      </c>
      <c r="AA116" s="21">
        <v>0</v>
      </c>
      <c r="AB116" s="21">
        <v>0</v>
      </c>
      <c r="AC116" s="21">
        <v>0</v>
      </c>
      <c r="AD116" s="21">
        <v>0</v>
      </c>
      <c r="AE116" s="25">
        <v>0</v>
      </c>
    </row>
    <row r="117" spans="1:31" ht="25.5" customHeight="1" x14ac:dyDescent="0.25">
      <c r="A117" s="148"/>
      <c r="B117" s="148"/>
      <c r="C117" s="34">
        <v>114</v>
      </c>
      <c r="D117" s="105" t="s">
        <v>140</v>
      </c>
      <c r="E117" s="70">
        <v>5704</v>
      </c>
      <c r="F117" s="70">
        <v>122629009</v>
      </c>
      <c r="G117" s="106" t="s">
        <v>256</v>
      </c>
      <c r="H117" s="72" t="s">
        <v>19</v>
      </c>
      <c r="I117" s="73" t="s">
        <v>25</v>
      </c>
      <c r="J117" s="73">
        <v>30</v>
      </c>
      <c r="K117" s="73">
        <v>30</v>
      </c>
      <c r="L117" s="74">
        <v>60</v>
      </c>
      <c r="M117" s="128"/>
      <c r="N117" s="14">
        <f>M117-(SUM(P117:AE117))</f>
        <v>0</v>
      </c>
      <c r="O117" s="18" t="str">
        <f t="shared" si="0"/>
        <v>OK</v>
      </c>
      <c r="P117" s="21"/>
      <c r="Q117" s="21"/>
      <c r="R117" s="21">
        <v>0</v>
      </c>
      <c r="S117" s="21">
        <v>0</v>
      </c>
      <c r="T117" s="21">
        <v>0</v>
      </c>
      <c r="U117" s="21">
        <v>0</v>
      </c>
      <c r="V117" s="21">
        <v>0</v>
      </c>
      <c r="W117" s="21">
        <v>0</v>
      </c>
      <c r="X117" s="21">
        <v>0</v>
      </c>
      <c r="Y117" s="21">
        <v>0</v>
      </c>
      <c r="Z117" s="21">
        <v>0</v>
      </c>
      <c r="AA117" s="21">
        <v>0</v>
      </c>
      <c r="AB117" s="21">
        <v>0</v>
      </c>
      <c r="AC117" s="21">
        <v>0</v>
      </c>
      <c r="AD117" s="21">
        <v>0</v>
      </c>
      <c r="AE117" s="25">
        <v>0</v>
      </c>
    </row>
    <row r="118" spans="1:31" ht="25.5" customHeight="1" x14ac:dyDescent="0.25">
      <c r="A118" s="148"/>
      <c r="B118" s="148"/>
      <c r="C118" s="34">
        <v>115</v>
      </c>
      <c r="D118" s="105" t="s">
        <v>141</v>
      </c>
      <c r="E118" s="70">
        <v>5704</v>
      </c>
      <c r="F118" s="70">
        <v>122629016</v>
      </c>
      <c r="G118" s="106" t="s">
        <v>256</v>
      </c>
      <c r="H118" s="72" t="s">
        <v>19</v>
      </c>
      <c r="I118" s="73" t="s">
        <v>25</v>
      </c>
      <c r="J118" s="73">
        <v>30</v>
      </c>
      <c r="K118" s="73">
        <v>30</v>
      </c>
      <c r="L118" s="74">
        <v>2.5</v>
      </c>
      <c r="M118" s="128"/>
      <c r="N118" s="14">
        <f>M118-(SUM(P118:AE118))</f>
        <v>0</v>
      </c>
      <c r="O118" s="18" t="str">
        <f t="shared" si="0"/>
        <v>OK</v>
      </c>
      <c r="P118" s="21"/>
      <c r="Q118" s="21"/>
      <c r="R118" s="21">
        <v>0</v>
      </c>
      <c r="S118" s="21">
        <v>0</v>
      </c>
      <c r="T118" s="21">
        <v>0</v>
      </c>
      <c r="U118" s="21">
        <v>0</v>
      </c>
      <c r="V118" s="21">
        <v>0</v>
      </c>
      <c r="W118" s="21">
        <v>0</v>
      </c>
      <c r="X118" s="21">
        <v>0</v>
      </c>
      <c r="Y118" s="21">
        <v>0</v>
      </c>
      <c r="Z118" s="21">
        <v>0</v>
      </c>
      <c r="AA118" s="21">
        <v>0</v>
      </c>
      <c r="AB118" s="21">
        <v>0</v>
      </c>
      <c r="AC118" s="21">
        <v>0</v>
      </c>
      <c r="AD118" s="21">
        <v>0</v>
      </c>
      <c r="AE118" s="25">
        <v>0</v>
      </c>
    </row>
    <row r="119" spans="1:31" ht="25.5" customHeight="1" x14ac:dyDescent="0.25">
      <c r="A119" s="148"/>
      <c r="B119" s="148"/>
      <c r="C119" s="34">
        <v>116</v>
      </c>
      <c r="D119" s="105" t="s">
        <v>142</v>
      </c>
      <c r="E119" s="70">
        <v>5704</v>
      </c>
      <c r="F119" s="70">
        <v>122629007</v>
      </c>
      <c r="G119" s="106" t="s">
        <v>256</v>
      </c>
      <c r="H119" s="72" t="s">
        <v>19</v>
      </c>
      <c r="I119" s="73" t="s">
        <v>25</v>
      </c>
      <c r="J119" s="73">
        <v>30</v>
      </c>
      <c r="K119" s="73">
        <v>30</v>
      </c>
      <c r="L119" s="74">
        <v>9.9</v>
      </c>
      <c r="M119" s="128">
        <v>10</v>
      </c>
      <c r="N119" s="14">
        <f>M119-(SUM(P119:AE119))</f>
        <v>10</v>
      </c>
      <c r="O119" s="18" t="str">
        <f t="shared" si="0"/>
        <v>OK</v>
      </c>
      <c r="P119" s="21"/>
      <c r="Q119" s="21"/>
      <c r="R119" s="21">
        <v>0</v>
      </c>
      <c r="S119" s="21">
        <v>0</v>
      </c>
      <c r="T119" s="21">
        <v>0</v>
      </c>
      <c r="U119" s="21">
        <v>0</v>
      </c>
      <c r="V119" s="21">
        <v>0</v>
      </c>
      <c r="W119" s="21">
        <v>0</v>
      </c>
      <c r="X119" s="21">
        <v>0</v>
      </c>
      <c r="Y119" s="21">
        <v>0</v>
      </c>
      <c r="Z119" s="21">
        <v>0</v>
      </c>
      <c r="AA119" s="21">
        <v>0</v>
      </c>
      <c r="AB119" s="21">
        <v>0</v>
      </c>
      <c r="AC119" s="21">
        <v>0</v>
      </c>
      <c r="AD119" s="21">
        <v>0</v>
      </c>
      <c r="AE119" s="25">
        <v>0</v>
      </c>
    </row>
    <row r="120" spans="1:31" ht="25.5" customHeight="1" x14ac:dyDescent="0.25">
      <c r="A120" s="148"/>
      <c r="B120" s="148"/>
      <c r="C120" s="34">
        <v>117</v>
      </c>
      <c r="D120" s="105" t="s">
        <v>143</v>
      </c>
      <c r="E120" s="70">
        <v>5704</v>
      </c>
      <c r="F120" s="70">
        <v>122629007</v>
      </c>
      <c r="G120" s="106" t="s">
        <v>256</v>
      </c>
      <c r="H120" s="72" t="s">
        <v>19</v>
      </c>
      <c r="I120" s="73" t="s">
        <v>25</v>
      </c>
      <c r="J120" s="73">
        <v>30</v>
      </c>
      <c r="K120" s="73">
        <v>30</v>
      </c>
      <c r="L120" s="74">
        <v>6.67</v>
      </c>
      <c r="M120" s="128">
        <f>15-3</f>
        <v>12</v>
      </c>
      <c r="N120" s="14">
        <f>M120-(SUM(P120:AE120))</f>
        <v>12</v>
      </c>
      <c r="O120" s="18" t="str">
        <f t="shared" si="0"/>
        <v>OK</v>
      </c>
      <c r="P120" s="21"/>
      <c r="Q120" s="21"/>
      <c r="R120" s="21">
        <v>0</v>
      </c>
      <c r="S120" s="21">
        <v>0</v>
      </c>
      <c r="T120" s="21">
        <v>0</v>
      </c>
      <c r="U120" s="21">
        <v>0</v>
      </c>
      <c r="V120" s="21">
        <v>0</v>
      </c>
      <c r="W120" s="21">
        <v>0</v>
      </c>
      <c r="X120" s="21">
        <v>0</v>
      </c>
      <c r="Y120" s="21">
        <v>0</v>
      </c>
      <c r="Z120" s="21">
        <v>0</v>
      </c>
      <c r="AA120" s="21">
        <v>0</v>
      </c>
      <c r="AB120" s="21">
        <v>0</v>
      </c>
      <c r="AC120" s="21">
        <v>0</v>
      </c>
      <c r="AD120" s="21">
        <v>0</v>
      </c>
      <c r="AE120" s="25">
        <v>0</v>
      </c>
    </row>
    <row r="121" spans="1:31" ht="25.5" customHeight="1" x14ac:dyDescent="0.25">
      <c r="A121" s="148"/>
      <c r="B121" s="148"/>
      <c r="C121" s="34">
        <v>118</v>
      </c>
      <c r="D121" s="105" t="s">
        <v>144</v>
      </c>
      <c r="E121" s="70">
        <v>5704</v>
      </c>
      <c r="F121" s="70">
        <v>122629007</v>
      </c>
      <c r="G121" s="106" t="s">
        <v>256</v>
      </c>
      <c r="H121" s="72" t="s">
        <v>19</v>
      </c>
      <c r="I121" s="73" t="s">
        <v>25</v>
      </c>
      <c r="J121" s="73">
        <v>30</v>
      </c>
      <c r="K121" s="73">
        <v>30</v>
      </c>
      <c r="L121" s="74">
        <v>104.95</v>
      </c>
      <c r="M121" s="128">
        <v>4</v>
      </c>
      <c r="N121" s="14">
        <f>M121-(SUM(P121:AE121))</f>
        <v>4</v>
      </c>
      <c r="O121" s="18" t="str">
        <f t="shared" si="0"/>
        <v>OK</v>
      </c>
      <c r="P121" s="21"/>
      <c r="Q121" s="21"/>
      <c r="R121" s="21">
        <v>0</v>
      </c>
      <c r="S121" s="21">
        <v>0</v>
      </c>
      <c r="T121" s="21">
        <v>0</v>
      </c>
      <c r="U121" s="21">
        <v>0</v>
      </c>
      <c r="V121" s="21">
        <v>0</v>
      </c>
      <c r="W121" s="21">
        <v>0</v>
      </c>
      <c r="X121" s="21">
        <v>0</v>
      </c>
      <c r="Y121" s="21">
        <v>0</v>
      </c>
      <c r="Z121" s="21">
        <v>0</v>
      </c>
      <c r="AA121" s="21">
        <v>0</v>
      </c>
      <c r="AB121" s="21">
        <v>0</v>
      </c>
      <c r="AC121" s="21">
        <v>0</v>
      </c>
      <c r="AD121" s="21">
        <v>0</v>
      </c>
      <c r="AE121" s="25">
        <v>0</v>
      </c>
    </row>
    <row r="122" spans="1:31" ht="25.5" customHeight="1" x14ac:dyDescent="0.25">
      <c r="A122" s="148"/>
      <c r="B122" s="148"/>
      <c r="C122" s="34">
        <v>119</v>
      </c>
      <c r="D122" s="105" t="s">
        <v>145</v>
      </c>
      <c r="E122" s="70">
        <v>5704</v>
      </c>
      <c r="F122" s="70">
        <v>122629007</v>
      </c>
      <c r="G122" s="106" t="s">
        <v>256</v>
      </c>
      <c r="H122" s="72" t="s">
        <v>19</v>
      </c>
      <c r="I122" s="73" t="s">
        <v>25</v>
      </c>
      <c r="J122" s="73">
        <v>30</v>
      </c>
      <c r="K122" s="73">
        <v>30</v>
      </c>
      <c r="L122" s="74">
        <v>5.07</v>
      </c>
      <c r="M122" s="128">
        <v>10</v>
      </c>
      <c r="N122" s="14">
        <f>M122-(SUM(P122:AE122))</f>
        <v>10</v>
      </c>
      <c r="O122" s="18" t="str">
        <f t="shared" si="0"/>
        <v>OK</v>
      </c>
      <c r="P122" s="21"/>
      <c r="Q122" s="21"/>
      <c r="R122" s="21">
        <v>0</v>
      </c>
      <c r="S122" s="21">
        <v>0</v>
      </c>
      <c r="T122" s="21">
        <v>0</v>
      </c>
      <c r="U122" s="21">
        <v>0</v>
      </c>
      <c r="V122" s="21">
        <v>0</v>
      </c>
      <c r="W122" s="21">
        <v>0</v>
      </c>
      <c r="X122" s="21">
        <v>0</v>
      </c>
      <c r="Y122" s="21">
        <v>0</v>
      </c>
      <c r="Z122" s="21">
        <v>0</v>
      </c>
      <c r="AA122" s="21">
        <v>0</v>
      </c>
      <c r="AB122" s="21">
        <v>0</v>
      </c>
      <c r="AC122" s="21">
        <v>0</v>
      </c>
      <c r="AD122" s="21">
        <v>0</v>
      </c>
      <c r="AE122" s="25">
        <v>0</v>
      </c>
    </row>
    <row r="123" spans="1:31" ht="19.5" customHeight="1" x14ac:dyDescent="0.25">
      <c r="A123" s="148"/>
      <c r="B123" s="148"/>
      <c r="C123" s="34">
        <v>120</v>
      </c>
      <c r="D123" s="105" t="s">
        <v>146</v>
      </c>
      <c r="E123" s="70">
        <v>5704</v>
      </c>
      <c r="F123" s="70">
        <v>122629007</v>
      </c>
      <c r="G123" s="106" t="s">
        <v>256</v>
      </c>
      <c r="H123" s="75" t="s">
        <v>19</v>
      </c>
      <c r="I123" s="73" t="s">
        <v>25</v>
      </c>
      <c r="J123" s="73">
        <v>30</v>
      </c>
      <c r="K123" s="73">
        <v>30</v>
      </c>
      <c r="L123" s="74">
        <v>16.45</v>
      </c>
      <c r="M123" s="128">
        <v>10</v>
      </c>
      <c r="N123" s="14">
        <f>M123-(SUM(P123:AE123))</f>
        <v>10</v>
      </c>
      <c r="O123" s="18" t="str">
        <f t="shared" si="0"/>
        <v>OK</v>
      </c>
      <c r="P123" s="21"/>
      <c r="Q123" s="21"/>
      <c r="R123" s="21">
        <v>0</v>
      </c>
      <c r="S123" s="21">
        <v>0</v>
      </c>
      <c r="T123" s="21">
        <v>0</v>
      </c>
      <c r="U123" s="21">
        <v>0</v>
      </c>
      <c r="V123" s="21">
        <v>0</v>
      </c>
      <c r="W123" s="21">
        <v>0</v>
      </c>
      <c r="X123" s="21">
        <v>0</v>
      </c>
      <c r="Y123" s="21">
        <v>0</v>
      </c>
      <c r="Z123" s="21">
        <v>0</v>
      </c>
      <c r="AA123" s="21">
        <v>0</v>
      </c>
      <c r="AB123" s="21">
        <v>0</v>
      </c>
      <c r="AC123" s="21">
        <v>0</v>
      </c>
      <c r="AD123" s="21">
        <v>0</v>
      </c>
      <c r="AE123" s="25">
        <v>0</v>
      </c>
    </row>
    <row r="124" spans="1:31" ht="25.5" customHeight="1" x14ac:dyDescent="0.25">
      <c r="A124" s="148"/>
      <c r="B124" s="148"/>
      <c r="C124" s="34">
        <v>121</v>
      </c>
      <c r="D124" s="105" t="s">
        <v>147</v>
      </c>
      <c r="E124" s="70">
        <v>5704</v>
      </c>
      <c r="F124" s="70">
        <v>122629007</v>
      </c>
      <c r="G124" s="106" t="s">
        <v>256</v>
      </c>
      <c r="H124" s="72" t="s">
        <v>19</v>
      </c>
      <c r="I124" s="73" t="s">
        <v>25</v>
      </c>
      <c r="J124" s="73">
        <v>30</v>
      </c>
      <c r="K124" s="73">
        <v>30</v>
      </c>
      <c r="L124" s="74">
        <v>69.95</v>
      </c>
      <c r="M124" s="128"/>
      <c r="N124" s="14">
        <f>M124-(SUM(P124:AE124))</f>
        <v>0</v>
      </c>
      <c r="O124" s="18" t="str">
        <f t="shared" si="0"/>
        <v>OK</v>
      </c>
      <c r="P124" s="21"/>
      <c r="Q124" s="21"/>
      <c r="R124" s="21">
        <v>0</v>
      </c>
      <c r="S124" s="21">
        <v>0</v>
      </c>
      <c r="T124" s="21">
        <v>0</v>
      </c>
      <c r="U124" s="21">
        <v>0</v>
      </c>
      <c r="V124" s="21">
        <v>0</v>
      </c>
      <c r="W124" s="21">
        <v>0</v>
      </c>
      <c r="X124" s="21">
        <v>0</v>
      </c>
      <c r="Y124" s="21">
        <v>0</v>
      </c>
      <c r="Z124" s="21">
        <v>0</v>
      </c>
      <c r="AA124" s="21">
        <v>0</v>
      </c>
      <c r="AB124" s="21">
        <v>0</v>
      </c>
      <c r="AC124" s="21">
        <v>0</v>
      </c>
      <c r="AD124" s="21">
        <v>0</v>
      </c>
      <c r="AE124" s="25">
        <v>0</v>
      </c>
    </row>
    <row r="125" spans="1:31" ht="25.5" customHeight="1" x14ac:dyDescent="0.25">
      <c r="A125" s="148"/>
      <c r="B125" s="148"/>
      <c r="C125" s="34">
        <v>122</v>
      </c>
      <c r="D125" s="105" t="s">
        <v>148</v>
      </c>
      <c r="E125" s="70">
        <v>5704</v>
      </c>
      <c r="F125" s="70">
        <v>122629007</v>
      </c>
      <c r="G125" s="106" t="s">
        <v>256</v>
      </c>
      <c r="H125" s="72" t="s">
        <v>19</v>
      </c>
      <c r="I125" s="73" t="s">
        <v>25</v>
      </c>
      <c r="J125" s="73">
        <v>30</v>
      </c>
      <c r="K125" s="73">
        <v>30</v>
      </c>
      <c r="L125" s="74">
        <v>15.95</v>
      </c>
      <c r="M125" s="128"/>
      <c r="N125" s="14">
        <f>M125-(SUM(P125:AE125))</f>
        <v>0</v>
      </c>
      <c r="O125" s="18" t="str">
        <f t="shared" si="0"/>
        <v>OK</v>
      </c>
      <c r="P125" s="21"/>
      <c r="Q125" s="21"/>
      <c r="R125" s="21">
        <v>0</v>
      </c>
      <c r="S125" s="21">
        <v>0</v>
      </c>
      <c r="T125" s="21">
        <v>0</v>
      </c>
      <c r="U125" s="21">
        <v>0</v>
      </c>
      <c r="V125" s="21">
        <v>0</v>
      </c>
      <c r="W125" s="21">
        <v>0</v>
      </c>
      <c r="X125" s="21">
        <v>0</v>
      </c>
      <c r="Y125" s="21">
        <v>0</v>
      </c>
      <c r="Z125" s="21">
        <v>0</v>
      </c>
      <c r="AA125" s="21">
        <v>0</v>
      </c>
      <c r="AB125" s="21">
        <v>0</v>
      </c>
      <c r="AC125" s="21">
        <v>0</v>
      </c>
      <c r="AD125" s="21">
        <v>0</v>
      </c>
      <c r="AE125" s="25">
        <v>0</v>
      </c>
    </row>
    <row r="126" spans="1:31" ht="25.5" customHeight="1" x14ac:dyDescent="0.25">
      <c r="A126" s="148"/>
      <c r="B126" s="148"/>
      <c r="C126" s="34">
        <v>123</v>
      </c>
      <c r="D126" s="105" t="s">
        <v>149</v>
      </c>
      <c r="E126" s="70">
        <v>5704</v>
      </c>
      <c r="F126" s="70">
        <v>122629007</v>
      </c>
      <c r="G126" s="106" t="s">
        <v>256</v>
      </c>
      <c r="H126" s="72" t="s">
        <v>19</v>
      </c>
      <c r="I126" s="73" t="s">
        <v>25</v>
      </c>
      <c r="J126" s="73">
        <v>30</v>
      </c>
      <c r="K126" s="73">
        <v>30</v>
      </c>
      <c r="L126" s="74">
        <v>27</v>
      </c>
      <c r="M126" s="128"/>
      <c r="N126" s="14">
        <f>M126-(SUM(P126:AE126))</f>
        <v>0</v>
      </c>
      <c r="O126" s="18" t="str">
        <f t="shared" si="0"/>
        <v>OK</v>
      </c>
      <c r="P126" s="21"/>
      <c r="Q126" s="21"/>
      <c r="R126" s="21">
        <v>0</v>
      </c>
      <c r="S126" s="21">
        <v>0</v>
      </c>
      <c r="T126" s="21">
        <v>0</v>
      </c>
      <c r="U126" s="21">
        <v>0</v>
      </c>
      <c r="V126" s="21">
        <v>0</v>
      </c>
      <c r="W126" s="21">
        <v>0</v>
      </c>
      <c r="X126" s="21">
        <v>0</v>
      </c>
      <c r="Y126" s="21">
        <v>0</v>
      </c>
      <c r="Z126" s="21">
        <v>0</v>
      </c>
      <c r="AA126" s="21">
        <v>0</v>
      </c>
      <c r="AB126" s="21">
        <v>0</v>
      </c>
      <c r="AC126" s="21">
        <v>0</v>
      </c>
      <c r="AD126" s="21">
        <v>0</v>
      </c>
      <c r="AE126" s="25">
        <v>0</v>
      </c>
    </row>
    <row r="127" spans="1:31" ht="25.5" customHeight="1" x14ac:dyDescent="0.25">
      <c r="A127" s="148"/>
      <c r="B127" s="148"/>
      <c r="C127" s="34">
        <v>124</v>
      </c>
      <c r="D127" s="105" t="s">
        <v>150</v>
      </c>
      <c r="E127" s="70">
        <v>5704</v>
      </c>
      <c r="F127" s="70">
        <v>122629007</v>
      </c>
      <c r="G127" s="106" t="s">
        <v>256</v>
      </c>
      <c r="H127" s="72" t="s">
        <v>19</v>
      </c>
      <c r="I127" s="73" t="s">
        <v>25</v>
      </c>
      <c r="J127" s="73">
        <v>30</v>
      </c>
      <c r="K127" s="73">
        <v>30</v>
      </c>
      <c r="L127" s="74">
        <v>4.9000000000000004</v>
      </c>
      <c r="M127" s="128"/>
      <c r="N127" s="14">
        <f>M127-(SUM(P127:AE127))</f>
        <v>0</v>
      </c>
      <c r="O127" s="18" t="str">
        <f t="shared" si="0"/>
        <v>OK</v>
      </c>
      <c r="P127" s="21"/>
      <c r="Q127" s="21"/>
      <c r="R127" s="21">
        <v>0</v>
      </c>
      <c r="S127" s="21">
        <v>0</v>
      </c>
      <c r="T127" s="21">
        <v>0</v>
      </c>
      <c r="U127" s="21">
        <v>0</v>
      </c>
      <c r="V127" s="21">
        <v>0</v>
      </c>
      <c r="W127" s="21">
        <v>0</v>
      </c>
      <c r="X127" s="21">
        <v>0</v>
      </c>
      <c r="Y127" s="21">
        <v>0</v>
      </c>
      <c r="Z127" s="21">
        <v>0</v>
      </c>
      <c r="AA127" s="21">
        <v>0</v>
      </c>
      <c r="AB127" s="21">
        <v>0</v>
      </c>
      <c r="AC127" s="21">
        <v>0</v>
      </c>
      <c r="AD127" s="21">
        <v>0</v>
      </c>
      <c r="AE127" s="25">
        <v>0</v>
      </c>
    </row>
    <row r="128" spans="1:31" ht="25.5" customHeight="1" x14ac:dyDescent="0.25">
      <c r="A128" s="148"/>
      <c r="B128" s="148"/>
      <c r="C128" s="34">
        <v>125</v>
      </c>
      <c r="D128" s="105" t="s">
        <v>151</v>
      </c>
      <c r="E128" s="70">
        <v>5704</v>
      </c>
      <c r="F128" s="70">
        <v>122629007</v>
      </c>
      <c r="G128" s="106" t="s">
        <v>256</v>
      </c>
      <c r="H128" s="72" t="s">
        <v>19</v>
      </c>
      <c r="I128" s="73" t="s">
        <v>25</v>
      </c>
      <c r="J128" s="73">
        <v>30</v>
      </c>
      <c r="K128" s="73">
        <v>30</v>
      </c>
      <c r="L128" s="74">
        <v>4.9000000000000004</v>
      </c>
      <c r="M128" s="128"/>
      <c r="N128" s="14">
        <f>M128-(SUM(P128:AE128))</f>
        <v>0</v>
      </c>
      <c r="O128" s="18" t="str">
        <f t="shared" si="0"/>
        <v>OK</v>
      </c>
      <c r="P128" s="21"/>
      <c r="Q128" s="21"/>
      <c r="R128" s="21">
        <v>0</v>
      </c>
      <c r="S128" s="21">
        <v>0</v>
      </c>
      <c r="T128" s="21">
        <v>0</v>
      </c>
      <c r="U128" s="21">
        <v>0</v>
      </c>
      <c r="V128" s="21">
        <v>0</v>
      </c>
      <c r="W128" s="21">
        <v>0</v>
      </c>
      <c r="X128" s="21">
        <v>0</v>
      </c>
      <c r="Y128" s="21">
        <v>0</v>
      </c>
      <c r="Z128" s="21">
        <v>0</v>
      </c>
      <c r="AA128" s="21">
        <v>0</v>
      </c>
      <c r="AB128" s="21">
        <v>0</v>
      </c>
      <c r="AC128" s="21">
        <v>0</v>
      </c>
      <c r="AD128" s="21">
        <v>0</v>
      </c>
      <c r="AE128" s="25">
        <v>0</v>
      </c>
    </row>
    <row r="129" spans="1:31" ht="25.5" customHeight="1" x14ac:dyDescent="0.25">
      <c r="A129" s="148"/>
      <c r="B129" s="148"/>
      <c r="C129" s="34">
        <v>126</v>
      </c>
      <c r="D129" s="105" t="s">
        <v>152</v>
      </c>
      <c r="E129" s="70">
        <v>5806</v>
      </c>
      <c r="F129" s="70">
        <v>28800081</v>
      </c>
      <c r="G129" s="106" t="s">
        <v>256</v>
      </c>
      <c r="H129" s="72" t="s">
        <v>250</v>
      </c>
      <c r="I129" s="73" t="s">
        <v>24</v>
      </c>
      <c r="J129" s="73">
        <v>30</v>
      </c>
      <c r="K129" s="73">
        <v>30</v>
      </c>
      <c r="L129" s="74">
        <v>31.56</v>
      </c>
      <c r="M129" s="128"/>
      <c r="N129" s="14">
        <f>M129-(SUM(P129:AE129))</f>
        <v>0</v>
      </c>
      <c r="O129" s="18" t="str">
        <f t="shared" si="0"/>
        <v>OK</v>
      </c>
      <c r="P129" s="21"/>
      <c r="Q129" s="21"/>
      <c r="R129" s="21">
        <v>0</v>
      </c>
      <c r="S129" s="21">
        <v>0</v>
      </c>
      <c r="T129" s="21">
        <v>0</v>
      </c>
      <c r="U129" s="21">
        <v>0</v>
      </c>
      <c r="V129" s="21">
        <v>0</v>
      </c>
      <c r="W129" s="21">
        <v>0</v>
      </c>
      <c r="X129" s="21">
        <v>0</v>
      </c>
      <c r="Y129" s="21">
        <v>0</v>
      </c>
      <c r="Z129" s="21">
        <v>0</v>
      </c>
      <c r="AA129" s="21">
        <v>0</v>
      </c>
      <c r="AB129" s="21">
        <v>0</v>
      </c>
      <c r="AC129" s="21">
        <v>0</v>
      </c>
      <c r="AD129" s="21">
        <v>0</v>
      </c>
      <c r="AE129" s="25">
        <v>0</v>
      </c>
    </row>
    <row r="130" spans="1:31" ht="25.5" customHeight="1" x14ac:dyDescent="0.25">
      <c r="A130" s="148"/>
      <c r="B130" s="148"/>
      <c r="C130" s="34">
        <v>127</v>
      </c>
      <c r="D130" s="105" t="s">
        <v>153</v>
      </c>
      <c r="E130" s="70">
        <v>5806</v>
      </c>
      <c r="F130" s="70">
        <v>28800064</v>
      </c>
      <c r="G130" s="106" t="s">
        <v>256</v>
      </c>
      <c r="H130" s="72" t="s">
        <v>251</v>
      </c>
      <c r="I130" s="73" t="s">
        <v>24</v>
      </c>
      <c r="J130" s="73">
        <v>30</v>
      </c>
      <c r="K130" s="73">
        <v>30</v>
      </c>
      <c r="L130" s="74">
        <v>127.5</v>
      </c>
      <c r="M130" s="128"/>
      <c r="N130" s="14">
        <f>M130-(SUM(P130:AE130))</f>
        <v>0</v>
      </c>
      <c r="O130" s="18" t="str">
        <f t="shared" si="0"/>
        <v>OK</v>
      </c>
      <c r="P130" s="21"/>
      <c r="Q130" s="21"/>
      <c r="R130" s="21">
        <v>0</v>
      </c>
      <c r="S130" s="21">
        <v>0</v>
      </c>
      <c r="T130" s="21">
        <v>0</v>
      </c>
      <c r="U130" s="21">
        <v>0</v>
      </c>
      <c r="V130" s="21">
        <v>0</v>
      </c>
      <c r="W130" s="21">
        <v>0</v>
      </c>
      <c r="X130" s="21">
        <v>0</v>
      </c>
      <c r="Y130" s="21">
        <v>0</v>
      </c>
      <c r="Z130" s="21">
        <v>0</v>
      </c>
      <c r="AA130" s="21">
        <v>0</v>
      </c>
      <c r="AB130" s="21">
        <v>0</v>
      </c>
      <c r="AC130" s="21">
        <v>0</v>
      </c>
      <c r="AD130" s="21">
        <v>0</v>
      </c>
      <c r="AE130" s="25">
        <v>0</v>
      </c>
    </row>
    <row r="131" spans="1:31" ht="25.5" customHeight="1" x14ac:dyDescent="0.25">
      <c r="A131" s="148"/>
      <c r="B131" s="148"/>
      <c r="C131" s="34">
        <v>128</v>
      </c>
      <c r="D131" s="105" t="s">
        <v>154</v>
      </c>
      <c r="E131" s="70">
        <v>5806</v>
      </c>
      <c r="F131" s="70">
        <v>28800064</v>
      </c>
      <c r="G131" s="106" t="s">
        <v>256</v>
      </c>
      <c r="H131" s="72" t="s">
        <v>251</v>
      </c>
      <c r="I131" s="73" t="s">
        <v>24</v>
      </c>
      <c r="J131" s="73">
        <v>30</v>
      </c>
      <c r="K131" s="73">
        <v>30</v>
      </c>
      <c r="L131" s="74">
        <v>156.38</v>
      </c>
      <c r="M131" s="128"/>
      <c r="N131" s="14">
        <f>M131-(SUM(P131:AE131))</f>
        <v>0</v>
      </c>
      <c r="O131" s="18" t="str">
        <f t="shared" si="0"/>
        <v>OK</v>
      </c>
      <c r="P131" s="21"/>
      <c r="Q131" s="21"/>
      <c r="R131" s="21">
        <v>0</v>
      </c>
      <c r="S131" s="21">
        <v>0</v>
      </c>
      <c r="T131" s="21">
        <v>0</v>
      </c>
      <c r="U131" s="21">
        <v>0</v>
      </c>
      <c r="V131" s="21">
        <v>0</v>
      </c>
      <c r="W131" s="21">
        <v>0</v>
      </c>
      <c r="X131" s="21">
        <v>0</v>
      </c>
      <c r="Y131" s="21">
        <v>0</v>
      </c>
      <c r="Z131" s="21">
        <v>0</v>
      </c>
      <c r="AA131" s="21">
        <v>0</v>
      </c>
      <c r="AB131" s="21">
        <v>0</v>
      </c>
      <c r="AC131" s="21">
        <v>0</v>
      </c>
      <c r="AD131" s="21">
        <v>0</v>
      </c>
      <c r="AE131" s="25">
        <v>0</v>
      </c>
    </row>
    <row r="132" spans="1:31" ht="25.5" customHeight="1" x14ac:dyDescent="0.25">
      <c r="A132" s="148"/>
      <c r="B132" s="148"/>
      <c r="C132" s="34">
        <v>129</v>
      </c>
      <c r="D132" s="105" t="s">
        <v>155</v>
      </c>
      <c r="E132" s="70">
        <v>5705</v>
      </c>
      <c r="F132" s="70">
        <v>29866090</v>
      </c>
      <c r="G132" s="106" t="s">
        <v>256</v>
      </c>
      <c r="H132" s="72" t="s">
        <v>243</v>
      </c>
      <c r="I132" s="73" t="s">
        <v>24</v>
      </c>
      <c r="J132" s="73">
        <v>30</v>
      </c>
      <c r="K132" s="73">
        <v>30</v>
      </c>
      <c r="L132" s="74">
        <v>75.5</v>
      </c>
      <c r="M132" s="128">
        <v>4</v>
      </c>
      <c r="N132" s="14">
        <f>M132-(SUM(P132:AE132))</f>
        <v>4</v>
      </c>
      <c r="O132" s="18" t="str">
        <f t="shared" si="0"/>
        <v>OK</v>
      </c>
      <c r="P132" s="21"/>
      <c r="Q132" s="21"/>
      <c r="R132" s="21">
        <v>0</v>
      </c>
      <c r="S132" s="21">
        <v>0</v>
      </c>
      <c r="T132" s="21">
        <v>0</v>
      </c>
      <c r="U132" s="21">
        <v>0</v>
      </c>
      <c r="V132" s="21">
        <v>0</v>
      </c>
      <c r="W132" s="21">
        <v>0</v>
      </c>
      <c r="X132" s="21">
        <v>0</v>
      </c>
      <c r="Y132" s="21">
        <v>0</v>
      </c>
      <c r="Z132" s="21">
        <v>0</v>
      </c>
      <c r="AA132" s="21">
        <v>0</v>
      </c>
      <c r="AB132" s="21">
        <v>0</v>
      </c>
      <c r="AC132" s="21">
        <v>0</v>
      </c>
      <c r="AD132" s="21">
        <v>0</v>
      </c>
      <c r="AE132" s="25">
        <v>0</v>
      </c>
    </row>
    <row r="133" spans="1:31" ht="25.5" customHeight="1" x14ac:dyDescent="0.25">
      <c r="A133" s="148"/>
      <c r="B133" s="148"/>
      <c r="C133" s="34">
        <v>130</v>
      </c>
      <c r="D133" s="105" t="s">
        <v>156</v>
      </c>
      <c r="E133" s="70">
        <v>5705</v>
      </c>
      <c r="F133" s="70">
        <v>29866090</v>
      </c>
      <c r="G133" s="106" t="s">
        <v>256</v>
      </c>
      <c r="H133" s="72" t="s">
        <v>243</v>
      </c>
      <c r="I133" s="73" t="s">
        <v>24</v>
      </c>
      <c r="J133" s="73">
        <v>30</v>
      </c>
      <c r="K133" s="73">
        <v>30</v>
      </c>
      <c r="L133" s="74">
        <v>851.2</v>
      </c>
      <c r="M133" s="128">
        <v>10</v>
      </c>
      <c r="N133" s="14">
        <f>M133-(SUM(P133:AE133))</f>
        <v>10</v>
      </c>
      <c r="O133" s="18" t="str">
        <f t="shared" si="0"/>
        <v>OK</v>
      </c>
      <c r="P133" s="21"/>
      <c r="Q133" s="21"/>
      <c r="R133" s="21">
        <v>0</v>
      </c>
      <c r="S133" s="21">
        <v>0</v>
      </c>
      <c r="T133" s="21">
        <v>0</v>
      </c>
      <c r="U133" s="21">
        <v>0</v>
      </c>
      <c r="V133" s="21">
        <v>0</v>
      </c>
      <c r="W133" s="21">
        <v>0</v>
      </c>
      <c r="X133" s="21">
        <v>0</v>
      </c>
      <c r="Y133" s="21">
        <v>0</v>
      </c>
      <c r="Z133" s="21">
        <v>0</v>
      </c>
      <c r="AA133" s="21">
        <v>0</v>
      </c>
      <c r="AB133" s="21">
        <v>0</v>
      </c>
      <c r="AC133" s="21">
        <v>0</v>
      </c>
      <c r="AD133" s="21">
        <v>0</v>
      </c>
      <c r="AE133" s="25">
        <v>0</v>
      </c>
    </row>
    <row r="134" spans="1:31" ht="25.5" customHeight="1" x14ac:dyDescent="0.25">
      <c r="A134" s="148"/>
      <c r="B134" s="148"/>
      <c r="C134" s="34">
        <v>131</v>
      </c>
      <c r="D134" s="105" t="s">
        <v>157</v>
      </c>
      <c r="E134" s="70">
        <v>5705</v>
      </c>
      <c r="F134" s="70">
        <v>29866090</v>
      </c>
      <c r="G134" s="106" t="s">
        <v>256</v>
      </c>
      <c r="H134" s="72" t="s">
        <v>243</v>
      </c>
      <c r="I134" s="73" t="s">
        <v>24</v>
      </c>
      <c r="J134" s="73">
        <v>30</v>
      </c>
      <c r="K134" s="73">
        <v>30</v>
      </c>
      <c r="L134" s="74">
        <v>261.27</v>
      </c>
      <c r="M134" s="128">
        <v>2</v>
      </c>
      <c r="N134" s="14">
        <f>M134-(SUM(P134:AE134))</f>
        <v>2</v>
      </c>
      <c r="O134" s="18" t="str">
        <f t="shared" si="0"/>
        <v>OK</v>
      </c>
      <c r="P134" s="21"/>
      <c r="Q134" s="21"/>
      <c r="R134" s="21">
        <v>0</v>
      </c>
      <c r="S134" s="21">
        <v>0</v>
      </c>
      <c r="T134" s="21">
        <v>0</v>
      </c>
      <c r="U134" s="21">
        <v>0</v>
      </c>
      <c r="V134" s="21">
        <v>0</v>
      </c>
      <c r="W134" s="21">
        <v>0</v>
      </c>
      <c r="X134" s="21">
        <v>0</v>
      </c>
      <c r="Y134" s="21">
        <v>0</v>
      </c>
      <c r="Z134" s="21">
        <v>0</v>
      </c>
      <c r="AA134" s="21">
        <v>0</v>
      </c>
      <c r="AB134" s="21">
        <v>0</v>
      </c>
      <c r="AC134" s="21">
        <v>0</v>
      </c>
      <c r="AD134" s="21">
        <v>0</v>
      </c>
      <c r="AE134" s="25">
        <v>0</v>
      </c>
    </row>
    <row r="135" spans="1:31" ht="25.5" customHeight="1" x14ac:dyDescent="0.25">
      <c r="A135" s="148"/>
      <c r="B135" s="148"/>
      <c r="C135" s="34">
        <v>132</v>
      </c>
      <c r="D135" s="105" t="s">
        <v>158</v>
      </c>
      <c r="E135" s="70">
        <v>5705</v>
      </c>
      <c r="F135" s="70">
        <v>504220740</v>
      </c>
      <c r="G135" s="106" t="s">
        <v>256</v>
      </c>
      <c r="H135" s="72" t="s">
        <v>252</v>
      </c>
      <c r="I135" s="73" t="s">
        <v>24</v>
      </c>
      <c r="J135" s="73">
        <v>30</v>
      </c>
      <c r="K135" s="73">
        <v>30</v>
      </c>
      <c r="L135" s="74">
        <v>2.9</v>
      </c>
      <c r="M135" s="128">
        <v>4</v>
      </c>
      <c r="N135" s="14">
        <f>M135-(SUM(P135:AE135))</f>
        <v>4</v>
      </c>
      <c r="O135" s="18" t="str">
        <f t="shared" si="0"/>
        <v>OK</v>
      </c>
      <c r="P135" s="21"/>
      <c r="Q135" s="21"/>
      <c r="R135" s="21">
        <v>0</v>
      </c>
      <c r="S135" s="21">
        <v>0</v>
      </c>
      <c r="T135" s="21">
        <v>0</v>
      </c>
      <c r="U135" s="21">
        <v>0</v>
      </c>
      <c r="V135" s="21">
        <v>0</v>
      </c>
      <c r="W135" s="21">
        <v>0</v>
      </c>
      <c r="X135" s="21">
        <v>0</v>
      </c>
      <c r="Y135" s="21">
        <v>0</v>
      </c>
      <c r="Z135" s="21">
        <v>0</v>
      </c>
      <c r="AA135" s="21">
        <v>0</v>
      </c>
      <c r="AB135" s="21">
        <v>0</v>
      </c>
      <c r="AC135" s="21">
        <v>0</v>
      </c>
      <c r="AD135" s="21">
        <v>0</v>
      </c>
      <c r="AE135" s="25">
        <v>0</v>
      </c>
    </row>
    <row r="136" spans="1:31" ht="25.5" customHeight="1" x14ac:dyDescent="0.25">
      <c r="A136" s="148"/>
      <c r="B136" s="148"/>
      <c r="C136" s="34">
        <v>133</v>
      </c>
      <c r="D136" s="105" t="s">
        <v>159</v>
      </c>
      <c r="E136" s="70">
        <v>2801</v>
      </c>
      <c r="F136" s="70">
        <v>504220662</v>
      </c>
      <c r="G136" s="106" t="s">
        <v>256</v>
      </c>
      <c r="H136" s="72" t="s">
        <v>251</v>
      </c>
      <c r="I136" s="73" t="s">
        <v>24</v>
      </c>
      <c r="J136" s="73">
        <v>30</v>
      </c>
      <c r="K136" s="73">
        <v>30</v>
      </c>
      <c r="L136" s="74">
        <v>90.4</v>
      </c>
      <c r="M136" s="128">
        <v>6</v>
      </c>
      <c r="N136" s="14">
        <f>M136-(SUM(P136:AE136))</f>
        <v>6</v>
      </c>
      <c r="O136" s="18" t="str">
        <f t="shared" si="0"/>
        <v>OK</v>
      </c>
      <c r="P136" s="21"/>
      <c r="Q136" s="21"/>
      <c r="R136" s="21">
        <v>0</v>
      </c>
      <c r="S136" s="21">
        <v>0</v>
      </c>
      <c r="T136" s="21">
        <v>0</v>
      </c>
      <c r="U136" s="21">
        <v>0</v>
      </c>
      <c r="V136" s="21">
        <v>0</v>
      </c>
      <c r="W136" s="21">
        <v>0</v>
      </c>
      <c r="X136" s="21">
        <v>0</v>
      </c>
      <c r="Y136" s="21">
        <v>0</v>
      </c>
      <c r="Z136" s="21">
        <v>0</v>
      </c>
      <c r="AA136" s="21">
        <v>0</v>
      </c>
      <c r="AB136" s="21">
        <v>0</v>
      </c>
      <c r="AC136" s="21">
        <v>0</v>
      </c>
      <c r="AD136" s="21">
        <v>0</v>
      </c>
      <c r="AE136" s="25">
        <v>0</v>
      </c>
    </row>
    <row r="137" spans="1:31" ht="25.5" customHeight="1" x14ac:dyDescent="0.25">
      <c r="A137" s="148"/>
      <c r="B137" s="148"/>
      <c r="C137" s="34">
        <v>134</v>
      </c>
      <c r="D137" s="105" t="s">
        <v>160</v>
      </c>
      <c r="E137" s="70">
        <v>5801</v>
      </c>
      <c r="F137" s="70">
        <v>81469005</v>
      </c>
      <c r="G137" s="106" t="s">
        <v>256</v>
      </c>
      <c r="H137" s="72" t="s">
        <v>18</v>
      </c>
      <c r="I137" s="73" t="s">
        <v>24</v>
      </c>
      <c r="J137" s="73">
        <v>30</v>
      </c>
      <c r="K137" s="73">
        <v>30</v>
      </c>
      <c r="L137" s="74">
        <v>339.5</v>
      </c>
      <c r="M137" s="128">
        <v>2</v>
      </c>
      <c r="N137" s="14">
        <f>M137-(SUM(P137:AE137))</f>
        <v>2</v>
      </c>
      <c r="O137" s="18" t="str">
        <f t="shared" si="0"/>
        <v>OK</v>
      </c>
      <c r="P137" s="21"/>
      <c r="Q137" s="21"/>
      <c r="R137" s="21">
        <v>0</v>
      </c>
      <c r="S137" s="21">
        <v>0</v>
      </c>
      <c r="T137" s="21">
        <v>0</v>
      </c>
      <c r="U137" s="21">
        <v>0</v>
      </c>
      <c r="V137" s="21">
        <v>0</v>
      </c>
      <c r="W137" s="21">
        <v>0</v>
      </c>
      <c r="X137" s="21">
        <v>0</v>
      </c>
      <c r="Y137" s="21">
        <v>0</v>
      </c>
      <c r="Z137" s="21">
        <v>0</v>
      </c>
      <c r="AA137" s="21">
        <v>0</v>
      </c>
      <c r="AB137" s="21">
        <v>0</v>
      </c>
      <c r="AC137" s="21">
        <v>0</v>
      </c>
      <c r="AD137" s="21">
        <v>0</v>
      </c>
      <c r="AE137" s="25">
        <v>0</v>
      </c>
    </row>
    <row r="138" spans="1:31" ht="25.5" customHeight="1" x14ac:dyDescent="0.25">
      <c r="A138" s="148"/>
      <c r="B138" s="148"/>
      <c r="C138" s="34">
        <v>135</v>
      </c>
      <c r="D138" s="105" t="s">
        <v>161</v>
      </c>
      <c r="E138" s="70">
        <v>5801</v>
      </c>
      <c r="F138" s="70">
        <v>81469018</v>
      </c>
      <c r="G138" s="106" t="s">
        <v>256</v>
      </c>
      <c r="H138" s="72" t="s">
        <v>18</v>
      </c>
      <c r="I138" s="73" t="s">
        <v>24</v>
      </c>
      <c r="J138" s="73">
        <v>30</v>
      </c>
      <c r="K138" s="73">
        <v>30</v>
      </c>
      <c r="L138" s="74">
        <v>395.09</v>
      </c>
      <c r="M138" s="128">
        <v>2</v>
      </c>
      <c r="N138" s="14">
        <f>M138-(SUM(P138:AE138))</f>
        <v>2</v>
      </c>
      <c r="O138" s="18" t="str">
        <f t="shared" si="0"/>
        <v>OK</v>
      </c>
      <c r="P138" s="21"/>
      <c r="Q138" s="21"/>
      <c r="R138" s="21">
        <v>0</v>
      </c>
      <c r="S138" s="21">
        <v>0</v>
      </c>
      <c r="T138" s="21">
        <v>0</v>
      </c>
      <c r="U138" s="21">
        <v>0</v>
      </c>
      <c r="V138" s="21">
        <v>0</v>
      </c>
      <c r="W138" s="21">
        <v>0</v>
      </c>
      <c r="X138" s="21">
        <v>0</v>
      </c>
      <c r="Y138" s="21">
        <v>0</v>
      </c>
      <c r="Z138" s="21">
        <v>0</v>
      </c>
      <c r="AA138" s="21">
        <v>0</v>
      </c>
      <c r="AB138" s="21">
        <v>0</v>
      </c>
      <c r="AC138" s="21">
        <v>0</v>
      </c>
      <c r="AD138" s="21">
        <v>0</v>
      </c>
      <c r="AE138" s="25">
        <v>0</v>
      </c>
    </row>
    <row r="139" spans="1:31" ht="25.5" customHeight="1" x14ac:dyDescent="0.25">
      <c r="A139" s="148"/>
      <c r="B139" s="148"/>
      <c r="C139" s="34">
        <v>136</v>
      </c>
      <c r="D139" s="105" t="s">
        <v>162</v>
      </c>
      <c r="E139" s="70">
        <v>5801</v>
      </c>
      <c r="F139" s="70">
        <v>81469003</v>
      </c>
      <c r="G139" s="106" t="s">
        <v>256</v>
      </c>
      <c r="H139" s="72" t="s">
        <v>18</v>
      </c>
      <c r="I139" s="73" t="s">
        <v>24</v>
      </c>
      <c r="J139" s="73">
        <v>30</v>
      </c>
      <c r="K139" s="73">
        <v>30</v>
      </c>
      <c r="L139" s="74">
        <v>510.39</v>
      </c>
      <c r="M139" s="128">
        <v>2</v>
      </c>
      <c r="N139" s="14">
        <f>M139-(SUM(P139:AE139))</f>
        <v>2</v>
      </c>
      <c r="O139" s="18" t="str">
        <f t="shared" si="0"/>
        <v>OK</v>
      </c>
      <c r="P139" s="21"/>
      <c r="Q139" s="21"/>
      <c r="R139" s="21">
        <v>0</v>
      </c>
      <c r="S139" s="21">
        <v>0</v>
      </c>
      <c r="T139" s="21">
        <v>0</v>
      </c>
      <c r="U139" s="21">
        <v>0</v>
      </c>
      <c r="V139" s="21">
        <v>0</v>
      </c>
      <c r="W139" s="21">
        <v>0</v>
      </c>
      <c r="X139" s="21">
        <v>0</v>
      </c>
      <c r="Y139" s="21">
        <v>0</v>
      </c>
      <c r="Z139" s="21">
        <v>0</v>
      </c>
      <c r="AA139" s="21">
        <v>0</v>
      </c>
      <c r="AB139" s="21">
        <v>0</v>
      </c>
      <c r="AC139" s="21">
        <v>0</v>
      </c>
      <c r="AD139" s="21">
        <v>0</v>
      </c>
      <c r="AE139" s="25">
        <v>0</v>
      </c>
    </row>
    <row r="140" spans="1:31" ht="25.5" customHeight="1" x14ac:dyDescent="0.25">
      <c r="A140" s="148"/>
      <c r="B140" s="148"/>
      <c r="C140" s="34">
        <v>137</v>
      </c>
      <c r="D140" s="115" t="s">
        <v>163</v>
      </c>
      <c r="E140" s="70">
        <v>5801</v>
      </c>
      <c r="F140" s="70">
        <v>81469016</v>
      </c>
      <c r="G140" s="106" t="s">
        <v>256</v>
      </c>
      <c r="H140" s="72" t="s">
        <v>18</v>
      </c>
      <c r="I140" s="73" t="s">
        <v>24</v>
      </c>
      <c r="J140" s="77">
        <v>30</v>
      </c>
      <c r="K140" s="77">
        <v>30</v>
      </c>
      <c r="L140" s="74">
        <v>378.83</v>
      </c>
      <c r="M140" s="128">
        <v>6</v>
      </c>
      <c r="N140" s="14">
        <f>M140-(SUM(P140:AE140))</f>
        <v>2</v>
      </c>
      <c r="O140" s="18" t="str">
        <f t="shared" si="0"/>
        <v>OK</v>
      </c>
      <c r="P140" s="21"/>
      <c r="Q140" s="21">
        <v>4</v>
      </c>
      <c r="R140" s="21">
        <v>0</v>
      </c>
      <c r="S140" s="21">
        <v>0</v>
      </c>
      <c r="T140" s="21">
        <v>0</v>
      </c>
      <c r="U140" s="21">
        <v>0</v>
      </c>
      <c r="V140" s="21">
        <v>0</v>
      </c>
      <c r="W140" s="21">
        <v>0</v>
      </c>
      <c r="X140" s="21">
        <v>0</v>
      </c>
      <c r="Y140" s="21">
        <v>0</v>
      </c>
      <c r="Z140" s="21">
        <v>0</v>
      </c>
      <c r="AA140" s="21">
        <v>0</v>
      </c>
      <c r="AB140" s="21">
        <v>0</v>
      </c>
      <c r="AC140" s="21">
        <v>0</v>
      </c>
      <c r="AD140" s="21">
        <v>0</v>
      </c>
      <c r="AE140" s="25">
        <v>0</v>
      </c>
    </row>
    <row r="141" spans="1:31" ht="25.5" customHeight="1" x14ac:dyDescent="0.25">
      <c r="A141" s="148"/>
      <c r="B141" s="148"/>
      <c r="C141" s="34">
        <v>138</v>
      </c>
      <c r="D141" s="115" t="s">
        <v>164</v>
      </c>
      <c r="E141" s="70">
        <v>5801</v>
      </c>
      <c r="F141" s="70">
        <v>81469018</v>
      </c>
      <c r="G141" s="106" t="s">
        <v>256</v>
      </c>
      <c r="H141" s="75" t="s">
        <v>18</v>
      </c>
      <c r="I141" s="73" t="s">
        <v>24</v>
      </c>
      <c r="J141" s="77">
        <v>30</v>
      </c>
      <c r="K141" s="77">
        <v>30</v>
      </c>
      <c r="L141" s="74">
        <v>466.55</v>
      </c>
      <c r="M141" s="128">
        <v>6</v>
      </c>
      <c r="N141" s="14">
        <f>M141-(SUM(P141:AE141))</f>
        <v>5</v>
      </c>
      <c r="O141" s="18" t="str">
        <f t="shared" si="0"/>
        <v>OK</v>
      </c>
      <c r="P141" s="21"/>
      <c r="Q141" s="21">
        <v>1</v>
      </c>
      <c r="R141" s="21">
        <v>0</v>
      </c>
      <c r="S141" s="21">
        <v>0</v>
      </c>
      <c r="T141" s="21">
        <v>0</v>
      </c>
      <c r="U141" s="21">
        <v>0</v>
      </c>
      <c r="V141" s="21">
        <v>0</v>
      </c>
      <c r="W141" s="21">
        <v>0</v>
      </c>
      <c r="X141" s="21">
        <v>0</v>
      </c>
      <c r="Y141" s="21">
        <v>0</v>
      </c>
      <c r="Z141" s="21">
        <v>0</v>
      </c>
      <c r="AA141" s="21">
        <v>0</v>
      </c>
      <c r="AB141" s="21">
        <v>0</v>
      </c>
      <c r="AC141" s="21">
        <v>0</v>
      </c>
      <c r="AD141" s="21">
        <v>0</v>
      </c>
      <c r="AE141" s="25">
        <v>0</v>
      </c>
    </row>
    <row r="142" spans="1:31" ht="25.5" customHeight="1" x14ac:dyDescent="0.25">
      <c r="A142" s="148"/>
      <c r="B142" s="148"/>
      <c r="C142" s="34">
        <v>139</v>
      </c>
      <c r="D142" s="115" t="s">
        <v>165</v>
      </c>
      <c r="E142" s="70">
        <v>5801</v>
      </c>
      <c r="F142" s="70">
        <v>81469003</v>
      </c>
      <c r="G142" s="106" t="s">
        <v>256</v>
      </c>
      <c r="H142" s="72" t="s">
        <v>18</v>
      </c>
      <c r="I142" s="73" t="s">
        <v>24</v>
      </c>
      <c r="J142" s="77">
        <v>30</v>
      </c>
      <c r="K142" s="77">
        <v>30</v>
      </c>
      <c r="L142" s="74">
        <v>625.94000000000005</v>
      </c>
      <c r="M142" s="128"/>
      <c r="N142" s="14">
        <f>M142-(SUM(P142:AE142))</f>
        <v>0</v>
      </c>
      <c r="O142" s="18" t="str">
        <f t="shared" si="0"/>
        <v>OK</v>
      </c>
      <c r="P142" s="21"/>
      <c r="Q142" s="21"/>
      <c r="R142" s="21">
        <v>0</v>
      </c>
      <c r="S142" s="21">
        <v>0</v>
      </c>
      <c r="T142" s="21">
        <v>0</v>
      </c>
      <c r="U142" s="21">
        <v>0</v>
      </c>
      <c r="V142" s="21">
        <v>0</v>
      </c>
      <c r="W142" s="21">
        <v>0</v>
      </c>
      <c r="X142" s="21">
        <v>0</v>
      </c>
      <c r="Y142" s="21">
        <v>0</v>
      </c>
      <c r="Z142" s="21">
        <v>0</v>
      </c>
      <c r="AA142" s="21">
        <v>0</v>
      </c>
      <c r="AB142" s="21">
        <v>0</v>
      </c>
      <c r="AC142" s="21">
        <v>0</v>
      </c>
      <c r="AD142" s="21">
        <v>0</v>
      </c>
      <c r="AE142" s="25">
        <v>0</v>
      </c>
    </row>
    <row r="143" spans="1:31" ht="25.5" customHeight="1" x14ac:dyDescent="0.25">
      <c r="A143" s="148"/>
      <c r="B143" s="148"/>
      <c r="C143" s="34">
        <v>140</v>
      </c>
      <c r="D143" s="115" t="s">
        <v>166</v>
      </c>
      <c r="E143" s="70">
        <v>6111</v>
      </c>
      <c r="F143" s="70">
        <v>504220743</v>
      </c>
      <c r="G143" s="106" t="s">
        <v>256</v>
      </c>
      <c r="H143" s="72" t="s">
        <v>253</v>
      </c>
      <c r="I143" s="73" t="s">
        <v>24</v>
      </c>
      <c r="J143" s="77">
        <v>30</v>
      </c>
      <c r="K143" s="77">
        <v>30</v>
      </c>
      <c r="L143" s="74">
        <v>108.82</v>
      </c>
      <c r="M143" s="128"/>
      <c r="N143" s="14">
        <f>M143-(SUM(P143:AE143))</f>
        <v>0</v>
      </c>
      <c r="O143" s="18" t="str">
        <f t="shared" si="0"/>
        <v>OK</v>
      </c>
      <c r="P143" s="21"/>
      <c r="Q143" s="21"/>
      <c r="R143" s="21">
        <v>0</v>
      </c>
      <c r="S143" s="21">
        <v>0</v>
      </c>
      <c r="T143" s="21">
        <v>0</v>
      </c>
      <c r="U143" s="21">
        <v>0</v>
      </c>
      <c r="V143" s="21">
        <v>0</v>
      </c>
      <c r="W143" s="21">
        <v>0</v>
      </c>
      <c r="X143" s="21">
        <v>0</v>
      </c>
      <c r="Y143" s="21">
        <v>0</v>
      </c>
      <c r="Z143" s="21">
        <v>0</v>
      </c>
      <c r="AA143" s="21">
        <v>0</v>
      </c>
      <c r="AB143" s="21">
        <v>0</v>
      </c>
      <c r="AC143" s="21">
        <v>0</v>
      </c>
      <c r="AD143" s="21">
        <v>0</v>
      </c>
      <c r="AE143" s="25">
        <v>0</v>
      </c>
    </row>
    <row r="144" spans="1:31" ht="25.5" customHeight="1" x14ac:dyDescent="0.25">
      <c r="A144" s="148"/>
      <c r="B144" s="148"/>
      <c r="C144" s="34">
        <v>141</v>
      </c>
      <c r="D144" s="115" t="s">
        <v>167</v>
      </c>
      <c r="E144" s="70">
        <v>6111</v>
      </c>
      <c r="F144" s="70">
        <v>39110025</v>
      </c>
      <c r="G144" s="106" t="s">
        <v>256</v>
      </c>
      <c r="H144" s="72" t="s">
        <v>253</v>
      </c>
      <c r="I144" s="73" t="s">
        <v>24</v>
      </c>
      <c r="J144" s="77">
        <v>30</v>
      </c>
      <c r="K144" s="77">
        <v>30</v>
      </c>
      <c r="L144" s="74">
        <v>60.19</v>
      </c>
      <c r="M144" s="128"/>
      <c r="N144" s="14">
        <f>M144-(SUM(P144:AE144))</f>
        <v>0</v>
      </c>
      <c r="O144" s="18" t="str">
        <f t="shared" si="0"/>
        <v>OK</v>
      </c>
      <c r="P144" s="21"/>
      <c r="Q144" s="21"/>
      <c r="R144" s="21">
        <v>0</v>
      </c>
      <c r="S144" s="21">
        <v>0</v>
      </c>
      <c r="T144" s="21">
        <v>0</v>
      </c>
      <c r="U144" s="21">
        <v>0</v>
      </c>
      <c r="V144" s="21">
        <v>0</v>
      </c>
      <c r="W144" s="21">
        <v>0</v>
      </c>
      <c r="X144" s="21">
        <v>0</v>
      </c>
      <c r="Y144" s="21">
        <v>0</v>
      </c>
      <c r="Z144" s="21">
        <v>0</v>
      </c>
      <c r="AA144" s="21">
        <v>0</v>
      </c>
      <c r="AB144" s="21">
        <v>0</v>
      </c>
      <c r="AC144" s="21">
        <v>0</v>
      </c>
      <c r="AD144" s="21">
        <v>0</v>
      </c>
      <c r="AE144" s="25">
        <v>0</v>
      </c>
    </row>
    <row r="145" spans="1:31" ht="25.5" customHeight="1" x14ac:dyDescent="0.25">
      <c r="A145" s="148"/>
      <c r="B145" s="148"/>
      <c r="C145" s="34">
        <v>142</v>
      </c>
      <c r="D145" s="105" t="s">
        <v>168</v>
      </c>
      <c r="E145" s="70">
        <v>5705</v>
      </c>
      <c r="F145" s="70">
        <v>29866090</v>
      </c>
      <c r="G145" s="106" t="s">
        <v>256</v>
      </c>
      <c r="H145" s="72" t="s">
        <v>243</v>
      </c>
      <c r="I145" s="73" t="s">
        <v>24</v>
      </c>
      <c r="J145" s="73">
        <v>30</v>
      </c>
      <c r="K145" s="73">
        <v>30</v>
      </c>
      <c r="L145" s="74">
        <v>252.71</v>
      </c>
      <c r="M145" s="128">
        <v>5</v>
      </c>
      <c r="N145" s="14">
        <f>M145-(SUM(P145:AE145))</f>
        <v>5</v>
      </c>
      <c r="O145" s="18" t="str">
        <f t="shared" si="0"/>
        <v>OK</v>
      </c>
      <c r="P145" s="21"/>
      <c r="Q145" s="21"/>
      <c r="R145" s="21">
        <v>0</v>
      </c>
      <c r="S145" s="21">
        <v>0</v>
      </c>
      <c r="T145" s="21">
        <v>0</v>
      </c>
      <c r="U145" s="21">
        <v>0</v>
      </c>
      <c r="V145" s="21">
        <v>0</v>
      </c>
      <c r="W145" s="21">
        <v>0</v>
      </c>
      <c r="X145" s="21">
        <v>0</v>
      </c>
      <c r="Y145" s="21">
        <v>0</v>
      </c>
      <c r="Z145" s="21">
        <v>0</v>
      </c>
      <c r="AA145" s="21">
        <v>0</v>
      </c>
      <c r="AB145" s="21">
        <v>0</v>
      </c>
      <c r="AC145" s="21">
        <v>0</v>
      </c>
      <c r="AD145" s="21">
        <v>0</v>
      </c>
      <c r="AE145" s="25">
        <v>0</v>
      </c>
    </row>
    <row r="146" spans="1:31" ht="89.25" x14ac:dyDescent="0.25">
      <c r="A146" s="148"/>
      <c r="B146" s="148"/>
      <c r="C146" s="34">
        <v>143</v>
      </c>
      <c r="D146" s="105" t="s">
        <v>169</v>
      </c>
      <c r="E146" s="70">
        <v>4508</v>
      </c>
      <c r="F146" s="70">
        <v>30244001</v>
      </c>
      <c r="G146" s="106" t="s">
        <v>256</v>
      </c>
      <c r="H146" s="72" t="s">
        <v>254</v>
      </c>
      <c r="I146" s="73" t="s">
        <v>278</v>
      </c>
      <c r="J146" s="73">
        <v>30</v>
      </c>
      <c r="K146" s="73">
        <v>30</v>
      </c>
      <c r="L146" s="74">
        <v>4063.58</v>
      </c>
      <c r="M146" s="128">
        <v>12</v>
      </c>
      <c r="N146" s="14">
        <f>M146-(SUM(P146:AE146))</f>
        <v>7</v>
      </c>
      <c r="O146" s="18" t="str">
        <f t="shared" si="0"/>
        <v>OK</v>
      </c>
      <c r="P146" s="21"/>
      <c r="Q146" s="21"/>
      <c r="R146" s="21">
        <v>5</v>
      </c>
      <c r="S146" s="21">
        <v>0</v>
      </c>
      <c r="T146" s="21">
        <v>0</v>
      </c>
      <c r="U146" s="21">
        <v>0</v>
      </c>
      <c r="V146" s="21">
        <v>0</v>
      </c>
      <c r="W146" s="21">
        <v>0</v>
      </c>
      <c r="X146" s="21">
        <v>0</v>
      </c>
      <c r="Y146" s="21">
        <v>0</v>
      </c>
      <c r="Z146" s="21">
        <v>0</v>
      </c>
      <c r="AA146" s="21">
        <v>0</v>
      </c>
      <c r="AB146" s="21">
        <v>0</v>
      </c>
      <c r="AC146" s="21">
        <v>0</v>
      </c>
      <c r="AD146" s="21">
        <v>0</v>
      </c>
      <c r="AE146" s="25">
        <v>0</v>
      </c>
    </row>
    <row r="147" spans="1:31" ht="25.5" customHeight="1" x14ac:dyDescent="0.25">
      <c r="A147" s="148"/>
      <c r="B147" s="148"/>
      <c r="C147" s="34">
        <v>144</v>
      </c>
      <c r="D147" s="105" t="s">
        <v>170</v>
      </c>
      <c r="E147" s="70">
        <v>5801</v>
      </c>
      <c r="F147" s="70">
        <v>120120002</v>
      </c>
      <c r="G147" s="106" t="s">
        <v>256</v>
      </c>
      <c r="H147" s="72" t="s">
        <v>251</v>
      </c>
      <c r="I147" s="73" t="s">
        <v>24</v>
      </c>
      <c r="J147" s="73">
        <v>30</v>
      </c>
      <c r="K147" s="73">
        <v>30</v>
      </c>
      <c r="L147" s="74">
        <v>21</v>
      </c>
      <c r="M147" s="128"/>
      <c r="N147" s="14">
        <f>M147-(SUM(P147:AE147))</f>
        <v>0</v>
      </c>
      <c r="O147" s="18" t="str">
        <f t="shared" si="0"/>
        <v>OK</v>
      </c>
      <c r="P147" s="21"/>
      <c r="Q147" s="21"/>
      <c r="R147" s="21">
        <v>0</v>
      </c>
      <c r="S147" s="21">
        <v>0</v>
      </c>
      <c r="T147" s="21">
        <v>0</v>
      </c>
      <c r="U147" s="21">
        <v>0</v>
      </c>
      <c r="V147" s="21">
        <v>0</v>
      </c>
      <c r="W147" s="21">
        <v>0</v>
      </c>
      <c r="X147" s="21">
        <v>0</v>
      </c>
      <c r="Y147" s="21">
        <v>0</v>
      </c>
      <c r="Z147" s="21">
        <v>0</v>
      </c>
      <c r="AA147" s="21">
        <v>0</v>
      </c>
      <c r="AB147" s="21">
        <v>0</v>
      </c>
      <c r="AC147" s="21">
        <v>0</v>
      </c>
      <c r="AD147" s="21">
        <v>0</v>
      </c>
      <c r="AE147" s="25">
        <v>0</v>
      </c>
    </row>
    <row r="148" spans="1:31" ht="25.5" customHeight="1" x14ac:dyDescent="0.25">
      <c r="A148" s="148"/>
      <c r="B148" s="148"/>
      <c r="C148" s="34">
        <v>145</v>
      </c>
      <c r="D148" s="105" t="s">
        <v>171</v>
      </c>
      <c r="E148" s="70">
        <v>5801</v>
      </c>
      <c r="F148" s="70">
        <v>120120002</v>
      </c>
      <c r="G148" s="106" t="s">
        <v>256</v>
      </c>
      <c r="H148" s="72" t="s">
        <v>251</v>
      </c>
      <c r="I148" s="73" t="s">
        <v>24</v>
      </c>
      <c r="J148" s="73">
        <v>30</v>
      </c>
      <c r="K148" s="73">
        <v>30</v>
      </c>
      <c r="L148" s="74">
        <v>47</v>
      </c>
      <c r="M148" s="128"/>
      <c r="N148" s="14">
        <f>M148-(SUM(P148:AE148))</f>
        <v>0</v>
      </c>
      <c r="O148" s="18" t="str">
        <f t="shared" si="0"/>
        <v>OK</v>
      </c>
      <c r="P148" s="21"/>
      <c r="Q148" s="21"/>
      <c r="R148" s="21">
        <v>0</v>
      </c>
      <c r="S148" s="21">
        <v>0</v>
      </c>
      <c r="T148" s="21">
        <v>0</v>
      </c>
      <c r="U148" s="21">
        <v>0</v>
      </c>
      <c r="V148" s="21">
        <v>0</v>
      </c>
      <c r="W148" s="21">
        <v>0</v>
      </c>
      <c r="X148" s="21">
        <v>0</v>
      </c>
      <c r="Y148" s="21">
        <v>0</v>
      </c>
      <c r="Z148" s="21">
        <v>0</v>
      </c>
      <c r="AA148" s="21">
        <v>0</v>
      </c>
      <c r="AB148" s="21">
        <v>0</v>
      </c>
      <c r="AC148" s="21">
        <v>0</v>
      </c>
      <c r="AD148" s="21">
        <v>0</v>
      </c>
      <c r="AE148" s="25">
        <v>0</v>
      </c>
    </row>
    <row r="149" spans="1:31" ht="19.5" customHeight="1" x14ac:dyDescent="0.25">
      <c r="A149" s="148"/>
      <c r="B149" s="148"/>
      <c r="C149" s="34">
        <v>146</v>
      </c>
      <c r="D149" s="115" t="s">
        <v>172</v>
      </c>
      <c r="E149" s="70">
        <v>4303</v>
      </c>
      <c r="F149" s="70">
        <v>504220744</v>
      </c>
      <c r="G149" s="106" t="s">
        <v>256</v>
      </c>
      <c r="H149" s="72" t="s">
        <v>251</v>
      </c>
      <c r="I149" s="73" t="s">
        <v>24</v>
      </c>
      <c r="J149" s="77">
        <v>30</v>
      </c>
      <c r="K149" s="77">
        <v>30</v>
      </c>
      <c r="L149" s="74">
        <v>189.95</v>
      </c>
      <c r="M149" s="128">
        <v>4</v>
      </c>
      <c r="N149" s="14">
        <f>M149-(SUM(P149:AE149))</f>
        <v>4</v>
      </c>
      <c r="O149" s="18" t="str">
        <f t="shared" si="0"/>
        <v>OK</v>
      </c>
      <c r="P149" s="21"/>
      <c r="Q149" s="21"/>
      <c r="R149" s="21">
        <v>0</v>
      </c>
      <c r="S149" s="21">
        <v>0</v>
      </c>
      <c r="T149" s="21">
        <v>0</v>
      </c>
      <c r="U149" s="21">
        <v>0</v>
      </c>
      <c r="V149" s="21">
        <v>0</v>
      </c>
      <c r="W149" s="21">
        <v>0</v>
      </c>
      <c r="X149" s="21">
        <v>0</v>
      </c>
      <c r="Y149" s="21">
        <v>0</v>
      </c>
      <c r="Z149" s="21">
        <v>0</v>
      </c>
      <c r="AA149" s="21">
        <v>0</v>
      </c>
      <c r="AB149" s="21">
        <v>0</v>
      </c>
      <c r="AC149" s="21">
        <v>0</v>
      </c>
      <c r="AD149" s="21">
        <v>0</v>
      </c>
      <c r="AE149" s="25">
        <v>0</v>
      </c>
    </row>
    <row r="150" spans="1:31" ht="25.5" customHeight="1" x14ac:dyDescent="0.25">
      <c r="A150" s="148"/>
      <c r="B150" s="148"/>
      <c r="C150" s="34">
        <v>147</v>
      </c>
      <c r="D150" s="105" t="s">
        <v>173</v>
      </c>
      <c r="E150" s="70">
        <v>5806</v>
      </c>
      <c r="F150" s="70">
        <v>28800073</v>
      </c>
      <c r="G150" s="106" t="s">
        <v>256</v>
      </c>
      <c r="H150" s="72" t="s">
        <v>255</v>
      </c>
      <c r="I150" s="73" t="s">
        <v>24</v>
      </c>
      <c r="J150" s="73">
        <v>30</v>
      </c>
      <c r="K150" s="73">
        <v>30</v>
      </c>
      <c r="L150" s="74">
        <v>43.75</v>
      </c>
      <c r="M150" s="128">
        <v>4</v>
      </c>
      <c r="N150" s="14">
        <f>M150-(SUM(P150:AE150))</f>
        <v>4</v>
      </c>
      <c r="O150" s="18" t="str">
        <f t="shared" si="0"/>
        <v>OK</v>
      </c>
      <c r="P150" s="21"/>
      <c r="Q150" s="21"/>
      <c r="R150" s="21">
        <v>0</v>
      </c>
      <c r="S150" s="21">
        <v>0</v>
      </c>
      <c r="T150" s="21">
        <v>0</v>
      </c>
      <c r="U150" s="21">
        <v>0</v>
      </c>
      <c r="V150" s="21">
        <v>0</v>
      </c>
      <c r="W150" s="21">
        <v>0</v>
      </c>
      <c r="X150" s="21">
        <v>0</v>
      </c>
      <c r="Y150" s="21">
        <v>0</v>
      </c>
      <c r="Z150" s="21">
        <v>0</v>
      </c>
      <c r="AA150" s="21">
        <v>0</v>
      </c>
      <c r="AB150" s="21">
        <v>0</v>
      </c>
      <c r="AC150" s="21">
        <v>0</v>
      </c>
      <c r="AD150" s="21">
        <v>0</v>
      </c>
      <c r="AE150" s="25">
        <v>0</v>
      </c>
    </row>
    <row r="151" spans="1:31" ht="38.25" x14ac:dyDescent="0.25">
      <c r="A151" s="148"/>
      <c r="B151" s="148"/>
      <c r="C151" s="34">
        <v>148</v>
      </c>
      <c r="D151" s="115" t="s">
        <v>174</v>
      </c>
      <c r="E151" s="70">
        <v>436</v>
      </c>
      <c r="F151" s="70">
        <v>502400001</v>
      </c>
      <c r="G151" s="106" t="s">
        <v>257</v>
      </c>
      <c r="H151" s="75" t="s">
        <v>242</v>
      </c>
      <c r="I151" s="77" t="s">
        <v>17</v>
      </c>
      <c r="J151" s="77">
        <v>30</v>
      </c>
      <c r="K151" s="77">
        <v>30</v>
      </c>
      <c r="L151" s="74">
        <v>2325</v>
      </c>
      <c r="M151" s="128">
        <v>2</v>
      </c>
      <c r="N151" s="14">
        <f>M151-(SUM(P151:AE151))</f>
        <v>0</v>
      </c>
      <c r="O151" s="18" t="str">
        <f t="shared" si="0"/>
        <v>OK</v>
      </c>
      <c r="P151" s="21">
        <v>2</v>
      </c>
      <c r="Q151" s="21"/>
      <c r="R151" s="21">
        <v>0</v>
      </c>
      <c r="S151" s="21">
        <v>0</v>
      </c>
      <c r="T151" s="21">
        <v>0</v>
      </c>
      <c r="U151" s="21">
        <v>0</v>
      </c>
      <c r="V151" s="21">
        <v>0</v>
      </c>
      <c r="W151" s="21">
        <v>0</v>
      </c>
      <c r="X151" s="21">
        <v>0</v>
      </c>
      <c r="Y151" s="21">
        <v>0</v>
      </c>
      <c r="Z151" s="21">
        <v>0</v>
      </c>
      <c r="AA151" s="21">
        <v>0</v>
      </c>
      <c r="AB151" s="21">
        <v>0</v>
      </c>
      <c r="AC151" s="21">
        <v>0</v>
      </c>
      <c r="AD151" s="21">
        <v>0</v>
      </c>
      <c r="AE151" s="25">
        <v>0</v>
      </c>
    </row>
    <row r="152" spans="1:31" ht="25.5" customHeight="1" x14ac:dyDescent="0.25">
      <c r="A152" s="148"/>
      <c r="B152" s="148"/>
      <c r="C152" s="34">
        <v>149</v>
      </c>
      <c r="D152" s="105" t="s">
        <v>175</v>
      </c>
      <c r="E152" s="70">
        <v>436</v>
      </c>
      <c r="F152" s="70">
        <v>502400001</v>
      </c>
      <c r="G152" s="106" t="s">
        <v>257</v>
      </c>
      <c r="H152" s="72" t="s">
        <v>242</v>
      </c>
      <c r="I152" s="73" t="s">
        <v>17</v>
      </c>
      <c r="J152" s="73">
        <v>30</v>
      </c>
      <c r="K152" s="73">
        <v>30</v>
      </c>
      <c r="L152" s="74">
        <v>1675</v>
      </c>
      <c r="M152" s="128">
        <v>2</v>
      </c>
      <c r="N152" s="14">
        <f>M152-(SUM(P152:AE152))</f>
        <v>0</v>
      </c>
      <c r="O152" s="18" t="str">
        <f t="shared" si="0"/>
        <v>OK</v>
      </c>
      <c r="P152" s="21">
        <v>2</v>
      </c>
      <c r="Q152" s="21"/>
      <c r="R152" s="21">
        <v>0</v>
      </c>
      <c r="S152" s="21">
        <v>0</v>
      </c>
      <c r="T152" s="21">
        <v>0</v>
      </c>
      <c r="U152" s="21">
        <v>0</v>
      </c>
      <c r="V152" s="21">
        <v>0</v>
      </c>
      <c r="W152" s="21">
        <v>0</v>
      </c>
      <c r="X152" s="21">
        <v>0</v>
      </c>
      <c r="Y152" s="21">
        <v>0</v>
      </c>
      <c r="Z152" s="21">
        <v>0</v>
      </c>
      <c r="AA152" s="21">
        <v>0</v>
      </c>
      <c r="AB152" s="21">
        <v>0</v>
      </c>
      <c r="AC152" s="21">
        <v>0</v>
      </c>
      <c r="AD152" s="21">
        <v>0</v>
      </c>
      <c r="AE152" s="25">
        <v>0</v>
      </c>
    </row>
    <row r="153" spans="1:31" ht="25.5" customHeight="1" x14ac:dyDescent="0.25">
      <c r="A153" s="148"/>
      <c r="B153" s="148"/>
      <c r="C153" s="34">
        <v>150</v>
      </c>
      <c r="D153" s="105" t="s">
        <v>176</v>
      </c>
      <c r="E153" s="70">
        <v>436</v>
      </c>
      <c r="F153" s="70">
        <v>502400001</v>
      </c>
      <c r="G153" s="106" t="s">
        <v>257</v>
      </c>
      <c r="H153" s="72" t="s">
        <v>242</v>
      </c>
      <c r="I153" s="73" t="s">
        <v>17</v>
      </c>
      <c r="J153" s="73">
        <v>30</v>
      </c>
      <c r="K153" s="73">
        <v>30</v>
      </c>
      <c r="L153" s="74">
        <v>1575</v>
      </c>
      <c r="M153" s="128">
        <v>15</v>
      </c>
      <c r="N153" s="14">
        <f>M153-(SUM(P153:AE153))</f>
        <v>13</v>
      </c>
      <c r="O153" s="18" t="str">
        <f t="shared" si="0"/>
        <v>OK</v>
      </c>
      <c r="P153" s="21">
        <v>2</v>
      </c>
      <c r="Q153" s="21"/>
      <c r="R153" s="21">
        <v>0</v>
      </c>
      <c r="S153" s="21">
        <v>0</v>
      </c>
      <c r="T153" s="21">
        <v>0</v>
      </c>
      <c r="U153" s="21">
        <v>0</v>
      </c>
      <c r="V153" s="21">
        <v>0</v>
      </c>
      <c r="W153" s="21">
        <v>0</v>
      </c>
      <c r="X153" s="21">
        <v>0</v>
      </c>
      <c r="Y153" s="21">
        <v>0</v>
      </c>
      <c r="Z153" s="21">
        <v>0</v>
      </c>
      <c r="AA153" s="21">
        <v>0</v>
      </c>
      <c r="AB153" s="21">
        <v>0</v>
      </c>
      <c r="AC153" s="21">
        <v>0</v>
      </c>
      <c r="AD153" s="21">
        <v>0</v>
      </c>
      <c r="AE153" s="25">
        <v>0</v>
      </c>
    </row>
    <row r="154" spans="1:31" ht="38.25" x14ac:dyDescent="0.25">
      <c r="A154" s="148"/>
      <c r="B154" s="148"/>
      <c r="C154" s="34">
        <v>151</v>
      </c>
      <c r="D154" s="105" t="s">
        <v>177</v>
      </c>
      <c r="E154" s="70">
        <v>435</v>
      </c>
      <c r="F154" s="70">
        <v>501840008</v>
      </c>
      <c r="G154" s="106" t="s">
        <v>257</v>
      </c>
      <c r="H154" s="72" t="s">
        <v>242</v>
      </c>
      <c r="I154" s="73" t="s">
        <v>17</v>
      </c>
      <c r="J154" s="73">
        <v>30</v>
      </c>
      <c r="K154" s="73">
        <v>30</v>
      </c>
      <c r="L154" s="74">
        <v>700</v>
      </c>
      <c r="M154" s="128">
        <v>4</v>
      </c>
      <c r="N154" s="14">
        <f>M154-(SUM(P154:AE154))</f>
        <v>0</v>
      </c>
      <c r="O154" s="18" t="str">
        <f t="shared" si="0"/>
        <v>OK</v>
      </c>
      <c r="P154" s="21">
        <v>4</v>
      </c>
      <c r="Q154" s="21"/>
      <c r="R154" s="21">
        <v>0</v>
      </c>
      <c r="S154" s="21">
        <v>0</v>
      </c>
      <c r="T154" s="21">
        <v>0</v>
      </c>
      <c r="U154" s="21">
        <v>0</v>
      </c>
      <c r="V154" s="21">
        <v>0</v>
      </c>
      <c r="W154" s="21">
        <v>0</v>
      </c>
      <c r="X154" s="21">
        <v>0</v>
      </c>
      <c r="Y154" s="21">
        <v>0</v>
      </c>
      <c r="Z154" s="21">
        <v>0</v>
      </c>
      <c r="AA154" s="21">
        <v>0</v>
      </c>
      <c r="AB154" s="21">
        <v>0</v>
      </c>
      <c r="AC154" s="21">
        <v>0</v>
      </c>
      <c r="AD154" s="21">
        <v>0</v>
      </c>
      <c r="AE154" s="25">
        <v>0</v>
      </c>
    </row>
    <row r="155" spans="1:31" ht="25.5" customHeight="1" x14ac:dyDescent="0.25">
      <c r="A155" s="148"/>
      <c r="B155" s="148"/>
      <c r="C155" s="34">
        <v>152</v>
      </c>
      <c r="D155" s="105" t="s">
        <v>178</v>
      </c>
      <c r="E155" s="70">
        <v>436</v>
      </c>
      <c r="F155" s="70">
        <v>502400001</v>
      </c>
      <c r="G155" s="106" t="s">
        <v>257</v>
      </c>
      <c r="H155" s="72" t="s">
        <v>242</v>
      </c>
      <c r="I155" s="73" t="s">
        <v>17</v>
      </c>
      <c r="J155" s="73">
        <v>30</v>
      </c>
      <c r="K155" s="73">
        <v>30</v>
      </c>
      <c r="L155" s="74">
        <v>1445</v>
      </c>
      <c r="M155" s="128">
        <v>6</v>
      </c>
      <c r="N155" s="14">
        <f>M155-(SUM(P155:AE155))</f>
        <v>0</v>
      </c>
      <c r="O155" s="18" t="str">
        <f t="shared" si="0"/>
        <v>OK</v>
      </c>
      <c r="P155" s="21">
        <v>6</v>
      </c>
      <c r="Q155" s="21"/>
      <c r="R155" s="21">
        <v>0</v>
      </c>
      <c r="S155" s="21">
        <v>0</v>
      </c>
      <c r="T155" s="21">
        <v>0</v>
      </c>
      <c r="U155" s="21">
        <v>0</v>
      </c>
      <c r="V155" s="21">
        <v>0</v>
      </c>
      <c r="W155" s="21">
        <v>0</v>
      </c>
      <c r="X155" s="21">
        <v>0</v>
      </c>
      <c r="Y155" s="21">
        <v>0</v>
      </c>
      <c r="Z155" s="21">
        <v>0</v>
      </c>
      <c r="AA155" s="21">
        <v>0</v>
      </c>
      <c r="AB155" s="21">
        <v>0</v>
      </c>
      <c r="AC155" s="21">
        <v>0</v>
      </c>
      <c r="AD155" s="21">
        <v>0</v>
      </c>
      <c r="AE155" s="25">
        <v>0</v>
      </c>
    </row>
    <row r="156" spans="1:31" ht="25.5" customHeight="1" x14ac:dyDescent="0.25">
      <c r="A156" s="148"/>
      <c r="B156" s="148"/>
      <c r="C156" s="34">
        <v>153</v>
      </c>
      <c r="D156" s="105" t="s">
        <v>179</v>
      </c>
      <c r="E156" s="70">
        <v>436</v>
      </c>
      <c r="F156" s="70">
        <v>502400001</v>
      </c>
      <c r="G156" s="106" t="s">
        <v>257</v>
      </c>
      <c r="H156" s="72" t="s">
        <v>242</v>
      </c>
      <c r="I156" s="73" t="s">
        <v>17</v>
      </c>
      <c r="J156" s="73">
        <v>30</v>
      </c>
      <c r="K156" s="73">
        <v>30</v>
      </c>
      <c r="L156" s="74">
        <v>19</v>
      </c>
      <c r="M156" s="128">
        <v>20</v>
      </c>
      <c r="N156" s="14">
        <f>M156-(SUM(P156:AE156))</f>
        <v>0</v>
      </c>
      <c r="O156" s="18" t="str">
        <f t="shared" si="0"/>
        <v>OK</v>
      </c>
      <c r="P156" s="21">
        <v>20</v>
      </c>
      <c r="Q156" s="21"/>
      <c r="R156" s="21">
        <v>0</v>
      </c>
      <c r="S156" s="21">
        <v>0</v>
      </c>
      <c r="T156" s="21">
        <v>0</v>
      </c>
      <c r="U156" s="21">
        <v>0</v>
      </c>
      <c r="V156" s="21">
        <v>0</v>
      </c>
      <c r="W156" s="21">
        <v>0</v>
      </c>
      <c r="X156" s="21">
        <v>0</v>
      </c>
      <c r="Y156" s="21">
        <v>0</v>
      </c>
      <c r="Z156" s="21">
        <v>0</v>
      </c>
      <c r="AA156" s="21">
        <v>0</v>
      </c>
      <c r="AB156" s="21">
        <v>0</v>
      </c>
      <c r="AC156" s="21">
        <v>0</v>
      </c>
      <c r="AD156" s="21">
        <v>0</v>
      </c>
      <c r="AE156" s="25">
        <v>0</v>
      </c>
    </row>
    <row r="157" spans="1:31" ht="64.5" thickBot="1" x14ac:dyDescent="0.3">
      <c r="A157" s="149"/>
      <c r="B157" s="149"/>
      <c r="C157" s="35">
        <v>154</v>
      </c>
      <c r="D157" s="116" t="s">
        <v>180</v>
      </c>
      <c r="E157" s="79">
        <v>207</v>
      </c>
      <c r="F157" s="79">
        <v>502590001</v>
      </c>
      <c r="G157" s="108" t="s">
        <v>257</v>
      </c>
      <c r="H157" s="81" t="s">
        <v>242</v>
      </c>
      <c r="I157" s="82" t="s">
        <v>17</v>
      </c>
      <c r="J157" s="82">
        <v>30</v>
      </c>
      <c r="K157" s="82">
        <v>30</v>
      </c>
      <c r="L157" s="83">
        <v>2950</v>
      </c>
      <c r="M157" s="129">
        <v>2</v>
      </c>
      <c r="N157" s="16">
        <f>M157-(SUM(P157:AE157))</f>
        <v>2</v>
      </c>
      <c r="O157" s="20" t="str">
        <f t="shared" si="0"/>
        <v>OK</v>
      </c>
      <c r="P157" s="23"/>
      <c r="Q157" s="23"/>
      <c r="R157" s="23">
        <v>0</v>
      </c>
      <c r="S157" s="23">
        <v>0</v>
      </c>
      <c r="T157" s="23">
        <v>0</v>
      </c>
      <c r="U157" s="23">
        <v>0</v>
      </c>
      <c r="V157" s="23">
        <v>0</v>
      </c>
      <c r="W157" s="23">
        <v>0</v>
      </c>
      <c r="X157" s="23">
        <v>0</v>
      </c>
      <c r="Y157" s="23">
        <v>0</v>
      </c>
      <c r="Z157" s="23">
        <v>0</v>
      </c>
      <c r="AA157" s="23">
        <v>0</v>
      </c>
      <c r="AB157" s="23">
        <v>0</v>
      </c>
      <c r="AC157" s="23">
        <v>0</v>
      </c>
      <c r="AD157" s="23">
        <v>0</v>
      </c>
      <c r="AE157" s="26">
        <v>0</v>
      </c>
    </row>
  </sheetData>
  <mergeCells count="22">
    <mergeCell ref="D1:L1"/>
    <mergeCell ref="AC1:AC2"/>
    <mergeCell ref="AD1:AD2"/>
    <mergeCell ref="U1:U2"/>
    <mergeCell ref="V1:V2"/>
    <mergeCell ref="P1:P2"/>
    <mergeCell ref="Q1:Q2"/>
    <mergeCell ref="AE1:AE2"/>
    <mergeCell ref="A2:L2"/>
    <mergeCell ref="A4:A157"/>
    <mergeCell ref="B4:B157"/>
    <mergeCell ref="W1:W2"/>
    <mergeCell ref="X1:X2"/>
    <mergeCell ref="Y1:Y2"/>
    <mergeCell ref="Z1:Z2"/>
    <mergeCell ref="AA1:AA2"/>
    <mergeCell ref="AB1:AB2"/>
    <mergeCell ref="R1:R2"/>
    <mergeCell ref="S1:S2"/>
    <mergeCell ref="T1:T2"/>
    <mergeCell ref="M1:O2"/>
    <mergeCell ref="B1:C1"/>
  </mergeCells>
  <conditionalFormatting sqref="S42:T59 S139:T156 S60:U87 S157:U157">
    <cfRule type="cellIs" dxfId="28589" priority="2598" stopIfTrue="1" operator="greaterThan">
      <formula>0</formula>
    </cfRule>
  </conditionalFormatting>
  <conditionalFormatting sqref="S5:T30 S102:T127 S4:AE4 S88:AE101">
    <cfRule type="cellIs" dxfId="28588" priority="2521" stopIfTrue="1" operator="greaterThan">
      <formula>0</formula>
    </cfRule>
    <cfRule type="cellIs" dxfId="28587" priority="2522" stopIfTrue="1" operator="greaterThan">
      <formula>0</formula>
    </cfRule>
    <cfRule type="cellIs" dxfId="28586" priority="2523" stopIfTrue="1" operator="greaterThan">
      <formula>0</formula>
    </cfRule>
  </conditionalFormatting>
  <conditionalFormatting sqref="S42:T87 S139:T157">
    <cfRule type="cellIs" dxfId="28585" priority="2596" stopIfTrue="1" operator="greaterThan">
      <formula>0</formula>
    </cfRule>
    <cfRule type="cellIs" dxfId="28584" priority="2597" stopIfTrue="1" operator="greaterThan">
      <formula>0</formula>
    </cfRule>
  </conditionalFormatting>
  <conditionalFormatting sqref="S31:T33">
    <cfRule type="cellIs" dxfId="28583" priority="4393" stopIfTrue="1" operator="greaterThan">
      <formula>0</formula>
    </cfRule>
    <cfRule type="cellIs" dxfId="28582" priority="4394" stopIfTrue="1" operator="greaterThan">
      <formula>0</formula>
    </cfRule>
    <cfRule type="cellIs" dxfId="28581" priority="4395" stopIfTrue="1" operator="greaterThan">
      <formula>0</formula>
    </cfRule>
  </conditionalFormatting>
  <conditionalFormatting sqref="S35:T41">
    <cfRule type="cellIs" dxfId="28580" priority="4399" stopIfTrue="1" operator="greaterThan">
      <formula>0</formula>
    </cfRule>
    <cfRule type="cellIs" dxfId="28579" priority="4400" stopIfTrue="1" operator="greaterThan">
      <formula>0</formula>
    </cfRule>
    <cfRule type="cellIs" dxfId="28578" priority="4401" stopIfTrue="1" operator="greaterThan">
      <formula>0</formula>
    </cfRule>
  </conditionalFormatting>
  <conditionalFormatting sqref="S128:T130">
    <cfRule type="cellIs" dxfId="28577" priority="6484" stopIfTrue="1" operator="greaterThan">
      <formula>0</formula>
    </cfRule>
    <cfRule type="cellIs" dxfId="28576" priority="6485" stopIfTrue="1" operator="greaterThan">
      <formula>0</formula>
    </cfRule>
    <cfRule type="cellIs" dxfId="28575" priority="6486" stopIfTrue="1" operator="greaterThan">
      <formula>0</formula>
    </cfRule>
  </conditionalFormatting>
  <conditionalFormatting sqref="S132:T138">
    <cfRule type="cellIs" dxfId="28574" priority="6490" stopIfTrue="1" operator="greaterThan">
      <formula>0</formula>
    </cfRule>
    <cfRule type="cellIs" dxfId="28573" priority="6491" stopIfTrue="1" operator="greaterThan">
      <formula>0</formula>
    </cfRule>
    <cfRule type="cellIs" dxfId="28572" priority="6492" stopIfTrue="1" operator="greaterThan">
      <formula>0</formula>
    </cfRule>
  </conditionalFormatting>
  <conditionalFormatting sqref="S34:AE34">
    <cfRule type="cellIs" dxfId="28571" priority="4609" stopIfTrue="1" operator="greaterThan">
      <formula>0</formula>
    </cfRule>
    <cfRule type="cellIs" dxfId="28570" priority="4610" stopIfTrue="1" operator="greaterThan">
      <formula>0</formula>
    </cfRule>
    <cfRule type="cellIs" dxfId="28569" priority="4611" stopIfTrue="1" operator="greaterThan">
      <formula>0</formula>
    </cfRule>
  </conditionalFormatting>
  <conditionalFormatting sqref="S131:AE131">
    <cfRule type="cellIs" dxfId="28568" priority="6700" stopIfTrue="1" operator="greaterThan">
      <formula>0</formula>
    </cfRule>
    <cfRule type="cellIs" dxfId="28567" priority="6701" stopIfTrue="1" operator="greaterThan">
      <formula>0</formula>
    </cfRule>
    <cfRule type="cellIs" dxfId="28566" priority="6702" stopIfTrue="1" operator="greaterThan">
      <formula>0</formula>
    </cfRule>
  </conditionalFormatting>
  <conditionalFormatting sqref="U35:U59">
    <cfRule type="cellIs" dxfId="28565" priority="4266" stopIfTrue="1" operator="greaterThan">
      <formula>0</formula>
    </cfRule>
  </conditionalFormatting>
  <conditionalFormatting sqref="U132:U156">
    <cfRule type="cellIs" dxfId="28564" priority="6357" stopIfTrue="1" operator="greaterThan">
      <formula>0</formula>
    </cfRule>
  </conditionalFormatting>
  <conditionalFormatting sqref="U5:AE33">
    <cfRule type="cellIs" dxfId="28563" priority="2692" stopIfTrue="1" operator="greaterThan">
      <formula>0</formula>
    </cfRule>
    <cfRule type="cellIs" dxfId="28562" priority="2693" stopIfTrue="1" operator="greaterThan">
      <formula>0</formula>
    </cfRule>
    <cfRule type="cellIs" dxfId="28561" priority="2694" stopIfTrue="1" operator="greaterThan">
      <formula>0</formula>
    </cfRule>
  </conditionalFormatting>
  <conditionalFormatting sqref="U35:AE87">
    <cfRule type="cellIs" dxfId="28560" priority="2752" stopIfTrue="1" operator="greaterThan">
      <formula>0</formula>
    </cfRule>
    <cfRule type="cellIs" dxfId="28559" priority="2753" stopIfTrue="1" operator="greaterThan">
      <formula>0</formula>
    </cfRule>
  </conditionalFormatting>
  <conditionalFormatting sqref="U102:AE130">
    <cfRule type="cellIs" dxfId="28558" priority="4783" stopIfTrue="1" operator="greaterThan">
      <formula>0</formula>
    </cfRule>
    <cfRule type="cellIs" dxfId="28557" priority="4784" stopIfTrue="1" operator="greaterThan">
      <formula>0</formula>
    </cfRule>
    <cfRule type="cellIs" dxfId="28556" priority="4785" stopIfTrue="1" operator="greaterThan">
      <formula>0</formula>
    </cfRule>
  </conditionalFormatting>
  <conditionalFormatting sqref="U132:AE157">
    <cfRule type="cellIs" dxfId="28555" priority="4843" stopIfTrue="1" operator="greaterThan">
      <formula>0</formula>
    </cfRule>
    <cfRule type="cellIs" dxfId="28554" priority="4844" stopIfTrue="1" operator="greaterThan">
      <formula>0</formula>
    </cfRule>
  </conditionalFormatting>
  <conditionalFormatting sqref="V35:AE87">
    <cfRule type="cellIs" dxfId="28553" priority="2754" stopIfTrue="1" operator="greaterThan">
      <formula>0</formula>
    </cfRule>
  </conditionalFormatting>
  <conditionalFormatting sqref="V132:AE157">
    <cfRule type="cellIs" dxfId="28552" priority="4845" stopIfTrue="1" operator="greaterThan">
      <formula>0</formula>
    </cfRule>
  </conditionalFormatting>
  <conditionalFormatting sqref="P42:Q87">
    <cfRule type="cellIs" dxfId="28551" priority="33" stopIfTrue="1" operator="greaterThan">
      <formula>0</formula>
    </cfRule>
  </conditionalFormatting>
  <conditionalFormatting sqref="P139:Q157">
    <cfRule type="cellIs" dxfId="28550" priority="45" stopIfTrue="1" operator="greaterThan">
      <formula>0</formula>
    </cfRule>
  </conditionalFormatting>
  <conditionalFormatting sqref="P31:Q41">
    <cfRule type="cellIs" dxfId="28549" priority="25" stopIfTrue="1" operator="greaterThan">
      <formula>0</formula>
    </cfRule>
    <cfRule type="cellIs" dxfId="28548" priority="26" stopIfTrue="1" operator="greaterThan">
      <formula>0</formula>
    </cfRule>
    <cfRule type="cellIs" dxfId="28547" priority="27" stopIfTrue="1" operator="greaterThan">
      <formula>0</formula>
    </cfRule>
  </conditionalFormatting>
  <conditionalFormatting sqref="P128:Q138">
    <cfRule type="cellIs" dxfId="28546" priority="37" stopIfTrue="1" operator="greaterThan">
      <formula>0</formula>
    </cfRule>
    <cfRule type="cellIs" dxfId="28545" priority="38" stopIfTrue="1" operator="greaterThan">
      <formula>0</formula>
    </cfRule>
    <cfRule type="cellIs" dxfId="28544" priority="39" stopIfTrue="1" operator="greaterThan">
      <formula>0</formula>
    </cfRule>
  </conditionalFormatting>
  <conditionalFormatting sqref="P5:Q30">
    <cfRule type="cellIs" dxfId="28543" priority="28" stopIfTrue="1" operator="greaterThan">
      <formula>0</formula>
    </cfRule>
    <cfRule type="cellIs" dxfId="28542" priority="29" stopIfTrue="1" operator="greaterThan">
      <formula>0</formula>
    </cfRule>
    <cfRule type="cellIs" dxfId="28541" priority="30" stopIfTrue="1" operator="greaterThan">
      <formula>0</formula>
    </cfRule>
  </conditionalFormatting>
  <conditionalFormatting sqref="P42:Q87">
    <cfRule type="cellIs" dxfId="28540" priority="31" stopIfTrue="1" operator="greaterThan">
      <formula>0</formula>
    </cfRule>
    <cfRule type="cellIs" dxfId="28539" priority="32" stopIfTrue="1" operator="greaterThan">
      <formula>0</formula>
    </cfRule>
  </conditionalFormatting>
  <conditionalFormatting sqref="P102:Q127">
    <cfRule type="cellIs" dxfId="28538" priority="40" stopIfTrue="1" operator="greaterThan">
      <formula>0</formula>
    </cfRule>
    <cfRule type="cellIs" dxfId="28537" priority="41" stopIfTrue="1" operator="greaterThan">
      <formula>0</formula>
    </cfRule>
    <cfRule type="cellIs" dxfId="28536" priority="42" stopIfTrue="1" operator="greaterThan">
      <formula>0</formula>
    </cfRule>
  </conditionalFormatting>
  <conditionalFormatting sqref="P139:Q157">
    <cfRule type="cellIs" dxfId="28535" priority="43" stopIfTrue="1" operator="greaterThan">
      <formula>0</formula>
    </cfRule>
    <cfRule type="cellIs" dxfId="28534" priority="44" stopIfTrue="1" operator="greaterThan">
      <formula>0</formula>
    </cfRule>
  </conditionalFormatting>
  <conditionalFormatting sqref="P4:Q4">
    <cfRule type="cellIs" dxfId="28533" priority="46" stopIfTrue="1" operator="greaterThan">
      <formula>0</formula>
    </cfRule>
    <cfRule type="cellIs" dxfId="28532" priority="47" stopIfTrue="1" operator="greaterThan">
      <formula>0</formula>
    </cfRule>
    <cfRule type="cellIs" dxfId="28531" priority="48" stopIfTrue="1" operator="greaterThan">
      <formula>0</formula>
    </cfRule>
  </conditionalFormatting>
  <conditionalFormatting sqref="P88:Q101">
    <cfRule type="cellIs" dxfId="28530" priority="34" stopIfTrue="1" operator="greaterThan">
      <formula>0</formula>
    </cfRule>
    <cfRule type="cellIs" dxfId="28529" priority="35" stopIfTrue="1" operator="greaterThan">
      <formula>0</formula>
    </cfRule>
    <cfRule type="cellIs" dxfId="28528" priority="36" stopIfTrue="1" operator="greaterThan">
      <formula>0</formula>
    </cfRule>
  </conditionalFormatting>
  <conditionalFormatting sqref="R42:R87">
    <cfRule type="cellIs" dxfId="28527" priority="9" stopIfTrue="1" operator="greaterThan">
      <formula>0</formula>
    </cfRule>
  </conditionalFormatting>
  <conditionalFormatting sqref="R139:R157">
    <cfRule type="cellIs" dxfId="28526" priority="21" stopIfTrue="1" operator="greaterThan">
      <formula>0</formula>
    </cfRule>
  </conditionalFormatting>
  <conditionalFormatting sqref="R31:R41">
    <cfRule type="cellIs" dxfId="28525" priority="1" stopIfTrue="1" operator="greaterThan">
      <formula>0</formula>
    </cfRule>
    <cfRule type="cellIs" dxfId="28524" priority="2" stopIfTrue="1" operator="greaterThan">
      <formula>0</formula>
    </cfRule>
    <cfRule type="cellIs" dxfId="28523" priority="3" stopIfTrue="1" operator="greaterThan">
      <formula>0</formula>
    </cfRule>
  </conditionalFormatting>
  <conditionalFormatting sqref="R128:R138">
    <cfRule type="cellIs" dxfId="28522" priority="13" stopIfTrue="1" operator="greaterThan">
      <formula>0</formula>
    </cfRule>
    <cfRule type="cellIs" dxfId="28521" priority="14" stopIfTrue="1" operator="greaterThan">
      <formula>0</formula>
    </cfRule>
    <cfRule type="cellIs" dxfId="28520" priority="15" stopIfTrue="1" operator="greaterThan">
      <formula>0</formula>
    </cfRule>
  </conditionalFormatting>
  <conditionalFormatting sqref="R5:R30">
    <cfRule type="cellIs" dxfId="28519" priority="4" stopIfTrue="1" operator="greaterThan">
      <formula>0</formula>
    </cfRule>
    <cfRule type="cellIs" dxfId="28518" priority="5" stopIfTrue="1" operator="greaterThan">
      <formula>0</formula>
    </cfRule>
    <cfRule type="cellIs" dxfId="28517" priority="6" stopIfTrue="1" operator="greaterThan">
      <formula>0</formula>
    </cfRule>
  </conditionalFormatting>
  <conditionalFormatting sqref="R42:R87">
    <cfRule type="cellIs" dxfId="28516" priority="7" stopIfTrue="1" operator="greaterThan">
      <formula>0</formula>
    </cfRule>
    <cfRule type="cellIs" dxfId="28515" priority="8" stopIfTrue="1" operator="greaterThan">
      <formula>0</formula>
    </cfRule>
  </conditionalFormatting>
  <conditionalFormatting sqref="R102:R127">
    <cfRule type="cellIs" dxfId="28514" priority="16" stopIfTrue="1" operator="greaterThan">
      <formula>0</formula>
    </cfRule>
    <cfRule type="cellIs" dxfId="28513" priority="17" stopIfTrue="1" operator="greaterThan">
      <formula>0</formula>
    </cfRule>
    <cfRule type="cellIs" dxfId="28512" priority="18" stopIfTrue="1" operator="greaterThan">
      <formula>0</formula>
    </cfRule>
  </conditionalFormatting>
  <conditionalFormatting sqref="R139:R157">
    <cfRule type="cellIs" dxfId="28511" priority="19" stopIfTrue="1" operator="greaterThan">
      <formula>0</formula>
    </cfRule>
    <cfRule type="cellIs" dxfId="28510" priority="20" stopIfTrue="1" operator="greaterThan">
      <formula>0</formula>
    </cfRule>
  </conditionalFormatting>
  <conditionalFormatting sqref="R4">
    <cfRule type="cellIs" dxfId="28509" priority="22" stopIfTrue="1" operator="greaterThan">
      <formula>0</formula>
    </cfRule>
    <cfRule type="cellIs" dxfId="28508" priority="23" stopIfTrue="1" operator="greaterThan">
      <formula>0</formula>
    </cfRule>
    <cfRule type="cellIs" dxfId="28507" priority="24" stopIfTrue="1" operator="greaterThan">
      <formula>0</formula>
    </cfRule>
  </conditionalFormatting>
  <conditionalFormatting sqref="R88:R101">
    <cfRule type="cellIs" dxfId="28506" priority="10" stopIfTrue="1" operator="greaterThan">
      <formula>0</formula>
    </cfRule>
    <cfRule type="cellIs" dxfId="28505" priority="11" stopIfTrue="1" operator="greaterThan">
      <formula>0</formula>
    </cfRule>
    <cfRule type="cellIs" dxfId="28504" priority="12" stopIfTrue="1" operator="greaterThan">
      <formula>0</formula>
    </cfRule>
  </conditionalFormatting>
  <pageMargins left="0.74803149606299213" right="0.74803149606299213" top="0.98425196850393704" bottom="0.98425196850393704" header="0.51181102362204722" footer="0.51181102362204722"/>
  <pageSetup paperSize="9" scale="70" firstPageNumber="0" fitToHeight="0" orientation="landscape" horizontalDpi="300" verticalDpi="300" r:id="rId1"/>
  <headerFooter alignWithMargins="0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AD158"/>
  <sheetViews>
    <sheetView showGridLines="0" zoomScale="85" zoomScaleNormal="85" workbookViewId="0">
      <pane xSplit="4" ySplit="3" topLeftCell="I148" activePane="bottomRight" state="frozen"/>
      <selection activeCell="F166" sqref="F166"/>
      <selection pane="topRight" activeCell="F166" sqref="F166"/>
      <selection pane="bottomLeft" activeCell="F166" sqref="F166"/>
      <selection pane="bottomRight" activeCell="T140" sqref="T140"/>
    </sheetView>
  </sheetViews>
  <sheetFormatPr defaultColWidth="9.7109375" defaultRowHeight="15" x14ac:dyDescent="0.25"/>
  <cols>
    <col min="1" max="1" width="17.7109375" style="3" customWidth="1"/>
    <col min="2" max="2" width="6.28515625" style="4" customWidth="1"/>
    <col min="3" max="3" width="6.42578125" style="6" customWidth="1"/>
    <col min="4" max="4" width="63.28515625" style="7" customWidth="1"/>
    <col min="5" max="6" width="14" style="7" customWidth="1"/>
    <col min="7" max="7" width="12.28515625" style="6" customWidth="1"/>
    <col min="8" max="8" width="17.7109375" style="7" customWidth="1"/>
    <col min="9" max="9" width="13.5703125" style="7" customWidth="1"/>
    <col min="10" max="10" width="10.28515625" style="10" customWidth="1"/>
    <col min="11" max="11" width="8.42578125" style="10" customWidth="1"/>
    <col min="12" max="12" width="14.85546875" style="11" customWidth="1"/>
    <col min="13" max="13" width="10.85546875" style="5" customWidth="1"/>
    <col min="14" max="14" width="14" style="8" customWidth="1"/>
    <col min="15" max="15" width="12.5703125" style="9" customWidth="1"/>
    <col min="16" max="16" width="13.7109375" style="1" customWidth="1"/>
    <col min="17" max="17" width="12.7109375" style="1" customWidth="1"/>
    <col min="18" max="18" width="13.42578125" style="1" customWidth="1"/>
    <col min="19" max="20" width="14.28515625" style="1" customWidth="1"/>
    <col min="21" max="21" width="14" style="1" customWidth="1"/>
    <col min="22" max="22" width="14.28515625" style="1" customWidth="1"/>
    <col min="23" max="23" width="15.28515625" style="1" customWidth="1"/>
    <col min="24" max="30" width="15" style="1" customWidth="1"/>
    <col min="31" max="16384" width="9.7109375" style="1"/>
  </cols>
  <sheetData>
    <row r="1" spans="1:30" ht="30" customHeight="1" x14ac:dyDescent="0.25">
      <c r="A1" s="13" t="s">
        <v>318</v>
      </c>
      <c r="B1" s="167" t="s">
        <v>289</v>
      </c>
      <c r="C1" s="168"/>
      <c r="D1" s="167" t="s">
        <v>15</v>
      </c>
      <c r="E1" s="184"/>
      <c r="F1" s="184"/>
      <c r="G1" s="184"/>
      <c r="H1" s="184"/>
      <c r="I1" s="184"/>
      <c r="J1" s="184"/>
      <c r="K1" s="184"/>
      <c r="L1" s="168"/>
      <c r="M1" s="185" t="s">
        <v>282</v>
      </c>
      <c r="N1" s="186"/>
      <c r="O1" s="187"/>
      <c r="P1" s="177" t="s">
        <v>301</v>
      </c>
      <c r="Q1" s="177" t="s">
        <v>302</v>
      </c>
      <c r="R1" s="177" t="s">
        <v>303</v>
      </c>
      <c r="S1" s="177" t="s">
        <v>321</v>
      </c>
      <c r="T1" s="177" t="s">
        <v>323</v>
      </c>
      <c r="U1" s="177" t="s">
        <v>322</v>
      </c>
      <c r="V1" s="177" t="s">
        <v>27</v>
      </c>
      <c r="W1" s="177" t="s">
        <v>27</v>
      </c>
      <c r="X1" s="177" t="s">
        <v>27</v>
      </c>
      <c r="Y1" s="177" t="s">
        <v>27</v>
      </c>
      <c r="Z1" s="177" t="s">
        <v>27</v>
      </c>
      <c r="AA1" s="177" t="s">
        <v>27</v>
      </c>
      <c r="AB1" s="177" t="s">
        <v>27</v>
      </c>
      <c r="AC1" s="177" t="s">
        <v>27</v>
      </c>
      <c r="AD1" s="179" t="s">
        <v>27</v>
      </c>
    </row>
    <row r="2" spans="1:30" ht="15.75" thickBot="1" x14ac:dyDescent="0.3">
      <c r="A2" s="181" t="s">
        <v>14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3"/>
      <c r="M2" s="188"/>
      <c r="N2" s="189"/>
      <c r="O2" s="190"/>
      <c r="P2" s="178"/>
      <c r="Q2" s="178"/>
      <c r="R2" s="178"/>
      <c r="S2" s="178"/>
      <c r="T2" s="178"/>
      <c r="U2" s="178"/>
      <c r="V2" s="178"/>
      <c r="W2" s="178"/>
      <c r="X2" s="178"/>
      <c r="Y2" s="178"/>
      <c r="Z2" s="178"/>
      <c r="AA2" s="178"/>
      <c r="AB2" s="178"/>
      <c r="AC2" s="178"/>
      <c r="AD2" s="180"/>
    </row>
    <row r="3" spans="1:30" s="2" customFormat="1" ht="30.75" thickBot="1" x14ac:dyDescent="0.25">
      <c r="A3" s="27" t="s">
        <v>3</v>
      </c>
      <c r="B3" s="28" t="s">
        <v>1</v>
      </c>
      <c r="C3" s="17" t="s">
        <v>5</v>
      </c>
      <c r="D3" s="17" t="s">
        <v>7</v>
      </c>
      <c r="E3" s="45" t="s">
        <v>291</v>
      </c>
      <c r="F3" s="45" t="s">
        <v>292</v>
      </c>
      <c r="G3" s="17" t="s">
        <v>8</v>
      </c>
      <c r="H3" s="17" t="s">
        <v>10</v>
      </c>
      <c r="I3" s="17" t="s">
        <v>12</v>
      </c>
      <c r="J3" s="29" t="s">
        <v>4</v>
      </c>
      <c r="K3" s="30" t="s">
        <v>13</v>
      </c>
      <c r="L3" s="12" t="s">
        <v>6</v>
      </c>
      <c r="M3" s="30" t="s">
        <v>11</v>
      </c>
      <c r="N3" s="31" t="s">
        <v>0</v>
      </c>
      <c r="O3" s="29" t="s">
        <v>9</v>
      </c>
      <c r="P3" s="130">
        <v>45706</v>
      </c>
      <c r="Q3" s="130">
        <v>45861</v>
      </c>
      <c r="R3" s="130">
        <v>45861</v>
      </c>
      <c r="S3" s="130">
        <v>45890</v>
      </c>
      <c r="T3" s="130">
        <v>45890</v>
      </c>
      <c r="U3" s="130">
        <v>46042</v>
      </c>
      <c r="V3" s="29" t="s">
        <v>2</v>
      </c>
      <c r="W3" s="29" t="s">
        <v>2</v>
      </c>
      <c r="X3" s="29" t="s">
        <v>2</v>
      </c>
      <c r="Y3" s="29" t="s">
        <v>2</v>
      </c>
      <c r="Z3" s="29" t="s">
        <v>2</v>
      </c>
      <c r="AA3" s="29" t="s">
        <v>2</v>
      </c>
      <c r="AB3" s="29" t="s">
        <v>2</v>
      </c>
      <c r="AC3" s="29" t="s">
        <v>2</v>
      </c>
      <c r="AD3" s="32" t="s">
        <v>2</v>
      </c>
    </row>
    <row r="4" spans="1:30" ht="26.25" customHeight="1" x14ac:dyDescent="0.25">
      <c r="A4" s="147" t="s">
        <v>239</v>
      </c>
      <c r="B4" s="147">
        <v>1</v>
      </c>
      <c r="C4" s="33">
        <v>1</v>
      </c>
      <c r="D4" s="114" t="s">
        <v>28</v>
      </c>
      <c r="E4" s="64">
        <v>5705</v>
      </c>
      <c r="F4" s="64">
        <v>122505011</v>
      </c>
      <c r="G4" s="103" t="s">
        <v>293</v>
      </c>
      <c r="H4" s="66" t="s">
        <v>294</v>
      </c>
      <c r="I4" s="67" t="s">
        <v>24</v>
      </c>
      <c r="J4" s="67">
        <v>30</v>
      </c>
      <c r="K4" s="67">
        <v>30</v>
      </c>
      <c r="L4" s="68">
        <v>51.45</v>
      </c>
      <c r="M4" s="127">
        <v>3</v>
      </c>
      <c r="N4" s="15">
        <f>M4-(SUM(P4:AD4))</f>
        <v>3</v>
      </c>
      <c r="O4" s="19" t="str">
        <f t="shared" ref="O4:O157" si="0">IF(N4&lt;0,"ATENÇÃO","OK")</f>
        <v>OK</v>
      </c>
      <c r="P4" s="22">
        <v>0</v>
      </c>
      <c r="Q4" s="22">
        <v>0</v>
      </c>
      <c r="R4" s="22">
        <v>0</v>
      </c>
      <c r="S4" s="22">
        <v>0</v>
      </c>
      <c r="T4" s="22">
        <v>0</v>
      </c>
      <c r="U4" s="22">
        <v>0</v>
      </c>
      <c r="V4" s="22">
        <v>0</v>
      </c>
      <c r="W4" s="22">
        <v>0</v>
      </c>
      <c r="X4" s="22">
        <v>0</v>
      </c>
      <c r="Y4" s="22">
        <v>0</v>
      </c>
      <c r="Z4" s="22">
        <v>0</v>
      </c>
      <c r="AA4" s="22">
        <v>0</v>
      </c>
      <c r="AB4" s="22">
        <v>0</v>
      </c>
      <c r="AC4" s="22">
        <v>0</v>
      </c>
      <c r="AD4" s="24">
        <v>0</v>
      </c>
    </row>
    <row r="5" spans="1:30" ht="25.5" customHeight="1" x14ac:dyDescent="0.25">
      <c r="A5" s="148"/>
      <c r="B5" s="148"/>
      <c r="C5" s="34">
        <v>2</v>
      </c>
      <c r="D5" s="105" t="s">
        <v>29</v>
      </c>
      <c r="E5" s="70">
        <v>5705</v>
      </c>
      <c r="F5" s="70">
        <v>122505011</v>
      </c>
      <c r="G5" s="106" t="s">
        <v>256</v>
      </c>
      <c r="H5" s="72" t="s">
        <v>240</v>
      </c>
      <c r="I5" s="73" t="s">
        <v>24</v>
      </c>
      <c r="J5" s="73">
        <v>30</v>
      </c>
      <c r="K5" s="73">
        <v>30</v>
      </c>
      <c r="L5" s="74">
        <v>51.9</v>
      </c>
      <c r="M5" s="128">
        <v>3</v>
      </c>
      <c r="N5" s="14">
        <f>M5-(SUM(P5:AD5))</f>
        <v>3</v>
      </c>
      <c r="O5" s="18" t="str">
        <f t="shared" si="0"/>
        <v>OK</v>
      </c>
      <c r="P5" s="21">
        <v>0</v>
      </c>
      <c r="Q5" s="21">
        <v>0</v>
      </c>
      <c r="R5" s="21">
        <v>0</v>
      </c>
      <c r="S5" s="21">
        <v>0</v>
      </c>
      <c r="T5" s="21">
        <v>0</v>
      </c>
      <c r="U5" s="21">
        <v>0</v>
      </c>
      <c r="V5" s="21">
        <v>0</v>
      </c>
      <c r="W5" s="21">
        <v>0</v>
      </c>
      <c r="X5" s="21">
        <v>0</v>
      </c>
      <c r="Y5" s="21">
        <v>0</v>
      </c>
      <c r="Z5" s="21">
        <v>0</v>
      </c>
      <c r="AA5" s="21">
        <v>0</v>
      </c>
      <c r="AB5" s="21">
        <v>0</v>
      </c>
      <c r="AC5" s="21">
        <v>0</v>
      </c>
      <c r="AD5" s="25">
        <v>0</v>
      </c>
    </row>
    <row r="6" spans="1:30" ht="19.5" customHeight="1" x14ac:dyDescent="0.25">
      <c r="A6" s="148"/>
      <c r="B6" s="148"/>
      <c r="C6" s="34">
        <v>3</v>
      </c>
      <c r="D6" s="105" t="s">
        <v>30</v>
      </c>
      <c r="E6" s="70">
        <v>5705</v>
      </c>
      <c r="F6" s="70">
        <v>122505011</v>
      </c>
      <c r="G6" s="106" t="s">
        <v>256</v>
      </c>
      <c r="H6" s="72" t="s">
        <v>240</v>
      </c>
      <c r="I6" s="73" t="s">
        <v>24</v>
      </c>
      <c r="J6" s="73">
        <v>30</v>
      </c>
      <c r="K6" s="73">
        <v>30</v>
      </c>
      <c r="L6" s="74">
        <v>106.12</v>
      </c>
      <c r="M6" s="128"/>
      <c r="N6" s="14">
        <f>M6-(SUM(P6:AD6))</f>
        <v>0</v>
      </c>
      <c r="O6" s="18" t="str">
        <f t="shared" si="0"/>
        <v>OK</v>
      </c>
      <c r="P6" s="21">
        <v>0</v>
      </c>
      <c r="Q6" s="21">
        <v>0</v>
      </c>
      <c r="R6" s="21">
        <v>0</v>
      </c>
      <c r="S6" s="21">
        <v>0</v>
      </c>
      <c r="T6" s="21">
        <v>0</v>
      </c>
      <c r="U6" s="21">
        <v>0</v>
      </c>
      <c r="V6" s="21">
        <v>0</v>
      </c>
      <c r="W6" s="21">
        <v>0</v>
      </c>
      <c r="X6" s="21">
        <v>0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5">
        <v>0</v>
      </c>
    </row>
    <row r="7" spans="1:30" ht="25.5" customHeight="1" x14ac:dyDescent="0.25">
      <c r="A7" s="148"/>
      <c r="B7" s="148"/>
      <c r="C7" s="34">
        <v>4</v>
      </c>
      <c r="D7" s="105" t="s">
        <v>31</v>
      </c>
      <c r="E7" s="70">
        <v>5705</v>
      </c>
      <c r="F7" s="70">
        <v>122505011</v>
      </c>
      <c r="G7" s="106" t="s">
        <v>256</v>
      </c>
      <c r="H7" s="72" t="s">
        <v>240</v>
      </c>
      <c r="I7" s="73" t="s">
        <v>24</v>
      </c>
      <c r="J7" s="73">
        <v>30</v>
      </c>
      <c r="K7" s="73">
        <v>30</v>
      </c>
      <c r="L7" s="74">
        <v>374.18</v>
      </c>
      <c r="M7" s="128">
        <v>5</v>
      </c>
      <c r="N7" s="14">
        <f>M7-(SUM(P7:AD7))</f>
        <v>1</v>
      </c>
      <c r="O7" s="18" t="str">
        <f t="shared" si="0"/>
        <v>OK</v>
      </c>
      <c r="P7" s="21">
        <v>0</v>
      </c>
      <c r="Q7" s="21">
        <v>0</v>
      </c>
      <c r="R7" s="21">
        <v>0</v>
      </c>
      <c r="S7" s="21">
        <v>4</v>
      </c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5">
        <v>0</v>
      </c>
    </row>
    <row r="8" spans="1:30" ht="25.5" customHeight="1" x14ac:dyDescent="0.25">
      <c r="A8" s="148"/>
      <c r="B8" s="148"/>
      <c r="C8" s="34">
        <v>5</v>
      </c>
      <c r="D8" s="105" t="s">
        <v>32</v>
      </c>
      <c r="E8" s="70">
        <v>2806</v>
      </c>
      <c r="F8" s="70">
        <v>26298094</v>
      </c>
      <c r="G8" s="106" t="s">
        <v>256</v>
      </c>
      <c r="H8" s="72" t="s">
        <v>241</v>
      </c>
      <c r="I8" s="73" t="s">
        <v>24</v>
      </c>
      <c r="J8" s="73">
        <v>30</v>
      </c>
      <c r="K8" s="73">
        <v>30</v>
      </c>
      <c r="L8" s="74">
        <v>99.14</v>
      </c>
      <c r="M8" s="128">
        <v>1</v>
      </c>
      <c r="N8" s="14">
        <f>M8-(SUM(P8:AD8))</f>
        <v>0</v>
      </c>
      <c r="O8" s="18" t="str">
        <f t="shared" si="0"/>
        <v>OK</v>
      </c>
      <c r="P8" s="21">
        <v>0</v>
      </c>
      <c r="Q8" s="21">
        <v>0</v>
      </c>
      <c r="R8" s="21">
        <v>1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5">
        <v>0</v>
      </c>
    </row>
    <row r="9" spans="1:30" ht="25.5" customHeight="1" x14ac:dyDescent="0.25">
      <c r="A9" s="148"/>
      <c r="B9" s="148"/>
      <c r="C9" s="34">
        <v>6</v>
      </c>
      <c r="D9" s="105" t="s">
        <v>33</v>
      </c>
      <c r="E9" s="70">
        <v>2806</v>
      </c>
      <c r="F9" s="70">
        <v>26298094</v>
      </c>
      <c r="G9" s="106" t="s">
        <v>256</v>
      </c>
      <c r="H9" s="72" t="s">
        <v>241</v>
      </c>
      <c r="I9" s="73" t="s">
        <v>24</v>
      </c>
      <c r="J9" s="73">
        <v>30</v>
      </c>
      <c r="K9" s="73">
        <v>30</v>
      </c>
      <c r="L9" s="74">
        <v>97.92</v>
      </c>
      <c r="M9" s="128"/>
      <c r="N9" s="14">
        <f>M9-(SUM(P9:AD9))</f>
        <v>0</v>
      </c>
      <c r="O9" s="18" t="str">
        <f t="shared" si="0"/>
        <v>OK</v>
      </c>
      <c r="P9" s="21">
        <v>0</v>
      </c>
      <c r="Q9" s="21">
        <v>0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5">
        <v>0</v>
      </c>
    </row>
    <row r="10" spans="1:30" ht="25.5" customHeight="1" x14ac:dyDescent="0.25">
      <c r="A10" s="148"/>
      <c r="B10" s="148"/>
      <c r="C10" s="34">
        <v>7</v>
      </c>
      <c r="D10" s="105" t="s">
        <v>34</v>
      </c>
      <c r="E10" s="70">
        <v>5705</v>
      </c>
      <c r="F10" s="70">
        <v>504220739</v>
      </c>
      <c r="G10" s="106" t="s">
        <v>256</v>
      </c>
      <c r="H10" s="72" t="s">
        <v>240</v>
      </c>
      <c r="I10" s="73" t="s">
        <v>24</v>
      </c>
      <c r="J10" s="73">
        <v>30</v>
      </c>
      <c r="K10" s="73">
        <v>30</v>
      </c>
      <c r="L10" s="74">
        <v>65.459999999999994</v>
      </c>
      <c r="M10" s="128"/>
      <c r="N10" s="14">
        <f>M10-(SUM(P10:AD10))</f>
        <v>0</v>
      </c>
      <c r="O10" s="18" t="str">
        <f t="shared" si="0"/>
        <v>OK</v>
      </c>
      <c r="P10" s="21">
        <v>0</v>
      </c>
      <c r="Q10" s="21">
        <v>0</v>
      </c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5">
        <v>0</v>
      </c>
    </row>
    <row r="11" spans="1:30" ht="25.5" customHeight="1" x14ac:dyDescent="0.25">
      <c r="A11" s="148"/>
      <c r="B11" s="148"/>
      <c r="C11" s="34">
        <v>8</v>
      </c>
      <c r="D11" s="105" t="s">
        <v>35</v>
      </c>
      <c r="E11" s="70">
        <v>5705</v>
      </c>
      <c r="F11" s="70">
        <v>31836007</v>
      </c>
      <c r="G11" s="106" t="s">
        <v>256</v>
      </c>
      <c r="H11" s="72" t="s">
        <v>240</v>
      </c>
      <c r="I11" s="73" t="s">
        <v>24</v>
      </c>
      <c r="J11" s="73">
        <v>30</v>
      </c>
      <c r="K11" s="73">
        <v>30</v>
      </c>
      <c r="L11" s="74">
        <v>595.6</v>
      </c>
      <c r="M11" s="128">
        <v>2</v>
      </c>
      <c r="N11" s="14">
        <f>M11-(SUM(P11:AD11))</f>
        <v>2</v>
      </c>
      <c r="O11" s="18" t="str">
        <f t="shared" si="0"/>
        <v>OK</v>
      </c>
      <c r="P11" s="21">
        <v>0</v>
      </c>
      <c r="Q11" s="21">
        <v>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5">
        <v>0</v>
      </c>
    </row>
    <row r="12" spans="1:30" ht="25.5" customHeight="1" x14ac:dyDescent="0.25">
      <c r="A12" s="148"/>
      <c r="B12" s="148"/>
      <c r="C12" s="34">
        <v>9</v>
      </c>
      <c r="D12" s="105" t="s">
        <v>36</v>
      </c>
      <c r="E12" s="70">
        <v>5705</v>
      </c>
      <c r="F12" s="70">
        <v>31836007</v>
      </c>
      <c r="G12" s="106" t="s">
        <v>256</v>
      </c>
      <c r="H12" s="72" t="s">
        <v>240</v>
      </c>
      <c r="I12" s="73" t="s">
        <v>24</v>
      </c>
      <c r="J12" s="73">
        <v>30</v>
      </c>
      <c r="K12" s="73">
        <v>30</v>
      </c>
      <c r="L12" s="74">
        <v>816.59</v>
      </c>
      <c r="M12" s="128">
        <v>2</v>
      </c>
      <c r="N12" s="14">
        <f>M12-(SUM(P12:AD12))</f>
        <v>2</v>
      </c>
      <c r="O12" s="18" t="str">
        <f t="shared" si="0"/>
        <v>OK</v>
      </c>
      <c r="P12" s="21">
        <v>0</v>
      </c>
      <c r="Q12" s="21">
        <v>0</v>
      </c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5">
        <v>0</v>
      </c>
    </row>
    <row r="13" spans="1:30" ht="25.5" customHeight="1" x14ac:dyDescent="0.25">
      <c r="A13" s="148"/>
      <c r="B13" s="148"/>
      <c r="C13" s="34">
        <v>10</v>
      </c>
      <c r="D13" s="105" t="s">
        <v>37</v>
      </c>
      <c r="E13" s="70">
        <v>5705</v>
      </c>
      <c r="F13" s="70">
        <v>31836009</v>
      </c>
      <c r="G13" s="106" t="s">
        <v>256</v>
      </c>
      <c r="H13" s="72" t="s">
        <v>240</v>
      </c>
      <c r="I13" s="73" t="s">
        <v>24</v>
      </c>
      <c r="J13" s="73">
        <v>30</v>
      </c>
      <c r="K13" s="73">
        <v>30</v>
      </c>
      <c r="L13" s="74">
        <v>1241.5999999999999</v>
      </c>
      <c r="M13" s="128">
        <v>2</v>
      </c>
      <c r="N13" s="14">
        <f>M13-(SUM(P13:AD13))</f>
        <v>2</v>
      </c>
      <c r="O13" s="18" t="str">
        <f t="shared" si="0"/>
        <v>OK</v>
      </c>
      <c r="P13" s="21">
        <v>0</v>
      </c>
      <c r="Q13" s="21">
        <v>0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5">
        <v>0</v>
      </c>
    </row>
    <row r="14" spans="1:30" ht="25.5" customHeight="1" x14ac:dyDescent="0.25">
      <c r="A14" s="148"/>
      <c r="B14" s="148"/>
      <c r="C14" s="34">
        <v>11</v>
      </c>
      <c r="D14" s="105" t="s">
        <v>38</v>
      </c>
      <c r="E14" s="70">
        <v>5705</v>
      </c>
      <c r="F14" s="70">
        <v>31836009</v>
      </c>
      <c r="G14" s="106" t="s">
        <v>256</v>
      </c>
      <c r="H14" s="72" t="s">
        <v>21</v>
      </c>
      <c r="I14" s="73" t="s">
        <v>24</v>
      </c>
      <c r="J14" s="73">
        <v>30</v>
      </c>
      <c r="K14" s="73">
        <v>30</v>
      </c>
      <c r="L14" s="74">
        <v>2169.59</v>
      </c>
      <c r="M14" s="128">
        <v>2</v>
      </c>
      <c r="N14" s="14">
        <f>M14-(SUM(P14:AD14))</f>
        <v>2</v>
      </c>
      <c r="O14" s="18" t="str">
        <f t="shared" si="0"/>
        <v>OK</v>
      </c>
      <c r="P14" s="21">
        <v>0</v>
      </c>
      <c r="Q14" s="21">
        <v>0</v>
      </c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5">
        <v>0</v>
      </c>
    </row>
    <row r="15" spans="1:30" ht="25.5" customHeight="1" x14ac:dyDescent="0.25">
      <c r="A15" s="148"/>
      <c r="B15" s="148"/>
      <c r="C15" s="34">
        <v>12</v>
      </c>
      <c r="D15" s="105" t="s">
        <v>39</v>
      </c>
      <c r="E15" s="70">
        <v>5705</v>
      </c>
      <c r="F15" s="70">
        <v>31836007</v>
      </c>
      <c r="G15" s="106" t="s">
        <v>256</v>
      </c>
      <c r="H15" s="75" t="s">
        <v>21</v>
      </c>
      <c r="I15" s="73" t="s">
        <v>24</v>
      </c>
      <c r="J15" s="73">
        <v>30</v>
      </c>
      <c r="K15" s="73">
        <v>30</v>
      </c>
      <c r="L15" s="74">
        <v>1424.62</v>
      </c>
      <c r="M15" s="128">
        <v>2</v>
      </c>
      <c r="N15" s="14">
        <f>M15-(SUM(P15:AD15))</f>
        <v>2</v>
      </c>
      <c r="O15" s="18" t="str">
        <f t="shared" si="0"/>
        <v>OK</v>
      </c>
      <c r="P15" s="21">
        <v>0</v>
      </c>
      <c r="Q15" s="21">
        <v>0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5">
        <v>0</v>
      </c>
    </row>
    <row r="16" spans="1:30" ht="25.5" customHeight="1" x14ac:dyDescent="0.25">
      <c r="A16" s="148"/>
      <c r="B16" s="148"/>
      <c r="C16" s="34">
        <v>13</v>
      </c>
      <c r="D16" s="105" t="s">
        <v>40</v>
      </c>
      <c r="E16" s="70">
        <v>5705</v>
      </c>
      <c r="F16" s="70">
        <v>31836007</v>
      </c>
      <c r="G16" s="106" t="s">
        <v>256</v>
      </c>
      <c r="H16" s="72" t="s">
        <v>21</v>
      </c>
      <c r="I16" s="73" t="s">
        <v>24</v>
      </c>
      <c r="J16" s="73">
        <v>30</v>
      </c>
      <c r="K16" s="73">
        <v>30</v>
      </c>
      <c r="L16" s="74">
        <v>523.29</v>
      </c>
      <c r="M16" s="128">
        <v>2</v>
      </c>
      <c r="N16" s="14">
        <f>M16-(SUM(P16:AD16))</f>
        <v>2</v>
      </c>
      <c r="O16" s="18" t="str">
        <f t="shared" si="0"/>
        <v>OK</v>
      </c>
      <c r="P16" s="21">
        <v>0</v>
      </c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5">
        <v>0</v>
      </c>
    </row>
    <row r="17" spans="1:30" ht="19.5" customHeight="1" x14ac:dyDescent="0.25">
      <c r="A17" s="148"/>
      <c r="B17" s="148"/>
      <c r="C17" s="34">
        <v>14</v>
      </c>
      <c r="D17" s="105" t="s">
        <v>41</v>
      </c>
      <c r="E17" s="70">
        <v>5705</v>
      </c>
      <c r="F17" s="70">
        <v>504220664</v>
      </c>
      <c r="G17" s="106" t="s">
        <v>256</v>
      </c>
      <c r="H17" s="72" t="s">
        <v>21</v>
      </c>
      <c r="I17" s="73" t="s">
        <v>24</v>
      </c>
      <c r="J17" s="73">
        <v>30</v>
      </c>
      <c r="K17" s="73">
        <v>30</v>
      </c>
      <c r="L17" s="74">
        <v>74.7</v>
      </c>
      <c r="M17" s="128"/>
      <c r="N17" s="14">
        <f>M17-(SUM(P17:AD17))</f>
        <v>0</v>
      </c>
      <c r="O17" s="18" t="str">
        <f t="shared" si="0"/>
        <v>OK</v>
      </c>
      <c r="P17" s="21">
        <v>0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5">
        <v>0</v>
      </c>
    </row>
    <row r="18" spans="1:30" ht="25.5" customHeight="1" x14ac:dyDescent="0.25">
      <c r="A18" s="148"/>
      <c r="B18" s="148"/>
      <c r="C18" s="34">
        <v>15</v>
      </c>
      <c r="D18" s="105" t="s">
        <v>42</v>
      </c>
      <c r="E18" s="70">
        <v>5705</v>
      </c>
      <c r="F18" s="70">
        <v>504220665</v>
      </c>
      <c r="G18" s="106" t="s">
        <v>256</v>
      </c>
      <c r="H18" s="72" t="s">
        <v>21</v>
      </c>
      <c r="I18" s="73" t="s">
        <v>24</v>
      </c>
      <c r="J18" s="73">
        <v>30</v>
      </c>
      <c r="K18" s="73">
        <v>30</v>
      </c>
      <c r="L18" s="74">
        <v>192.28</v>
      </c>
      <c r="M18" s="128"/>
      <c r="N18" s="14">
        <f>M18-(SUM(P18:AD18))</f>
        <v>0</v>
      </c>
      <c r="O18" s="18" t="str">
        <f t="shared" si="0"/>
        <v>OK</v>
      </c>
      <c r="P18" s="21">
        <v>0</v>
      </c>
      <c r="Q18" s="21">
        <v>0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5">
        <v>0</v>
      </c>
    </row>
    <row r="19" spans="1:30" ht="25.5" customHeight="1" x14ac:dyDescent="0.25">
      <c r="A19" s="148"/>
      <c r="B19" s="148"/>
      <c r="C19" s="34">
        <v>16</v>
      </c>
      <c r="D19" s="105" t="s">
        <v>43</v>
      </c>
      <c r="E19" s="70">
        <v>6109</v>
      </c>
      <c r="F19" s="70">
        <v>51535007</v>
      </c>
      <c r="G19" s="106" t="s">
        <v>256</v>
      </c>
      <c r="H19" s="72" t="s">
        <v>21</v>
      </c>
      <c r="I19" s="73" t="s">
        <v>24</v>
      </c>
      <c r="J19" s="73">
        <v>30</v>
      </c>
      <c r="K19" s="73">
        <v>30</v>
      </c>
      <c r="L19" s="74">
        <v>200</v>
      </c>
      <c r="M19" s="128"/>
      <c r="N19" s="14">
        <f>M19-(SUM(P19:AD19))</f>
        <v>0</v>
      </c>
      <c r="O19" s="18" t="str">
        <f t="shared" si="0"/>
        <v>OK</v>
      </c>
      <c r="P19" s="21">
        <v>0</v>
      </c>
      <c r="Q19" s="21">
        <v>0</v>
      </c>
      <c r="R19" s="21">
        <v>0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5">
        <v>0</v>
      </c>
    </row>
    <row r="20" spans="1:30" ht="25.5" customHeight="1" x14ac:dyDescent="0.25">
      <c r="A20" s="148"/>
      <c r="B20" s="148"/>
      <c r="C20" s="34">
        <v>17</v>
      </c>
      <c r="D20" s="105" t="s">
        <v>44</v>
      </c>
      <c r="E20" s="70">
        <v>5805</v>
      </c>
      <c r="F20" s="70">
        <v>122513014</v>
      </c>
      <c r="G20" s="106" t="s">
        <v>256</v>
      </c>
      <c r="H20" s="72" t="s">
        <v>21</v>
      </c>
      <c r="I20" s="73" t="s">
        <v>24</v>
      </c>
      <c r="J20" s="73">
        <v>30</v>
      </c>
      <c r="K20" s="73">
        <v>30</v>
      </c>
      <c r="L20" s="74">
        <v>2375.9899999999998</v>
      </c>
      <c r="M20" s="128"/>
      <c r="N20" s="14">
        <f>M20-(SUM(P20:AD20))</f>
        <v>0</v>
      </c>
      <c r="O20" s="18" t="str">
        <f t="shared" si="0"/>
        <v>OK</v>
      </c>
      <c r="P20" s="21">
        <v>0</v>
      </c>
      <c r="Q20" s="21">
        <v>0</v>
      </c>
      <c r="R20" s="21">
        <v>0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5">
        <v>0</v>
      </c>
    </row>
    <row r="21" spans="1:30" ht="25.5" customHeight="1" x14ac:dyDescent="0.25">
      <c r="A21" s="148"/>
      <c r="B21" s="148"/>
      <c r="C21" s="34">
        <v>18</v>
      </c>
      <c r="D21" s="105" t="s">
        <v>45</v>
      </c>
      <c r="E21" s="70">
        <v>5805</v>
      </c>
      <c r="F21" s="70">
        <v>122513014</v>
      </c>
      <c r="G21" s="106" t="s">
        <v>256</v>
      </c>
      <c r="H21" s="72" t="s">
        <v>21</v>
      </c>
      <c r="I21" s="73" t="s">
        <v>24</v>
      </c>
      <c r="J21" s="73">
        <v>30</v>
      </c>
      <c r="K21" s="73">
        <v>30</v>
      </c>
      <c r="L21" s="74">
        <v>68.290000000000006</v>
      </c>
      <c r="M21" s="128"/>
      <c r="N21" s="14">
        <f>M21-(SUM(P21:AD21))</f>
        <v>0</v>
      </c>
      <c r="O21" s="18" t="str">
        <f t="shared" si="0"/>
        <v>OK</v>
      </c>
      <c r="P21" s="21">
        <v>0</v>
      </c>
      <c r="Q21" s="21">
        <v>0</v>
      </c>
      <c r="R21" s="21"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5">
        <v>0</v>
      </c>
    </row>
    <row r="22" spans="1:30" ht="25.5" customHeight="1" x14ac:dyDescent="0.25">
      <c r="A22" s="148"/>
      <c r="B22" s="148"/>
      <c r="C22" s="34">
        <v>19</v>
      </c>
      <c r="D22" s="105" t="s">
        <v>46</v>
      </c>
      <c r="E22" s="70">
        <v>5805</v>
      </c>
      <c r="F22" s="70">
        <v>122513014</v>
      </c>
      <c r="G22" s="106" t="s">
        <v>256</v>
      </c>
      <c r="H22" s="72" t="s">
        <v>21</v>
      </c>
      <c r="I22" s="73" t="s">
        <v>24</v>
      </c>
      <c r="J22" s="73">
        <v>30</v>
      </c>
      <c r="K22" s="73">
        <v>30</v>
      </c>
      <c r="L22" s="74">
        <v>164.9</v>
      </c>
      <c r="M22" s="128"/>
      <c r="N22" s="14">
        <f>M22-(SUM(P22:AD22))</f>
        <v>0</v>
      </c>
      <c r="O22" s="18" t="str">
        <f t="shared" si="0"/>
        <v>OK</v>
      </c>
      <c r="P22" s="21">
        <v>0</v>
      </c>
      <c r="Q22" s="21">
        <v>0</v>
      </c>
      <c r="R22" s="21">
        <v>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5">
        <v>0</v>
      </c>
    </row>
    <row r="23" spans="1:30" ht="25.5" customHeight="1" x14ac:dyDescent="0.25">
      <c r="A23" s="148"/>
      <c r="B23" s="148"/>
      <c r="C23" s="34">
        <v>20</v>
      </c>
      <c r="D23" s="105" t="s">
        <v>47</v>
      </c>
      <c r="E23" s="70">
        <v>5805</v>
      </c>
      <c r="F23" s="70">
        <v>122513014</v>
      </c>
      <c r="G23" s="106" t="s">
        <v>256</v>
      </c>
      <c r="H23" s="72" t="s">
        <v>21</v>
      </c>
      <c r="I23" s="73" t="s">
        <v>24</v>
      </c>
      <c r="J23" s="73">
        <v>30</v>
      </c>
      <c r="K23" s="73">
        <v>30</v>
      </c>
      <c r="L23" s="74">
        <v>133.5</v>
      </c>
      <c r="M23" s="128"/>
      <c r="N23" s="14">
        <f>M23-(SUM(P23:AD23))</f>
        <v>0</v>
      </c>
      <c r="O23" s="18" t="str">
        <f t="shared" si="0"/>
        <v>OK</v>
      </c>
      <c r="P23" s="21"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5">
        <v>0</v>
      </c>
    </row>
    <row r="24" spans="1:30" ht="25.5" customHeight="1" x14ac:dyDescent="0.25">
      <c r="A24" s="148"/>
      <c r="B24" s="148"/>
      <c r="C24" s="34">
        <v>21</v>
      </c>
      <c r="D24" s="105" t="s">
        <v>48</v>
      </c>
      <c r="E24" s="70">
        <v>5805</v>
      </c>
      <c r="F24" s="70">
        <v>122513014</v>
      </c>
      <c r="G24" s="106" t="s">
        <v>256</v>
      </c>
      <c r="H24" s="72" t="s">
        <v>240</v>
      </c>
      <c r="I24" s="73" t="s">
        <v>24</v>
      </c>
      <c r="J24" s="73">
        <v>30</v>
      </c>
      <c r="K24" s="73">
        <v>30</v>
      </c>
      <c r="L24" s="74">
        <v>174.12</v>
      </c>
      <c r="M24" s="128"/>
      <c r="N24" s="14">
        <f>M24-(SUM(P24:AD24))</f>
        <v>0</v>
      </c>
      <c r="O24" s="18" t="str">
        <f t="shared" si="0"/>
        <v>OK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5">
        <v>0</v>
      </c>
    </row>
    <row r="25" spans="1:30" ht="19.5" customHeight="1" x14ac:dyDescent="0.25">
      <c r="A25" s="148"/>
      <c r="B25" s="148"/>
      <c r="C25" s="34">
        <v>22</v>
      </c>
      <c r="D25" s="105" t="s">
        <v>49</v>
      </c>
      <c r="E25" s="70">
        <v>5705</v>
      </c>
      <c r="F25" s="70">
        <v>504220666</v>
      </c>
      <c r="G25" s="106" t="s">
        <v>256</v>
      </c>
      <c r="H25" s="72" t="s">
        <v>240</v>
      </c>
      <c r="I25" s="73" t="s">
        <v>24</v>
      </c>
      <c r="J25" s="73">
        <v>30</v>
      </c>
      <c r="K25" s="73">
        <v>30</v>
      </c>
      <c r="L25" s="74">
        <v>1028.8499999999999</v>
      </c>
      <c r="M25" s="128"/>
      <c r="N25" s="14">
        <f>M25-(SUM(P25:AD25))</f>
        <v>0</v>
      </c>
      <c r="O25" s="18" t="str">
        <f t="shared" si="0"/>
        <v>OK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5">
        <v>0</v>
      </c>
    </row>
    <row r="26" spans="1:30" ht="25.5" customHeight="1" x14ac:dyDescent="0.25">
      <c r="A26" s="148"/>
      <c r="B26" s="148"/>
      <c r="C26" s="34">
        <v>23</v>
      </c>
      <c r="D26" s="105" t="s">
        <v>50</v>
      </c>
      <c r="E26" s="70">
        <v>1305</v>
      </c>
      <c r="F26" s="70">
        <v>87661042</v>
      </c>
      <c r="G26" s="106" t="s">
        <v>256</v>
      </c>
      <c r="H26" s="72" t="s">
        <v>240</v>
      </c>
      <c r="I26" s="73" t="s">
        <v>24</v>
      </c>
      <c r="J26" s="73">
        <v>30</v>
      </c>
      <c r="K26" s="73">
        <v>30</v>
      </c>
      <c r="L26" s="74">
        <v>4200</v>
      </c>
      <c r="M26" s="128">
        <v>1</v>
      </c>
      <c r="N26" s="14">
        <f>M26-(SUM(P26:AD26))</f>
        <v>1</v>
      </c>
      <c r="O26" s="18" t="str">
        <f t="shared" si="0"/>
        <v>OK</v>
      </c>
      <c r="P26" s="21">
        <v>0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5">
        <v>0</v>
      </c>
    </row>
    <row r="27" spans="1:30" ht="25.5" customHeight="1" x14ac:dyDescent="0.25">
      <c r="A27" s="148"/>
      <c r="B27" s="148"/>
      <c r="C27" s="34">
        <v>24</v>
      </c>
      <c r="D27" s="105" t="s">
        <v>51</v>
      </c>
      <c r="E27" s="70">
        <v>5410</v>
      </c>
      <c r="F27" s="70">
        <v>26425022</v>
      </c>
      <c r="G27" s="106" t="s">
        <v>256</v>
      </c>
      <c r="H27" s="72" t="s">
        <v>242</v>
      </c>
      <c r="I27" s="73" t="s">
        <v>24</v>
      </c>
      <c r="J27" s="73">
        <v>30</v>
      </c>
      <c r="K27" s="73">
        <v>30</v>
      </c>
      <c r="L27" s="74">
        <v>2190</v>
      </c>
      <c r="M27" s="128"/>
      <c r="N27" s="14">
        <f>M27-(SUM(P27:AD27))</f>
        <v>0</v>
      </c>
      <c r="O27" s="18" t="str">
        <f t="shared" si="0"/>
        <v>OK</v>
      </c>
      <c r="P27" s="21">
        <v>0</v>
      </c>
      <c r="Q27" s="21">
        <v>0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5">
        <v>0</v>
      </c>
    </row>
    <row r="28" spans="1:30" ht="25.5" customHeight="1" x14ac:dyDescent="0.25">
      <c r="A28" s="148"/>
      <c r="B28" s="148"/>
      <c r="C28" s="34">
        <v>25</v>
      </c>
      <c r="D28" s="105" t="s">
        <v>52</v>
      </c>
      <c r="E28" s="70">
        <v>5806</v>
      </c>
      <c r="F28" s="70">
        <v>28800072</v>
      </c>
      <c r="G28" s="106" t="s">
        <v>256</v>
      </c>
      <c r="H28" s="72" t="s">
        <v>243</v>
      </c>
      <c r="I28" s="73" t="s">
        <v>24</v>
      </c>
      <c r="J28" s="73">
        <v>30</v>
      </c>
      <c r="K28" s="73">
        <v>30</v>
      </c>
      <c r="L28" s="74">
        <v>159</v>
      </c>
      <c r="M28" s="128">
        <v>3</v>
      </c>
      <c r="N28" s="14">
        <f>M28-(SUM(P28:AD28))</f>
        <v>3</v>
      </c>
      <c r="O28" s="18" t="str">
        <f t="shared" si="0"/>
        <v>OK</v>
      </c>
      <c r="P28" s="21">
        <v>0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5">
        <v>0</v>
      </c>
    </row>
    <row r="29" spans="1:30" ht="25.5" customHeight="1" x14ac:dyDescent="0.25">
      <c r="A29" s="148"/>
      <c r="B29" s="148"/>
      <c r="C29" s="34">
        <v>26</v>
      </c>
      <c r="D29" s="105" t="s">
        <v>53</v>
      </c>
      <c r="E29" s="70">
        <v>5806</v>
      </c>
      <c r="F29" s="70">
        <v>28800072</v>
      </c>
      <c r="G29" s="106" t="s">
        <v>256</v>
      </c>
      <c r="H29" s="72" t="s">
        <v>243</v>
      </c>
      <c r="I29" s="73" t="s">
        <v>24</v>
      </c>
      <c r="J29" s="73">
        <v>30</v>
      </c>
      <c r="K29" s="73">
        <v>30</v>
      </c>
      <c r="L29" s="74">
        <v>152.4</v>
      </c>
      <c r="M29" s="128">
        <v>3</v>
      </c>
      <c r="N29" s="14">
        <f>M29-(SUM(P29:AD29))</f>
        <v>3</v>
      </c>
      <c r="O29" s="18" t="str">
        <f t="shared" si="0"/>
        <v>OK</v>
      </c>
      <c r="P29" s="21">
        <v>0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25">
        <v>0</v>
      </c>
    </row>
    <row r="30" spans="1:30" ht="19.5" customHeight="1" x14ac:dyDescent="0.25">
      <c r="A30" s="148"/>
      <c r="B30" s="148"/>
      <c r="C30" s="34">
        <v>27</v>
      </c>
      <c r="D30" s="105" t="s">
        <v>54</v>
      </c>
      <c r="E30" s="70">
        <v>5806</v>
      </c>
      <c r="F30" s="70">
        <v>28800072</v>
      </c>
      <c r="G30" s="106" t="s">
        <v>256</v>
      </c>
      <c r="H30" s="72" t="s">
        <v>243</v>
      </c>
      <c r="I30" s="73" t="s">
        <v>24</v>
      </c>
      <c r="J30" s="73">
        <v>30</v>
      </c>
      <c r="K30" s="73">
        <v>30</v>
      </c>
      <c r="L30" s="74">
        <v>139</v>
      </c>
      <c r="M30" s="128"/>
      <c r="N30" s="14">
        <f>M30-(SUM(P30:AD30))</f>
        <v>0</v>
      </c>
      <c r="O30" s="18" t="str">
        <f t="shared" si="0"/>
        <v>OK</v>
      </c>
      <c r="P30" s="21">
        <v>0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  <c r="AD30" s="25">
        <v>0</v>
      </c>
    </row>
    <row r="31" spans="1:30" ht="19.5" customHeight="1" x14ac:dyDescent="0.25">
      <c r="A31" s="148"/>
      <c r="B31" s="148"/>
      <c r="C31" s="34">
        <v>28</v>
      </c>
      <c r="D31" s="105" t="s">
        <v>55</v>
      </c>
      <c r="E31" s="70">
        <v>5806</v>
      </c>
      <c r="F31" s="70">
        <v>28800072</v>
      </c>
      <c r="G31" s="106" t="s">
        <v>256</v>
      </c>
      <c r="H31" s="72" t="s">
        <v>243</v>
      </c>
      <c r="I31" s="73" t="s">
        <v>24</v>
      </c>
      <c r="J31" s="73">
        <v>30</v>
      </c>
      <c r="K31" s="73">
        <v>30</v>
      </c>
      <c r="L31" s="74">
        <v>127.9</v>
      </c>
      <c r="M31" s="128"/>
      <c r="N31" s="14">
        <f>M31-(SUM(P31:AD31))</f>
        <v>0</v>
      </c>
      <c r="O31" s="18" t="str">
        <f t="shared" si="0"/>
        <v>OK</v>
      </c>
      <c r="P31" s="21">
        <v>0</v>
      </c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5">
        <v>0</v>
      </c>
    </row>
    <row r="32" spans="1:30" ht="25.5" customHeight="1" x14ac:dyDescent="0.25">
      <c r="A32" s="148"/>
      <c r="B32" s="148"/>
      <c r="C32" s="34">
        <v>29</v>
      </c>
      <c r="D32" s="105" t="s">
        <v>56</v>
      </c>
      <c r="E32" s="70">
        <v>5806</v>
      </c>
      <c r="F32" s="70">
        <v>28800072</v>
      </c>
      <c r="G32" s="106" t="s">
        <v>256</v>
      </c>
      <c r="H32" s="72" t="s">
        <v>243</v>
      </c>
      <c r="I32" s="73" t="s">
        <v>24</v>
      </c>
      <c r="J32" s="73">
        <v>30</v>
      </c>
      <c r="K32" s="73">
        <v>30</v>
      </c>
      <c r="L32" s="74">
        <v>200</v>
      </c>
      <c r="M32" s="128"/>
      <c r="N32" s="14">
        <f>M32-(SUM(P32:AD32))</f>
        <v>0</v>
      </c>
      <c r="O32" s="18" t="str">
        <f t="shared" si="0"/>
        <v>OK</v>
      </c>
      <c r="P32" s="21">
        <v>0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5">
        <v>0</v>
      </c>
    </row>
    <row r="33" spans="1:30" ht="19.5" customHeight="1" x14ac:dyDescent="0.25">
      <c r="A33" s="148"/>
      <c r="B33" s="148"/>
      <c r="C33" s="34">
        <v>30</v>
      </c>
      <c r="D33" s="105" t="s">
        <v>57</v>
      </c>
      <c r="E33" s="70">
        <v>5806</v>
      </c>
      <c r="F33" s="70">
        <v>28800013</v>
      </c>
      <c r="G33" s="106" t="s">
        <v>256</v>
      </c>
      <c r="H33" s="72" t="s">
        <v>239</v>
      </c>
      <c r="I33" s="73" t="s">
        <v>23</v>
      </c>
      <c r="J33" s="73">
        <v>30</v>
      </c>
      <c r="K33" s="73">
        <v>30</v>
      </c>
      <c r="L33" s="74">
        <v>49</v>
      </c>
      <c r="M33" s="128"/>
      <c r="N33" s="14">
        <f>M33-(SUM(P33:AD33))</f>
        <v>0</v>
      </c>
      <c r="O33" s="18" t="str">
        <f t="shared" si="0"/>
        <v>OK</v>
      </c>
      <c r="P33" s="21">
        <v>0</v>
      </c>
      <c r="Q33" s="21">
        <v>0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5">
        <v>0</v>
      </c>
    </row>
    <row r="34" spans="1:30" ht="19.5" customHeight="1" x14ac:dyDescent="0.25">
      <c r="A34" s="148"/>
      <c r="B34" s="148"/>
      <c r="C34" s="34">
        <v>31</v>
      </c>
      <c r="D34" s="105" t="s">
        <v>58</v>
      </c>
      <c r="E34" s="70">
        <v>5806</v>
      </c>
      <c r="F34" s="70">
        <v>28800018</v>
      </c>
      <c r="G34" s="106" t="s">
        <v>256</v>
      </c>
      <c r="H34" s="75" t="s">
        <v>239</v>
      </c>
      <c r="I34" s="73" t="s">
        <v>23</v>
      </c>
      <c r="J34" s="73">
        <v>30</v>
      </c>
      <c r="K34" s="73">
        <v>30</v>
      </c>
      <c r="L34" s="74">
        <v>94.66</v>
      </c>
      <c r="M34" s="128">
        <v>3</v>
      </c>
      <c r="N34" s="14">
        <f>M34-(SUM(P34:AD34))</f>
        <v>1</v>
      </c>
      <c r="O34" s="18" t="str">
        <f t="shared" si="0"/>
        <v>OK</v>
      </c>
      <c r="P34" s="21">
        <v>1</v>
      </c>
      <c r="Q34" s="21">
        <v>0</v>
      </c>
      <c r="R34" s="21">
        <v>0</v>
      </c>
      <c r="S34" s="21">
        <v>0</v>
      </c>
      <c r="T34" s="21">
        <v>0</v>
      </c>
      <c r="U34" s="21">
        <v>1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5">
        <v>0</v>
      </c>
    </row>
    <row r="35" spans="1:30" ht="19.5" customHeight="1" x14ac:dyDescent="0.25">
      <c r="A35" s="148"/>
      <c r="B35" s="148"/>
      <c r="C35" s="34">
        <v>32</v>
      </c>
      <c r="D35" s="105" t="s">
        <v>59</v>
      </c>
      <c r="E35" s="70">
        <v>5806</v>
      </c>
      <c r="F35" s="70">
        <v>28800019</v>
      </c>
      <c r="G35" s="106" t="s">
        <v>256</v>
      </c>
      <c r="H35" s="72" t="s">
        <v>239</v>
      </c>
      <c r="I35" s="73" t="s">
        <v>23</v>
      </c>
      <c r="J35" s="73">
        <v>30</v>
      </c>
      <c r="K35" s="73">
        <v>30</v>
      </c>
      <c r="L35" s="74">
        <v>34.19</v>
      </c>
      <c r="M35" s="128">
        <v>3</v>
      </c>
      <c r="N35" s="14">
        <f>M35-(SUM(P35:AD35))</f>
        <v>1</v>
      </c>
      <c r="O35" s="18" t="str">
        <f t="shared" si="0"/>
        <v>OK</v>
      </c>
      <c r="P35" s="21">
        <v>0</v>
      </c>
      <c r="Q35" s="21">
        <v>0</v>
      </c>
      <c r="R35" s="21">
        <v>0</v>
      </c>
      <c r="S35" s="21">
        <v>1</v>
      </c>
      <c r="T35" s="21">
        <v>0</v>
      </c>
      <c r="U35" s="21">
        <v>1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5">
        <v>0</v>
      </c>
    </row>
    <row r="36" spans="1:30" ht="19.5" customHeight="1" x14ac:dyDescent="0.25">
      <c r="A36" s="148"/>
      <c r="B36" s="148"/>
      <c r="C36" s="34">
        <v>33</v>
      </c>
      <c r="D36" s="105" t="s">
        <v>60</v>
      </c>
      <c r="E36" s="70">
        <v>5806</v>
      </c>
      <c r="F36" s="70">
        <v>28800011</v>
      </c>
      <c r="G36" s="106" t="s">
        <v>256</v>
      </c>
      <c r="H36" s="72" t="s">
        <v>239</v>
      </c>
      <c r="I36" s="73" t="s">
        <v>23</v>
      </c>
      <c r="J36" s="73">
        <v>30</v>
      </c>
      <c r="K36" s="73">
        <v>30</v>
      </c>
      <c r="L36" s="74">
        <v>33.119999999999997</v>
      </c>
      <c r="M36" s="128">
        <v>5</v>
      </c>
      <c r="N36" s="14">
        <f>M36-(SUM(P36:AD36))</f>
        <v>1</v>
      </c>
      <c r="O36" s="18" t="str">
        <f t="shared" si="0"/>
        <v>OK</v>
      </c>
      <c r="P36" s="21">
        <v>2</v>
      </c>
      <c r="Q36" s="21">
        <v>0</v>
      </c>
      <c r="R36" s="21">
        <v>0</v>
      </c>
      <c r="S36" s="21">
        <v>0</v>
      </c>
      <c r="T36" s="21">
        <v>0</v>
      </c>
      <c r="U36" s="21">
        <v>2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5">
        <v>0</v>
      </c>
    </row>
    <row r="37" spans="1:30" ht="19.5" customHeight="1" x14ac:dyDescent="0.25">
      <c r="A37" s="148"/>
      <c r="B37" s="148"/>
      <c r="C37" s="34">
        <v>34</v>
      </c>
      <c r="D37" s="105" t="s">
        <v>61</v>
      </c>
      <c r="E37" s="70">
        <v>5806</v>
      </c>
      <c r="F37" s="70">
        <v>28800011</v>
      </c>
      <c r="G37" s="106" t="s">
        <v>256</v>
      </c>
      <c r="H37" s="72" t="s">
        <v>239</v>
      </c>
      <c r="I37" s="73" t="s">
        <v>23</v>
      </c>
      <c r="J37" s="73">
        <v>30</v>
      </c>
      <c r="K37" s="73">
        <v>30</v>
      </c>
      <c r="L37" s="74">
        <v>54</v>
      </c>
      <c r="M37" s="194">
        <f>25+1+12</f>
        <v>38</v>
      </c>
      <c r="N37" s="14">
        <f>M37-(SUM(P37:AD37))</f>
        <v>0</v>
      </c>
      <c r="O37" s="18" t="str">
        <f t="shared" si="0"/>
        <v>OK</v>
      </c>
      <c r="P37" s="21">
        <v>20</v>
      </c>
      <c r="Q37" s="21">
        <v>0</v>
      </c>
      <c r="R37" s="21">
        <v>0</v>
      </c>
      <c r="S37" s="21">
        <v>0</v>
      </c>
      <c r="T37" s="21">
        <v>0</v>
      </c>
      <c r="U37" s="21">
        <v>18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5">
        <v>0</v>
      </c>
    </row>
    <row r="38" spans="1:30" ht="19.5" customHeight="1" x14ac:dyDescent="0.25">
      <c r="A38" s="148"/>
      <c r="B38" s="148"/>
      <c r="C38" s="34">
        <v>35</v>
      </c>
      <c r="D38" s="105" t="s">
        <v>62</v>
      </c>
      <c r="E38" s="70">
        <v>3601</v>
      </c>
      <c r="F38" s="70">
        <v>4200071</v>
      </c>
      <c r="G38" s="106" t="s">
        <v>256</v>
      </c>
      <c r="H38" s="72" t="s">
        <v>239</v>
      </c>
      <c r="I38" s="73" t="s">
        <v>23</v>
      </c>
      <c r="J38" s="73">
        <v>30</v>
      </c>
      <c r="K38" s="73">
        <v>30</v>
      </c>
      <c r="L38" s="74">
        <v>64.19</v>
      </c>
      <c r="M38" s="128"/>
      <c r="N38" s="14">
        <f>M38-(SUM(P38:AD38))</f>
        <v>0</v>
      </c>
      <c r="O38" s="18" t="str">
        <f t="shared" si="0"/>
        <v>OK</v>
      </c>
      <c r="P38" s="21">
        <v>0</v>
      </c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5">
        <v>0</v>
      </c>
    </row>
    <row r="39" spans="1:30" ht="19.5" customHeight="1" x14ac:dyDescent="0.25">
      <c r="A39" s="148"/>
      <c r="B39" s="148"/>
      <c r="C39" s="34">
        <v>36</v>
      </c>
      <c r="D39" s="105" t="s">
        <v>63</v>
      </c>
      <c r="E39" s="70">
        <v>3601</v>
      </c>
      <c r="F39" s="70">
        <v>4200071</v>
      </c>
      <c r="G39" s="106" t="s">
        <v>256</v>
      </c>
      <c r="H39" s="72" t="s">
        <v>239</v>
      </c>
      <c r="I39" s="73" t="s">
        <v>23</v>
      </c>
      <c r="J39" s="73">
        <v>30</v>
      </c>
      <c r="K39" s="73">
        <v>30</v>
      </c>
      <c r="L39" s="74">
        <v>30</v>
      </c>
      <c r="M39" s="128">
        <v>8</v>
      </c>
      <c r="N39" s="14">
        <f>M39-(SUM(P39:AD39))</f>
        <v>0</v>
      </c>
      <c r="O39" s="18" t="str">
        <f t="shared" si="0"/>
        <v>OK</v>
      </c>
      <c r="P39" s="21">
        <v>4</v>
      </c>
      <c r="Q39" s="21">
        <v>0</v>
      </c>
      <c r="R39" s="21">
        <v>0</v>
      </c>
      <c r="S39" s="21">
        <v>0</v>
      </c>
      <c r="T39" s="21">
        <v>0</v>
      </c>
      <c r="U39" s="21">
        <v>4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5">
        <v>0</v>
      </c>
    </row>
    <row r="40" spans="1:30" ht="19.5" customHeight="1" x14ac:dyDescent="0.25">
      <c r="A40" s="148"/>
      <c r="B40" s="148"/>
      <c r="C40" s="34">
        <v>37</v>
      </c>
      <c r="D40" s="105" t="s">
        <v>64</v>
      </c>
      <c r="E40" s="70">
        <v>5806</v>
      </c>
      <c r="F40" s="70">
        <v>28800093</v>
      </c>
      <c r="G40" s="106" t="s">
        <v>256</v>
      </c>
      <c r="H40" s="72" t="s">
        <v>239</v>
      </c>
      <c r="I40" s="73" t="s">
        <v>23</v>
      </c>
      <c r="J40" s="73">
        <v>30</v>
      </c>
      <c r="K40" s="73">
        <v>30</v>
      </c>
      <c r="L40" s="74">
        <v>65</v>
      </c>
      <c r="M40" s="128"/>
      <c r="N40" s="14">
        <f>M40-(SUM(P40:AD40))</f>
        <v>0</v>
      </c>
      <c r="O40" s="18" t="str">
        <f t="shared" si="0"/>
        <v>OK</v>
      </c>
      <c r="P40" s="21">
        <v>0</v>
      </c>
      <c r="Q40" s="21">
        <v>0</v>
      </c>
      <c r="R40" s="21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5">
        <v>0</v>
      </c>
    </row>
    <row r="41" spans="1:30" ht="19.5" customHeight="1" x14ac:dyDescent="0.25">
      <c r="A41" s="148"/>
      <c r="B41" s="148"/>
      <c r="C41" s="34">
        <v>38</v>
      </c>
      <c r="D41" s="105" t="s">
        <v>65</v>
      </c>
      <c r="E41" s="70">
        <v>5806</v>
      </c>
      <c r="F41" s="70">
        <v>28800093</v>
      </c>
      <c r="G41" s="106" t="s">
        <v>256</v>
      </c>
      <c r="H41" s="72" t="s">
        <v>239</v>
      </c>
      <c r="I41" s="73" t="s">
        <v>23</v>
      </c>
      <c r="J41" s="73">
        <v>30</v>
      </c>
      <c r="K41" s="73">
        <v>30</v>
      </c>
      <c r="L41" s="74">
        <v>42.72</v>
      </c>
      <c r="M41" s="128"/>
      <c r="N41" s="14">
        <f>M41-(SUM(P41:AD41))</f>
        <v>0</v>
      </c>
      <c r="O41" s="18" t="str">
        <f t="shared" si="0"/>
        <v>OK</v>
      </c>
      <c r="P41" s="21">
        <v>0</v>
      </c>
      <c r="Q41" s="21">
        <v>0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5">
        <v>0</v>
      </c>
    </row>
    <row r="42" spans="1:30" ht="19.5" customHeight="1" x14ac:dyDescent="0.25">
      <c r="A42" s="148"/>
      <c r="B42" s="148"/>
      <c r="C42" s="34">
        <v>39</v>
      </c>
      <c r="D42" s="105" t="s">
        <v>66</v>
      </c>
      <c r="E42" s="70">
        <v>5806</v>
      </c>
      <c r="F42" s="70">
        <v>28800047</v>
      </c>
      <c r="G42" s="106" t="s">
        <v>256</v>
      </c>
      <c r="H42" s="72" t="s">
        <v>244</v>
      </c>
      <c r="I42" s="73" t="s">
        <v>24</v>
      </c>
      <c r="J42" s="73">
        <v>30</v>
      </c>
      <c r="K42" s="73">
        <v>30</v>
      </c>
      <c r="L42" s="74">
        <v>11.2</v>
      </c>
      <c r="M42" s="128"/>
      <c r="N42" s="14">
        <f>M42-(SUM(P42:AD42))</f>
        <v>0</v>
      </c>
      <c r="O42" s="18" t="str">
        <f t="shared" si="0"/>
        <v>OK</v>
      </c>
      <c r="P42" s="21">
        <v>0</v>
      </c>
      <c r="Q42" s="21">
        <v>0</v>
      </c>
      <c r="R42" s="21">
        <v>0</v>
      </c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0</v>
      </c>
      <c r="AC42" s="21">
        <v>0</v>
      </c>
      <c r="AD42" s="25">
        <v>0</v>
      </c>
    </row>
    <row r="43" spans="1:30" ht="38.25" x14ac:dyDescent="0.25">
      <c r="A43" s="148"/>
      <c r="B43" s="148"/>
      <c r="C43" s="34">
        <v>40</v>
      </c>
      <c r="D43" s="115" t="s">
        <v>67</v>
      </c>
      <c r="E43" s="70">
        <v>5806</v>
      </c>
      <c r="F43" s="70">
        <v>28800041</v>
      </c>
      <c r="G43" s="106" t="s">
        <v>256</v>
      </c>
      <c r="H43" s="72" t="s">
        <v>22</v>
      </c>
      <c r="I43" s="73" t="s">
        <v>24</v>
      </c>
      <c r="J43" s="77">
        <v>30</v>
      </c>
      <c r="K43" s="77">
        <v>30</v>
      </c>
      <c r="L43" s="74">
        <v>57.52</v>
      </c>
      <c r="M43" s="128"/>
      <c r="N43" s="14">
        <f>M43-(SUM(P43:AD43))</f>
        <v>0</v>
      </c>
      <c r="O43" s="18" t="str">
        <f t="shared" si="0"/>
        <v>OK</v>
      </c>
      <c r="P43" s="21">
        <v>0</v>
      </c>
      <c r="Q43" s="21">
        <v>0</v>
      </c>
      <c r="R43" s="21">
        <v>0</v>
      </c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1">
        <v>0</v>
      </c>
      <c r="AC43" s="21">
        <v>0</v>
      </c>
      <c r="AD43" s="25">
        <v>0</v>
      </c>
    </row>
    <row r="44" spans="1:30" ht="19.5" customHeight="1" x14ac:dyDescent="0.25">
      <c r="A44" s="148"/>
      <c r="B44" s="148"/>
      <c r="C44" s="34">
        <v>41</v>
      </c>
      <c r="D44" s="115" t="s">
        <v>68</v>
      </c>
      <c r="E44" s="70">
        <v>5801</v>
      </c>
      <c r="F44" s="70">
        <v>122190013</v>
      </c>
      <c r="G44" s="106" t="s">
        <v>256</v>
      </c>
      <c r="H44" s="72" t="s">
        <v>245</v>
      </c>
      <c r="I44" s="73" t="s">
        <v>24</v>
      </c>
      <c r="J44" s="77">
        <v>30</v>
      </c>
      <c r="K44" s="77">
        <v>30</v>
      </c>
      <c r="L44" s="74">
        <v>160</v>
      </c>
      <c r="M44" s="128">
        <v>1</v>
      </c>
      <c r="N44" s="14">
        <f>M44-(SUM(P44:AD44))</f>
        <v>1</v>
      </c>
      <c r="O44" s="18" t="str">
        <f t="shared" si="0"/>
        <v>OK</v>
      </c>
      <c r="P44" s="21">
        <v>0</v>
      </c>
      <c r="Q44" s="21">
        <v>0</v>
      </c>
      <c r="R44" s="21">
        <v>0</v>
      </c>
      <c r="S44" s="21">
        <v>0</v>
      </c>
      <c r="T44" s="21">
        <v>0</v>
      </c>
      <c r="U44" s="21">
        <v>0</v>
      </c>
      <c r="V44" s="21"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1">
        <v>0</v>
      </c>
      <c r="AC44" s="21">
        <v>0</v>
      </c>
      <c r="AD44" s="25">
        <v>0</v>
      </c>
    </row>
    <row r="45" spans="1:30" ht="19.5" customHeight="1" x14ac:dyDescent="0.25">
      <c r="A45" s="148"/>
      <c r="B45" s="148"/>
      <c r="C45" s="34">
        <v>42</v>
      </c>
      <c r="D45" s="115" t="s">
        <v>69</v>
      </c>
      <c r="E45" s="70">
        <v>5801</v>
      </c>
      <c r="F45" s="70">
        <v>122190005</v>
      </c>
      <c r="G45" s="106" t="s">
        <v>256</v>
      </c>
      <c r="H45" s="72" t="s">
        <v>246</v>
      </c>
      <c r="I45" s="73" t="s">
        <v>24</v>
      </c>
      <c r="J45" s="77">
        <v>30</v>
      </c>
      <c r="K45" s="77">
        <v>30</v>
      </c>
      <c r="L45" s="74">
        <v>577.1</v>
      </c>
      <c r="M45" s="128">
        <v>5</v>
      </c>
      <c r="N45" s="14">
        <f>M45-(SUM(P45:AD45))</f>
        <v>5</v>
      </c>
      <c r="O45" s="18" t="str">
        <f t="shared" si="0"/>
        <v>OK</v>
      </c>
      <c r="P45" s="21">
        <v>0</v>
      </c>
      <c r="Q45" s="21">
        <v>0</v>
      </c>
      <c r="R45" s="21">
        <v>0</v>
      </c>
      <c r="S45" s="21">
        <v>0</v>
      </c>
      <c r="T45" s="21">
        <v>0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5">
        <v>0</v>
      </c>
    </row>
    <row r="46" spans="1:30" ht="19.5" customHeight="1" x14ac:dyDescent="0.25">
      <c r="A46" s="148"/>
      <c r="B46" s="148"/>
      <c r="C46" s="34">
        <v>43</v>
      </c>
      <c r="D46" s="115" t="s">
        <v>70</v>
      </c>
      <c r="E46" s="70">
        <v>5801</v>
      </c>
      <c r="F46" s="70">
        <v>122190016</v>
      </c>
      <c r="G46" s="106" t="s">
        <v>256</v>
      </c>
      <c r="H46" s="72" t="s">
        <v>246</v>
      </c>
      <c r="I46" s="73" t="s">
        <v>24</v>
      </c>
      <c r="J46" s="77">
        <v>30</v>
      </c>
      <c r="K46" s="77">
        <v>30</v>
      </c>
      <c r="L46" s="74">
        <v>580</v>
      </c>
      <c r="M46" s="128">
        <v>3</v>
      </c>
      <c r="N46" s="14">
        <f>M46-(SUM(P46:AD46))</f>
        <v>3</v>
      </c>
      <c r="O46" s="18" t="str">
        <f t="shared" si="0"/>
        <v>OK</v>
      </c>
      <c r="P46" s="21">
        <v>0</v>
      </c>
      <c r="Q46" s="21">
        <v>0</v>
      </c>
      <c r="R46" s="21">
        <v>0</v>
      </c>
      <c r="S46" s="21">
        <v>0</v>
      </c>
      <c r="T46" s="21">
        <v>0</v>
      </c>
      <c r="U46" s="21">
        <v>0</v>
      </c>
      <c r="V46" s="21">
        <v>0</v>
      </c>
      <c r="W46" s="21">
        <v>0</v>
      </c>
      <c r="X46" s="21">
        <v>0</v>
      </c>
      <c r="Y46" s="21">
        <v>0</v>
      </c>
      <c r="Z46" s="21">
        <v>0</v>
      </c>
      <c r="AA46" s="21">
        <v>0</v>
      </c>
      <c r="AB46" s="21">
        <v>0</v>
      </c>
      <c r="AC46" s="21">
        <v>0</v>
      </c>
      <c r="AD46" s="25">
        <v>0</v>
      </c>
    </row>
    <row r="47" spans="1:30" ht="19.5" customHeight="1" x14ac:dyDescent="0.25">
      <c r="A47" s="148"/>
      <c r="B47" s="148"/>
      <c r="C47" s="34">
        <v>44</v>
      </c>
      <c r="D47" s="115" t="s">
        <v>71</v>
      </c>
      <c r="E47" s="70">
        <v>5801</v>
      </c>
      <c r="F47" s="70">
        <v>122190015</v>
      </c>
      <c r="G47" s="106" t="s">
        <v>256</v>
      </c>
      <c r="H47" s="72" t="s">
        <v>245</v>
      </c>
      <c r="I47" s="73" t="s">
        <v>24</v>
      </c>
      <c r="J47" s="77">
        <v>30</v>
      </c>
      <c r="K47" s="77">
        <v>30</v>
      </c>
      <c r="L47" s="74">
        <v>292.01</v>
      </c>
      <c r="M47" s="128"/>
      <c r="N47" s="14">
        <f>M47-(SUM(P47:AD47))</f>
        <v>0</v>
      </c>
      <c r="O47" s="18" t="str">
        <f t="shared" si="0"/>
        <v>OK</v>
      </c>
      <c r="P47" s="21">
        <v>0</v>
      </c>
      <c r="Q47" s="21">
        <v>0</v>
      </c>
      <c r="R47" s="21">
        <v>0</v>
      </c>
      <c r="S47" s="21">
        <v>0</v>
      </c>
      <c r="T47" s="21">
        <v>0</v>
      </c>
      <c r="U47" s="21">
        <v>0</v>
      </c>
      <c r="V47" s="21">
        <v>0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1">
        <v>0</v>
      </c>
      <c r="AC47" s="21">
        <v>0</v>
      </c>
      <c r="AD47" s="25">
        <v>0</v>
      </c>
    </row>
    <row r="48" spans="1:30" ht="19.5" customHeight="1" x14ac:dyDescent="0.25">
      <c r="A48" s="148"/>
      <c r="B48" s="148"/>
      <c r="C48" s="34">
        <v>45</v>
      </c>
      <c r="D48" s="105" t="s">
        <v>72</v>
      </c>
      <c r="E48" s="70">
        <v>5801</v>
      </c>
      <c r="F48" s="70">
        <v>122190015</v>
      </c>
      <c r="G48" s="106" t="s">
        <v>256</v>
      </c>
      <c r="H48" s="72" t="s">
        <v>245</v>
      </c>
      <c r="I48" s="73" t="s">
        <v>24</v>
      </c>
      <c r="J48" s="73">
        <v>30</v>
      </c>
      <c r="K48" s="73">
        <v>30</v>
      </c>
      <c r="L48" s="74">
        <v>239.9</v>
      </c>
      <c r="M48" s="128"/>
      <c r="N48" s="14">
        <f>M48-(SUM(P48:AD48))</f>
        <v>0</v>
      </c>
      <c r="O48" s="18" t="str">
        <f t="shared" si="0"/>
        <v>OK</v>
      </c>
      <c r="P48" s="21">
        <v>0</v>
      </c>
      <c r="Q48" s="21">
        <v>0</v>
      </c>
      <c r="R48" s="21">
        <v>0</v>
      </c>
      <c r="S48" s="21">
        <v>0</v>
      </c>
      <c r="T48" s="21">
        <v>0</v>
      </c>
      <c r="U48" s="21">
        <v>0</v>
      </c>
      <c r="V48" s="21">
        <v>0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1">
        <v>0</v>
      </c>
      <c r="AC48" s="21">
        <v>0</v>
      </c>
      <c r="AD48" s="25">
        <v>0</v>
      </c>
    </row>
    <row r="49" spans="1:30" ht="19.5" customHeight="1" x14ac:dyDescent="0.25">
      <c r="A49" s="148"/>
      <c r="B49" s="148"/>
      <c r="C49" s="34">
        <v>46</v>
      </c>
      <c r="D49" s="105" t="s">
        <v>73</v>
      </c>
      <c r="E49" s="70">
        <v>5801</v>
      </c>
      <c r="F49" s="70">
        <v>122190005</v>
      </c>
      <c r="G49" s="106" t="s">
        <v>256</v>
      </c>
      <c r="H49" s="72" t="s">
        <v>245</v>
      </c>
      <c r="I49" s="73" t="s">
        <v>24</v>
      </c>
      <c r="J49" s="73">
        <v>30</v>
      </c>
      <c r="K49" s="73">
        <v>30</v>
      </c>
      <c r="L49" s="74">
        <v>186.37</v>
      </c>
      <c r="M49" s="128"/>
      <c r="N49" s="14">
        <f>M49-(SUM(P49:AD49))</f>
        <v>0</v>
      </c>
      <c r="O49" s="18" t="str">
        <f t="shared" si="0"/>
        <v>OK</v>
      </c>
      <c r="P49" s="21">
        <v>0</v>
      </c>
      <c r="Q49" s="21">
        <v>0</v>
      </c>
      <c r="R49" s="21">
        <v>0</v>
      </c>
      <c r="S49" s="21">
        <v>0</v>
      </c>
      <c r="T49" s="21">
        <v>0</v>
      </c>
      <c r="U49" s="21">
        <v>0</v>
      </c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0</v>
      </c>
      <c r="AC49" s="21">
        <v>0</v>
      </c>
      <c r="AD49" s="25">
        <v>0</v>
      </c>
    </row>
    <row r="50" spans="1:30" ht="19.5" customHeight="1" x14ac:dyDescent="0.25">
      <c r="A50" s="148"/>
      <c r="B50" s="148"/>
      <c r="C50" s="34">
        <v>47</v>
      </c>
      <c r="D50" s="105" t="s">
        <v>74</v>
      </c>
      <c r="E50" s="70">
        <v>5801</v>
      </c>
      <c r="F50" s="70">
        <v>122190005</v>
      </c>
      <c r="G50" s="106" t="s">
        <v>256</v>
      </c>
      <c r="H50" s="72" t="s">
        <v>245</v>
      </c>
      <c r="I50" s="73" t="s">
        <v>24</v>
      </c>
      <c r="J50" s="73">
        <v>30</v>
      </c>
      <c r="K50" s="73">
        <v>30</v>
      </c>
      <c r="L50" s="74">
        <v>140.86000000000001</v>
      </c>
      <c r="M50" s="128"/>
      <c r="N50" s="14">
        <f>M50-(SUM(P50:AD50))</f>
        <v>0</v>
      </c>
      <c r="O50" s="18" t="str">
        <f t="shared" si="0"/>
        <v>OK</v>
      </c>
      <c r="P50" s="21">
        <v>0</v>
      </c>
      <c r="Q50" s="21">
        <v>0</v>
      </c>
      <c r="R50" s="21">
        <v>0</v>
      </c>
      <c r="S50" s="21">
        <v>0</v>
      </c>
      <c r="T50" s="21">
        <v>0</v>
      </c>
      <c r="U50" s="21">
        <v>0</v>
      </c>
      <c r="V50" s="21">
        <v>0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1">
        <v>0</v>
      </c>
      <c r="AC50" s="21">
        <v>0</v>
      </c>
      <c r="AD50" s="25">
        <v>0</v>
      </c>
    </row>
    <row r="51" spans="1:30" ht="19.5" customHeight="1" x14ac:dyDescent="0.25">
      <c r="A51" s="148"/>
      <c r="B51" s="148"/>
      <c r="C51" s="34">
        <v>48</v>
      </c>
      <c r="D51" s="105" t="s">
        <v>75</v>
      </c>
      <c r="E51" s="70">
        <v>5801</v>
      </c>
      <c r="F51" s="70">
        <v>122190016</v>
      </c>
      <c r="G51" s="106" t="s">
        <v>256</v>
      </c>
      <c r="H51" s="72" t="s">
        <v>245</v>
      </c>
      <c r="I51" s="73" t="s">
        <v>24</v>
      </c>
      <c r="J51" s="73">
        <v>30</v>
      </c>
      <c r="K51" s="73">
        <v>30</v>
      </c>
      <c r="L51" s="74">
        <v>236.68</v>
      </c>
      <c r="M51" s="128"/>
      <c r="N51" s="14">
        <f>M51-(SUM(P51:AD51))</f>
        <v>0</v>
      </c>
      <c r="O51" s="18" t="str">
        <f t="shared" si="0"/>
        <v>OK</v>
      </c>
      <c r="P51" s="21">
        <v>0</v>
      </c>
      <c r="Q51" s="21">
        <v>0</v>
      </c>
      <c r="R51" s="21">
        <v>0</v>
      </c>
      <c r="S51" s="21">
        <v>0</v>
      </c>
      <c r="T51" s="21">
        <v>0</v>
      </c>
      <c r="U51" s="21">
        <v>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  <c r="AD51" s="25">
        <v>0</v>
      </c>
    </row>
    <row r="52" spans="1:30" ht="19.5" customHeight="1" x14ac:dyDescent="0.25">
      <c r="A52" s="148"/>
      <c r="B52" s="148"/>
      <c r="C52" s="34">
        <v>49</v>
      </c>
      <c r="D52" s="115" t="s">
        <v>76</v>
      </c>
      <c r="E52" s="70">
        <v>5801</v>
      </c>
      <c r="F52" s="70">
        <v>122190016</v>
      </c>
      <c r="G52" s="106" t="s">
        <v>256</v>
      </c>
      <c r="H52" s="72" t="s">
        <v>245</v>
      </c>
      <c r="I52" s="77" t="s">
        <v>24</v>
      </c>
      <c r="J52" s="77">
        <v>30</v>
      </c>
      <c r="K52" s="77">
        <v>30</v>
      </c>
      <c r="L52" s="74">
        <v>168.46</v>
      </c>
      <c r="M52" s="128">
        <v>5</v>
      </c>
      <c r="N52" s="14">
        <f>M52-(SUM(P52:AD52))</f>
        <v>5</v>
      </c>
      <c r="O52" s="18" t="str">
        <f t="shared" si="0"/>
        <v>OK</v>
      </c>
      <c r="P52" s="21">
        <v>0</v>
      </c>
      <c r="Q52" s="21">
        <v>0</v>
      </c>
      <c r="R52" s="21">
        <v>0</v>
      </c>
      <c r="S52" s="21">
        <v>0</v>
      </c>
      <c r="T52" s="21">
        <v>0</v>
      </c>
      <c r="U52" s="21">
        <v>0</v>
      </c>
      <c r="V52" s="21"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1">
        <v>0</v>
      </c>
      <c r="AC52" s="21">
        <v>0</v>
      </c>
      <c r="AD52" s="25">
        <v>0</v>
      </c>
    </row>
    <row r="53" spans="1:30" ht="19.5" customHeight="1" x14ac:dyDescent="0.25">
      <c r="A53" s="148"/>
      <c r="B53" s="148"/>
      <c r="C53" s="34">
        <v>50</v>
      </c>
      <c r="D53" s="105" t="s">
        <v>77</v>
      </c>
      <c r="E53" s="70">
        <v>5801</v>
      </c>
      <c r="F53" s="70">
        <v>122190016</v>
      </c>
      <c r="G53" s="106" t="s">
        <v>256</v>
      </c>
      <c r="H53" s="72" t="s">
        <v>245</v>
      </c>
      <c r="I53" s="73" t="s">
        <v>24</v>
      </c>
      <c r="J53" s="73">
        <v>30</v>
      </c>
      <c r="K53" s="73">
        <v>30</v>
      </c>
      <c r="L53" s="74">
        <v>154.05000000000001</v>
      </c>
      <c r="M53" s="128"/>
      <c r="N53" s="14">
        <f>M53-(SUM(P53:AD53))</f>
        <v>0</v>
      </c>
      <c r="O53" s="18" t="str">
        <f t="shared" si="0"/>
        <v>OK</v>
      </c>
      <c r="P53" s="21">
        <v>0</v>
      </c>
      <c r="Q53" s="21">
        <v>0</v>
      </c>
      <c r="R53" s="21">
        <v>0</v>
      </c>
      <c r="S53" s="21">
        <v>0</v>
      </c>
      <c r="T53" s="21">
        <v>0</v>
      </c>
      <c r="U53" s="21">
        <v>0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  <c r="AD53" s="25">
        <v>0</v>
      </c>
    </row>
    <row r="54" spans="1:30" ht="19.5" customHeight="1" x14ac:dyDescent="0.25">
      <c r="A54" s="148"/>
      <c r="B54" s="148"/>
      <c r="C54" s="34">
        <v>51</v>
      </c>
      <c r="D54" s="115" t="s">
        <v>78</v>
      </c>
      <c r="E54" s="70">
        <v>5801</v>
      </c>
      <c r="F54" s="70">
        <v>122190017</v>
      </c>
      <c r="G54" s="106" t="s">
        <v>256</v>
      </c>
      <c r="H54" s="72" t="s">
        <v>245</v>
      </c>
      <c r="I54" s="77" t="s">
        <v>24</v>
      </c>
      <c r="J54" s="77">
        <v>30</v>
      </c>
      <c r="K54" s="77">
        <v>30</v>
      </c>
      <c r="L54" s="74">
        <v>226.63</v>
      </c>
      <c r="M54" s="128"/>
      <c r="N54" s="14">
        <f>M54-(SUM(P54:AD54))</f>
        <v>0</v>
      </c>
      <c r="O54" s="18" t="str">
        <f t="shared" si="0"/>
        <v>OK</v>
      </c>
      <c r="P54" s="21">
        <v>0</v>
      </c>
      <c r="Q54" s="21">
        <v>0</v>
      </c>
      <c r="R54" s="21">
        <v>0</v>
      </c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25">
        <v>0</v>
      </c>
    </row>
    <row r="55" spans="1:30" ht="19.5" customHeight="1" x14ac:dyDescent="0.25">
      <c r="A55" s="148"/>
      <c r="B55" s="148"/>
      <c r="C55" s="34">
        <v>52</v>
      </c>
      <c r="D55" s="105" t="s">
        <v>79</v>
      </c>
      <c r="E55" s="70">
        <v>4905</v>
      </c>
      <c r="F55" s="70">
        <v>3565026</v>
      </c>
      <c r="G55" s="106" t="s">
        <v>256</v>
      </c>
      <c r="H55" s="72" t="s">
        <v>244</v>
      </c>
      <c r="I55" s="73" t="s">
        <v>24</v>
      </c>
      <c r="J55" s="73">
        <v>30</v>
      </c>
      <c r="K55" s="73">
        <v>30</v>
      </c>
      <c r="L55" s="74">
        <v>65.16</v>
      </c>
      <c r="M55" s="128">
        <v>5</v>
      </c>
      <c r="N55" s="14">
        <f>M55-(SUM(P55:AD55))</f>
        <v>5</v>
      </c>
      <c r="O55" s="18" t="str">
        <f t="shared" si="0"/>
        <v>OK</v>
      </c>
      <c r="P55" s="21">
        <v>0</v>
      </c>
      <c r="Q55" s="21">
        <v>0</v>
      </c>
      <c r="R55" s="21">
        <v>0</v>
      </c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  <c r="AC55" s="21">
        <v>0</v>
      </c>
      <c r="AD55" s="25">
        <v>0</v>
      </c>
    </row>
    <row r="56" spans="1:30" ht="19.5" customHeight="1" x14ac:dyDescent="0.25">
      <c r="A56" s="148"/>
      <c r="B56" s="148"/>
      <c r="C56" s="34">
        <v>53</v>
      </c>
      <c r="D56" s="105" t="s">
        <v>80</v>
      </c>
      <c r="E56" s="70">
        <v>5801</v>
      </c>
      <c r="F56" s="70">
        <v>81469013</v>
      </c>
      <c r="G56" s="106" t="s">
        <v>256</v>
      </c>
      <c r="H56" s="75" t="s">
        <v>244</v>
      </c>
      <c r="I56" s="73" t="s">
        <v>24</v>
      </c>
      <c r="J56" s="73">
        <v>30</v>
      </c>
      <c r="K56" s="73">
        <v>30</v>
      </c>
      <c r="L56" s="74">
        <v>15</v>
      </c>
      <c r="M56" s="128">
        <v>5</v>
      </c>
      <c r="N56" s="14">
        <f>M56-(SUM(P56:AD56))</f>
        <v>5</v>
      </c>
      <c r="O56" s="18" t="str">
        <f t="shared" si="0"/>
        <v>OK</v>
      </c>
      <c r="P56" s="21">
        <v>0</v>
      </c>
      <c r="Q56" s="21">
        <v>0</v>
      </c>
      <c r="R56" s="21">
        <v>0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  <c r="AD56" s="25">
        <v>0</v>
      </c>
    </row>
    <row r="57" spans="1:30" ht="19.5" customHeight="1" x14ac:dyDescent="0.25">
      <c r="A57" s="148"/>
      <c r="B57" s="148"/>
      <c r="C57" s="34">
        <v>54</v>
      </c>
      <c r="D57" s="105" t="s">
        <v>81</v>
      </c>
      <c r="E57" s="70">
        <v>6111</v>
      </c>
      <c r="F57" s="70">
        <v>39110014</v>
      </c>
      <c r="G57" s="106" t="s">
        <v>256</v>
      </c>
      <c r="H57" s="72" t="s">
        <v>247</v>
      </c>
      <c r="I57" s="73" t="s">
        <v>24</v>
      </c>
      <c r="J57" s="73">
        <v>30</v>
      </c>
      <c r="K57" s="73">
        <v>30</v>
      </c>
      <c r="L57" s="74">
        <v>6.49</v>
      </c>
      <c r="M57" s="128">
        <v>5</v>
      </c>
      <c r="N57" s="14">
        <f>M57-(SUM(P57:AD57))</f>
        <v>5</v>
      </c>
      <c r="O57" s="18" t="str">
        <f t="shared" si="0"/>
        <v>OK</v>
      </c>
      <c r="P57" s="21">
        <v>0</v>
      </c>
      <c r="Q57" s="21">
        <v>0</v>
      </c>
      <c r="R57" s="21">
        <v>0</v>
      </c>
      <c r="S57" s="21">
        <v>0</v>
      </c>
      <c r="T57" s="21">
        <v>0</v>
      </c>
      <c r="U57" s="21">
        <v>0</v>
      </c>
      <c r="V57" s="21"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1">
        <v>0</v>
      </c>
      <c r="AC57" s="21">
        <v>0</v>
      </c>
      <c r="AD57" s="25">
        <v>0</v>
      </c>
    </row>
    <row r="58" spans="1:30" ht="19.5" customHeight="1" x14ac:dyDescent="0.25">
      <c r="A58" s="148"/>
      <c r="B58" s="148"/>
      <c r="C58" s="34">
        <v>55</v>
      </c>
      <c r="D58" s="105" t="s">
        <v>82</v>
      </c>
      <c r="E58" s="70">
        <v>410</v>
      </c>
      <c r="F58" s="70">
        <v>502680005</v>
      </c>
      <c r="G58" s="106" t="s">
        <v>256</v>
      </c>
      <c r="H58" s="72" t="s">
        <v>242</v>
      </c>
      <c r="I58" s="73" t="s">
        <v>17</v>
      </c>
      <c r="J58" s="73">
        <v>30</v>
      </c>
      <c r="K58" s="73">
        <v>30</v>
      </c>
      <c r="L58" s="74">
        <v>48</v>
      </c>
      <c r="M58" s="128"/>
      <c r="N58" s="14">
        <f>M58-(SUM(P58:AD58))</f>
        <v>0</v>
      </c>
      <c r="O58" s="18" t="str">
        <f t="shared" si="0"/>
        <v>OK</v>
      </c>
      <c r="P58" s="21">
        <v>0</v>
      </c>
      <c r="Q58" s="21">
        <v>0</v>
      </c>
      <c r="R58" s="21">
        <v>0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  <c r="AD58" s="25">
        <v>0</v>
      </c>
    </row>
    <row r="59" spans="1:30" ht="19.5" customHeight="1" x14ac:dyDescent="0.25">
      <c r="A59" s="148"/>
      <c r="B59" s="148"/>
      <c r="C59" s="34">
        <v>56</v>
      </c>
      <c r="D59" s="105" t="s">
        <v>83</v>
      </c>
      <c r="E59" s="70">
        <v>410</v>
      </c>
      <c r="F59" s="70">
        <v>502680005</v>
      </c>
      <c r="G59" s="106" t="s">
        <v>256</v>
      </c>
      <c r="H59" s="72" t="s">
        <v>242</v>
      </c>
      <c r="I59" s="73" t="s">
        <v>17</v>
      </c>
      <c r="J59" s="73">
        <v>30</v>
      </c>
      <c r="K59" s="73">
        <v>30</v>
      </c>
      <c r="L59" s="74">
        <v>1</v>
      </c>
      <c r="M59" s="128">
        <v>1</v>
      </c>
      <c r="N59" s="14">
        <f>M59-(SUM(P59:AD59))</f>
        <v>1</v>
      </c>
      <c r="O59" s="18" t="str">
        <f t="shared" si="0"/>
        <v>OK</v>
      </c>
      <c r="P59" s="21">
        <v>0</v>
      </c>
      <c r="Q59" s="21">
        <v>0</v>
      </c>
      <c r="R59" s="21">
        <v>0</v>
      </c>
      <c r="S59" s="21">
        <v>0</v>
      </c>
      <c r="T59" s="21">
        <v>0</v>
      </c>
      <c r="U59" s="21">
        <v>0</v>
      </c>
      <c r="V59" s="21"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1">
        <v>0</v>
      </c>
      <c r="AC59" s="21">
        <v>0</v>
      </c>
      <c r="AD59" s="25">
        <v>0</v>
      </c>
    </row>
    <row r="60" spans="1:30" ht="25.5" customHeight="1" x14ac:dyDescent="0.25">
      <c r="A60" s="148"/>
      <c r="B60" s="148"/>
      <c r="C60" s="34">
        <v>57</v>
      </c>
      <c r="D60" s="115" t="s">
        <v>16</v>
      </c>
      <c r="E60" s="70">
        <v>5806</v>
      </c>
      <c r="F60" s="70">
        <v>28800051</v>
      </c>
      <c r="G60" s="106" t="s">
        <v>256</v>
      </c>
      <c r="H60" s="72" t="s">
        <v>242</v>
      </c>
      <c r="I60" s="77" t="s">
        <v>17</v>
      </c>
      <c r="J60" s="77">
        <v>30</v>
      </c>
      <c r="K60" s="77">
        <v>30</v>
      </c>
      <c r="L60" s="74">
        <v>1</v>
      </c>
      <c r="M60" s="128"/>
      <c r="N60" s="14">
        <f>M60-(SUM(P60:AD60))</f>
        <v>0</v>
      </c>
      <c r="O60" s="18" t="str">
        <f t="shared" si="0"/>
        <v>OK</v>
      </c>
      <c r="P60" s="21">
        <v>0</v>
      </c>
      <c r="Q60" s="21">
        <v>0</v>
      </c>
      <c r="R60" s="21">
        <v>0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  <c r="AD60" s="25">
        <v>0</v>
      </c>
    </row>
    <row r="61" spans="1:30" ht="19.5" customHeight="1" x14ac:dyDescent="0.25">
      <c r="A61" s="148"/>
      <c r="B61" s="148"/>
      <c r="C61" s="34">
        <v>58</v>
      </c>
      <c r="D61" s="115" t="s">
        <v>84</v>
      </c>
      <c r="E61" s="70">
        <v>410</v>
      </c>
      <c r="F61" s="70">
        <v>502680005</v>
      </c>
      <c r="G61" s="106" t="s">
        <v>256</v>
      </c>
      <c r="H61" s="72" t="s">
        <v>242</v>
      </c>
      <c r="I61" s="77" t="s">
        <v>17</v>
      </c>
      <c r="J61" s="77">
        <v>30</v>
      </c>
      <c r="K61" s="77">
        <v>30</v>
      </c>
      <c r="L61" s="74">
        <v>1</v>
      </c>
      <c r="M61" s="128"/>
      <c r="N61" s="14">
        <f>M61-(SUM(P61:AD61))</f>
        <v>0</v>
      </c>
      <c r="O61" s="18" t="str">
        <f t="shared" si="0"/>
        <v>OK</v>
      </c>
      <c r="P61" s="21">
        <v>0</v>
      </c>
      <c r="Q61" s="21">
        <v>0</v>
      </c>
      <c r="R61" s="21">
        <v>0</v>
      </c>
      <c r="S61" s="21">
        <v>0</v>
      </c>
      <c r="T61" s="21">
        <v>0</v>
      </c>
      <c r="U61" s="21">
        <v>0</v>
      </c>
      <c r="V61" s="21"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  <c r="AC61" s="21">
        <v>0</v>
      </c>
      <c r="AD61" s="25">
        <v>0</v>
      </c>
    </row>
    <row r="62" spans="1:30" ht="19.5" customHeight="1" x14ac:dyDescent="0.25">
      <c r="A62" s="148"/>
      <c r="B62" s="148"/>
      <c r="C62" s="34">
        <v>59</v>
      </c>
      <c r="D62" s="105" t="s">
        <v>85</v>
      </c>
      <c r="E62" s="70">
        <v>410</v>
      </c>
      <c r="F62" s="70">
        <v>502680005</v>
      </c>
      <c r="G62" s="106" t="s">
        <v>256</v>
      </c>
      <c r="H62" s="72" t="s">
        <v>242</v>
      </c>
      <c r="I62" s="73" t="s">
        <v>17</v>
      </c>
      <c r="J62" s="73">
        <v>30</v>
      </c>
      <c r="K62" s="73">
        <v>30</v>
      </c>
      <c r="L62" s="74">
        <v>174.9</v>
      </c>
      <c r="M62" s="128"/>
      <c r="N62" s="14">
        <f>M62-(SUM(P62:AD62))</f>
        <v>0</v>
      </c>
      <c r="O62" s="18" t="str">
        <f t="shared" si="0"/>
        <v>OK</v>
      </c>
      <c r="P62" s="21">
        <v>0</v>
      </c>
      <c r="Q62" s="21">
        <v>0</v>
      </c>
      <c r="R62" s="21">
        <v>0</v>
      </c>
      <c r="S62" s="21">
        <v>0</v>
      </c>
      <c r="T62" s="21">
        <v>0</v>
      </c>
      <c r="U62" s="21">
        <v>0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  <c r="AD62" s="25">
        <v>0</v>
      </c>
    </row>
    <row r="63" spans="1:30" ht="19.5" customHeight="1" x14ac:dyDescent="0.25">
      <c r="A63" s="148"/>
      <c r="B63" s="148"/>
      <c r="C63" s="34">
        <v>60</v>
      </c>
      <c r="D63" s="105" t="s">
        <v>86</v>
      </c>
      <c r="E63" s="70">
        <v>410</v>
      </c>
      <c r="F63" s="70">
        <v>502680005</v>
      </c>
      <c r="G63" s="106" t="s">
        <v>256</v>
      </c>
      <c r="H63" s="72" t="s">
        <v>242</v>
      </c>
      <c r="I63" s="73" t="s">
        <v>17</v>
      </c>
      <c r="J63" s="73">
        <v>30</v>
      </c>
      <c r="K63" s="73">
        <v>30</v>
      </c>
      <c r="L63" s="74">
        <v>1</v>
      </c>
      <c r="M63" s="128">
        <v>2</v>
      </c>
      <c r="N63" s="14">
        <f>M63-(SUM(P63:AD63))</f>
        <v>2</v>
      </c>
      <c r="O63" s="18" t="str">
        <f t="shared" si="0"/>
        <v>OK</v>
      </c>
      <c r="P63" s="21">
        <v>0</v>
      </c>
      <c r="Q63" s="21">
        <v>0</v>
      </c>
      <c r="R63" s="21">
        <v>0</v>
      </c>
      <c r="S63" s="21">
        <v>0</v>
      </c>
      <c r="T63" s="21">
        <v>0</v>
      </c>
      <c r="U63" s="21">
        <v>0</v>
      </c>
      <c r="V63" s="21"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1">
        <v>0</v>
      </c>
      <c r="AC63" s="21">
        <v>0</v>
      </c>
      <c r="AD63" s="25">
        <v>0</v>
      </c>
    </row>
    <row r="64" spans="1:30" ht="19.5" customHeight="1" x14ac:dyDescent="0.25">
      <c r="A64" s="148"/>
      <c r="B64" s="148"/>
      <c r="C64" s="34">
        <v>61</v>
      </c>
      <c r="D64" s="105" t="s">
        <v>87</v>
      </c>
      <c r="E64" s="70">
        <v>410</v>
      </c>
      <c r="F64" s="70">
        <v>502680005</v>
      </c>
      <c r="G64" s="106" t="s">
        <v>256</v>
      </c>
      <c r="H64" s="72" t="s">
        <v>242</v>
      </c>
      <c r="I64" s="73" t="s">
        <v>17</v>
      </c>
      <c r="J64" s="73">
        <v>30</v>
      </c>
      <c r="K64" s="73">
        <v>30</v>
      </c>
      <c r="L64" s="74">
        <v>1</v>
      </c>
      <c r="M64" s="128">
        <v>15</v>
      </c>
      <c r="N64" s="14">
        <f>M64-(SUM(P64:AD64))</f>
        <v>15</v>
      </c>
      <c r="O64" s="18" t="str">
        <f t="shared" si="0"/>
        <v>OK</v>
      </c>
      <c r="P64" s="21">
        <v>0</v>
      </c>
      <c r="Q64" s="21">
        <v>0</v>
      </c>
      <c r="R64" s="21">
        <v>0</v>
      </c>
      <c r="S64" s="21">
        <v>0</v>
      </c>
      <c r="T64" s="21">
        <v>0</v>
      </c>
      <c r="U64" s="21">
        <v>0</v>
      </c>
      <c r="V64" s="21">
        <v>0</v>
      </c>
      <c r="W64" s="21">
        <v>0</v>
      </c>
      <c r="X64" s="21">
        <v>0</v>
      </c>
      <c r="Y64" s="21">
        <v>0</v>
      </c>
      <c r="Z64" s="21">
        <v>0</v>
      </c>
      <c r="AA64" s="21">
        <v>0</v>
      </c>
      <c r="AB64" s="21">
        <v>0</v>
      </c>
      <c r="AC64" s="21">
        <v>0</v>
      </c>
      <c r="AD64" s="25">
        <v>0</v>
      </c>
    </row>
    <row r="65" spans="1:30" ht="19.5" customHeight="1" x14ac:dyDescent="0.25">
      <c r="A65" s="148"/>
      <c r="B65" s="148"/>
      <c r="C65" s="34">
        <v>62</v>
      </c>
      <c r="D65" s="105" t="s">
        <v>88</v>
      </c>
      <c r="E65" s="70">
        <v>410</v>
      </c>
      <c r="F65" s="70">
        <v>502680005</v>
      </c>
      <c r="G65" s="106" t="s">
        <v>256</v>
      </c>
      <c r="H65" s="72" t="s">
        <v>242</v>
      </c>
      <c r="I65" s="73" t="s">
        <v>17</v>
      </c>
      <c r="J65" s="73">
        <v>30</v>
      </c>
      <c r="K65" s="73">
        <v>30</v>
      </c>
      <c r="L65" s="74">
        <v>1</v>
      </c>
      <c r="M65" s="128">
        <v>5</v>
      </c>
      <c r="N65" s="14">
        <f>M65-(SUM(P65:AD65))</f>
        <v>5</v>
      </c>
      <c r="O65" s="18" t="str">
        <f t="shared" si="0"/>
        <v>OK</v>
      </c>
      <c r="P65" s="21">
        <v>0</v>
      </c>
      <c r="Q65" s="21">
        <v>0</v>
      </c>
      <c r="R65" s="21">
        <v>0</v>
      </c>
      <c r="S65" s="21">
        <v>0</v>
      </c>
      <c r="T65" s="21">
        <v>0</v>
      </c>
      <c r="U65" s="21">
        <v>0</v>
      </c>
      <c r="V65" s="21">
        <v>0</v>
      </c>
      <c r="W65" s="21">
        <v>0</v>
      </c>
      <c r="X65" s="21">
        <v>0</v>
      </c>
      <c r="Y65" s="21">
        <v>0</v>
      </c>
      <c r="Z65" s="21">
        <v>0</v>
      </c>
      <c r="AA65" s="21">
        <v>0</v>
      </c>
      <c r="AB65" s="21">
        <v>0</v>
      </c>
      <c r="AC65" s="21">
        <v>0</v>
      </c>
      <c r="AD65" s="25">
        <v>0</v>
      </c>
    </row>
    <row r="66" spans="1:30" ht="19.5" customHeight="1" x14ac:dyDescent="0.25">
      <c r="A66" s="148"/>
      <c r="B66" s="148"/>
      <c r="C66" s="34">
        <v>63</v>
      </c>
      <c r="D66" s="105" t="s">
        <v>89</v>
      </c>
      <c r="E66" s="70">
        <v>410</v>
      </c>
      <c r="F66" s="70">
        <v>502680005</v>
      </c>
      <c r="G66" s="106" t="s">
        <v>256</v>
      </c>
      <c r="H66" s="72" t="s">
        <v>242</v>
      </c>
      <c r="I66" s="73" t="s">
        <v>17</v>
      </c>
      <c r="J66" s="73">
        <v>30</v>
      </c>
      <c r="K66" s="73">
        <v>30</v>
      </c>
      <c r="L66" s="74">
        <v>152.94999999999999</v>
      </c>
      <c r="M66" s="128">
        <v>5</v>
      </c>
      <c r="N66" s="14">
        <f>M66-(SUM(P66:AD66))</f>
        <v>5</v>
      </c>
      <c r="O66" s="18" t="str">
        <f t="shared" si="0"/>
        <v>OK</v>
      </c>
      <c r="P66" s="21">
        <v>0</v>
      </c>
      <c r="Q66" s="21">
        <v>0</v>
      </c>
      <c r="R66" s="21">
        <v>0</v>
      </c>
      <c r="S66" s="21">
        <v>0</v>
      </c>
      <c r="T66" s="21">
        <v>0</v>
      </c>
      <c r="U66" s="21">
        <v>0</v>
      </c>
      <c r="V66" s="21">
        <v>0</v>
      </c>
      <c r="W66" s="21">
        <v>0</v>
      </c>
      <c r="X66" s="21">
        <v>0</v>
      </c>
      <c r="Y66" s="21">
        <v>0</v>
      </c>
      <c r="Z66" s="21">
        <v>0</v>
      </c>
      <c r="AA66" s="21">
        <v>0</v>
      </c>
      <c r="AB66" s="21">
        <v>0</v>
      </c>
      <c r="AC66" s="21">
        <v>0</v>
      </c>
      <c r="AD66" s="25">
        <v>0</v>
      </c>
    </row>
    <row r="67" spans="1:30" ht="19.5" customHeight="1" x14ac:dyDescent="0.25">
      <c r="A67" s="148"/>
      <c r="B67" s="148"/>
      <c r="C67" s="34">
        <v>64</v>
      </c>
      <c r="D67" s="115" t="s">
        <v>90</v>
      </c>
      <c r="E67" s="70">
        <v>5705</v>
      </c>
      <c r="F67" s="70">
        <v>29866050</v>
      </c>
      <c r="G67" s="106" t="s">
        <v>256</v>
      </c>
      <c r="H67" s="72" t="s">
        <v>242</v>
      </c>
      <c r="I67" s="77" t="s">
        <v>24</v>
      </c>
      <c r="J67" s="77">
        <v>30</v>
      </c>
      <c r="K67" s="77">
        <v>30</v>
      </c>
      <c r="L67" s="74">
        <v>50.43</v>
      </c>
      <c r="M67" s="128">
        <v>5</v>
      </c>
      <c r="N67" s="14">
        <f>M67-(SUM(P67:AD67))</f>
        <v>5</v>
      </c>
      <c r="O67" s="18" t="str">
        <f t="shared" si="0"/>
        <v>OK</v>
      </c>
      <c r="P67" s="21">
        <v>0</v>
      </c>
      <c r="Q67" s="21">
        <v>0</v>
      </c>
      <c r="R67" s="21">
        <v>0</v>
      </c>
      <c r="S67" s="21">
        <v>0</v>
      </c>
      <c r="T67" s="21">
        <v>0</v>
      </c>
      <c r="U67" s="21">
        <v>0</v>
      </c>
      <c r="V67" s="21">
        <v>0</v>
      </c>
      <c r="W67" s="21">
        <v>0</v>
      </c>
      <c r="X67" s="21">
        <v>0</v>
      </c>
      <c r="Y67" s="21">
        <v>0</v>
      </c>
      <c r="Z67" s="21">
        <v>0</v>
      </c>
      <c r="AA67" s="21">
        <v>0</v>
      </c>
      <c r="AB67" s="21">
        <v>0</v>
      </c>
      <c r="AC67" s="21">
        <v>0</v>
      </c>
      <c r="AD67" s="25">
        <v>0</v>
      </c>
    </row>
    <row r="68" spans="1:30" ht="25.5" customHeight="1" x14ac:dyDescent="0.25">
      <c r="A68" s="148"/>
      <c r="B68" s="148"/>
      <c r="C68" s="34">
        <v>65</v>
      </c>
      <c r="D68" s="105" t="s">
        <v>91</v>
      </c>
      <c r="E68" s="70">
        <v>4703</v>
      </c>
      <c r="F68" s="70">
        <v>54380004</v>
      </c>
      <c r="G68" s="106" t="s">
        <v>256</v>
      </c>
      <c r="H68" s="72" t="s">
        <v>242</v>
      </c>
      <c r="I68" s="73" t="s">
        <v>24</v>
      </c>
      <c r="J68" s="73">
        <v>30</v>
      </c>
      <c r="K68" s="73">
        <v>30</v>
      </c>
      <c r="L68" s="74">
        <v>40.61</v>
      </c>
      <c r="M68" s="194">
        <v>1</v>
      </c>
      <c r="N68" s="14">
        <f>M68-(SUM(P68:AD68))</f>
        <v>0</v>
      </c>
      <c r="O68" s="18" t="str">
        <f t="shared" si="0"/>
        <v>OK</v>
      </c>
      <c r="P68" s="21">
        <v>0</v>
      </c>
      <c r="Q68" s="21">
        <v>0</v>
      </c>
      <c r="R68" s="21">
        <v>0</v>
      </c>
      <c r="S68" s="21">
        <v>1</v>
      </c>
      <c r="T68" s="21">
        <v>0</v>
      </c>
      <c r="U68" s="21">
        <v>0</v>
      </c>
      <c r="V68" s="21">
        <v>0</v>
      </c>
      <c r="W68" s="21">
        <v>0</v>
      </c>
      <c r="X68" s="21">
        <v>0</v>
      </c>
      <c r="Y68" s="21">
        <v>0</v>
      </c>
      <c r="Z68" s="21">
        <v>0</v>
      </c>
      <c r="AA68" s="21">
        <v>0</v>
      </c>
      <c r="AB68" s="21">
        <v>0</v>
      </c>
      <c r="AC68" s="21">
        <v>0</v>
      </c>
      <c r="AD68" s="25">
        <v>0</v>
      </c>
    </row>
    <row r="69" spans="1:30" ht="25.5" customHeight="1" x14ac:dyDescent="0.25">
      <c r="A69" s="148"/>
      <c r="B69" s="148"/>
      <c r="C69" s="34">
        <v>66</v>
      </c>
      <c r="D69" s="105" t="s">
        <v>92</v>
      </c>
      <c r="E69" s="70">
        <v>4703</v>
      </c>
      <c r="F69" s="70">
        <v>54380004</v>
      </c>
      <c r="G69" s="106" t="s">
        <v>256</v>
      </c>
      <c r="H69" s="72" t="s">
        <v>242</v>
      </c>
      <c r="I69" s="73" t="s">
        <v>24</v>
      </c>
      <c r="J69" s="73">
        <v>30</v>
      </c>
      <c r="K69" s="73">
        <v>30</v>
      </c>
      <c r="L69" s="74">
        <v>43.5</v>
      </c>
      <c r="M69" s="194">
        <v>1</v>
      </c>
      <c r="N69" s="14">
        <f>M69-(SUM(P69:AD69))</f>
        <v>0</v>
      </c>
      <c r="O69" s="18" t="str">
        <f t="shared" si="0"/>
        <v>OK</v>
      </c>
      <c r="P69" s="21">
        <v>0</v>
      </c>
      <c r="Q69" s="21">
        <v>0</v>
      </c>
      <c r="R69" s="21">
        <v>0</v>
      </c>
      <c r="S69" s="21">
        <v>1</v>
      </c>
      <c r="T69" s="21">
        <v>0</v>
      </c>
      <c r="U69" s="21">
        <v>0</v>
      </c>
      <c r="V69" s="21">
        <v>0</v>
      </c>
      <c r="W69" s="21">
        <v>0</v>
      </c>
      <c r="X69" s="21">
        <v>0</v>
      </c>
      <c r="Y69" s="21">
        <v>0</v>
      </c>
      <c r="Z69" s="21">
        <v>0</v>
      </c>
      <c r="AA69" s="21">
        <v>0</v>
      </c>
      <c r="AB69" s="21">
        <v>0</v>
      </c>
      <c r="AC69" s="21">
        <v>0</v>
      </c>
      <c r="AD69" s="25">
        <v>0</v>
      </c>
    </row>
    <row r="70" spans="1:30" ht="19.5" customHeight="1" x14ac:dyDescent="0.25">
      <c r="A70" s="148"/>
      <c r="B70" s="148"/>
      <c r="C70" s="34">
        <v>67</v>
      </c>
      <c r="D70" s="105" t="s">
        <v>93</v>
      </c>
      <c r="E70" s="70">
        <v>4703</v>
      </c>
      <c r="F70" s="70">
        <v>54380005</v>
      </c>
      <c r="G70" s="106" t="s">
        <v>256</v>
      </c>
      <c r="H70" s="72" t="s">
        <v>242</v>
      </c>
      <c r="I70" s="73" t="s">
        <v>24</v>
      </c>
      <c r="J70" s="73">
        <v>30</v>
      </c>
      <c r="K70" s="73">
        <v>30</v>
      </c>
      <c r="L70" s="74">
        <v>2</v>
      </c>
      <c r="M70" s="128"/>
      <c r="N70" s="14">
        <f>M70-(SUM(P70:AD70))</f>
        <v>0</v>
      </c>
      <c r="O70" s="18" t="str">
        <f t="shared" si="0"/>
        <v>OK</v>
      </c>
      <c r="P70" s="21">
        <v>0</v>
      </c>
      <c r="Q70" s="21">
        <v>0</v>
      </c>
      <c r="R70" s="21">
        <v>0</v>
      </c>
      <c r="S70" s="21">
        <v>0</v>
      </c>
      <c r="T70" s="21">
        <v>0</v>
      </c>
      <c r="U70" s="21">
        <v>0</v>
      </c>
      <c r="V70" s="21">
        <v>0</v>
      </c>
      <c r="W70" s="21">
        <v>0</v>
      </c>
      <c r="X70" s="21">
        <v>0</v>
      </c>
      <c r="Y70" s="21">
        <v>0</v>
      </c>
      <c r="Z70" s="21">
        <v>0</v>
      </c>
      <c r="AA70" s="21">
        <v>0</v>
      </c>
      <c r="AB70" s="21">
        <v>0</v>
      </c>
      <c r="AC70" s="21">
        <v>0</v>
      </c>
      <c r="AD70" s="25">
        <v>0</v>
      </c>
    </row>
    <row r="71" spans="1:30" ht="19.5" customHeight="1" x14ac:dyDescent="0.25">
      <c r="A71" s="148"/>
      <c r="B71" s="148"/>
      <c r="C71" s="34">
        <v>68</v>
      </c>
      <c r="D71" s="115" t="s">
        <v>94</v>
      </c>
      <c r="E71" s="70">
        <v>5801</v>
      </c>
      <c r="F71" s="70">
        <v>118966002</v>
      </c>
      <c r="G71" s="106" t="s">
        <v>256</v>
      </c>
      <c r="H71" s="72" t="s">
        <v>247</v>
      </c>
      <c r="I71" s="77" t="s">
        <v>24</v>
      </c>
      <c r="J71" s="77">
        <v>30</v>
      </c>
      <c r="K71" s="77">
        <v>30</v>
      </c>
      <c r="L71" s="74">
        <v>99.8</v>
      </c>
      <c r="M71" s="128"/>
      <c r="N71" s="14">
        <f>M71-(SUM(P71:AD71))</f>
        <v>0</v>
      </c>
      <c r="O71" s="18" t="str">
        <f t="shared" si="0"/>
        <v>OK</v>
      </c>
      <c r="P71" s="21">
        <v>0</v>
      </c>
      <c r="Q71" s="21">
        <v>0</v>
      </c>
      <c r="R71" s="21">
        <v>0</v>
      </c>
      <c r="S71" s="21">
        <v>0</v>
      </c>
      <c r="T71" s="21">
        <v>0</v>
      </c>
      <c r="U71" s="21">
        <v>0</v>
      </c>
      <c r="V71" s="21">
        <v>0</v>
      </c>
      <c r="W71" s="21">
        <v>0</v>
      </c>
      <c r="X71" s="21">
        <v>0</v>
      </c>
      <c r="Y71" s="21">
        <v>0</v>
      </c>
      <c r="Z71" s="21">
        <v>0</v>
      </c>
      <c r="AA71" s="21">
        <v>0</v>
      </c>
      <c r="AB71" s="21">
        <v>0</v>
      </c>
      <c r="AC71" s="21">
        <v>0</v>
      </c>
      <c r="AD71" s="25">
        <v>0</v>
      </c>
    </row>
    <row r="72" spans="1:30" ht="19.5" customHeight="1" x14ac:dyDescent="0.25">
      <c r="A72" s="148"/>
      <c r="B72" s="148"/>
      <c r="C72" s="34">
        <v>69</v>
      </c>
      <c r="D72" s="115" t="s">
        <v>95</v>
      </c>
      <c r="E72" s="70">
        <v>5806</v>
      </c>
      <c r="F72" s="70">
        <v>28800081</v>
      </c>
      <c r="G72" s="106" t="s">
        <v>256</v>
      </c>
      <c r="H72" s="72" t="s">
        <v>247</v>
      </c>
      <c r="I72" s="77" t="s">
        <v>24</v>
      </c>
      <c r="J72" s="77">
        <v>30</v>
      </c>
      <c r="K72" s="77">
        <v>30</v>
      </c>
      <c r="L72" s="74">
        <v>42</v>
      </c>
      <c r="M72" s="128"/>
      <c r="N72" s="14">
        <f>M72-(SUM(P72:AD72))</f>
        <v>0</v>
      </c>
      <c r="O72" s="18" t="str">
        <f t="shared" si="0"/>
        <v>OK</v>
      </c>
      <c r="P72" s="21">
        <v>0</v>
      </c>
      <c r="Q72" s="21">
        <v>0</v>
      </c>
      <c r="R72" s="21">
        <v>0</v>
      </c>
      <c r="S72" s="21">
        <v>0</v>
      </c>
      <c r="T72" s="21">
        <v>0</v>
      </c>
      <c r="U72" s="21">
        <v>0</v>
      </c>
      <c r="V72" s="21">
        <v>0</v>
      </c>
      <c r="W72" s="21">
        <v>0</v>
      </c>
      <c r="X72" s="21">
        <v>0</v>
      </c>
      <c r="Y72" s="21">
        <v>0</v>
      </c>
      <c r="Z72" s="21">
        <v>0</v>
      </c>
      <c r="AA72" s="21">
        <v>0</v>
      </c>
      <c r="AB72" s="21">
        <v>0</v>
      </c>
      <c r="AC72" s="21">
        <v>0</v>
      </c>
      <c r="AD72" s="25">
        <v>0</v>
      </c>
    </row>
    <row r="73" spans="1:30" ht="25.5" customHeight="1" x14ac:dyDescent="0.25">
      <c r="A73" s="148"/>
      <c r="B73" s="148"/>
      <c r="C73" s="34">
        <v>70</v>
      </c>
      <c r="D73" s="105" t="s">
        <v>96</v>
      </c>
      <c r="E73" s="70">
        <v>5705</v>
      </c>
      <c r="F73" s="70">
        <v>504220688</v>
      </c>
      <c r="G73" s="106" t="s">
        <v>256</v>
      </c>
      <c r="H73" s="72" t="s">
        <v>242</v>
      </c>
      <c r="I73" s="73" t="s">
        <v>24</v>
      </c>
      <c r="J73" s="73">
        <v>30</v>
      </c>
      <c r="K73" s="73">
        <v>30</v>
      </c>
      <c r="L73" s="74">
        <v>219.95</v>
      </c>
      <c r="M73" s="128"/>
      <c r="N73" s="14">
        <f>M73-(SUM(P73:AD73))</f>
        <v>0</v>
      </c>
      <c r="O73" s="18" t="str">
        <f t="shared" si="0"/>
        <v>OK</v>
      </c>
      <c r="P73" s="21">
        <v>0</v>
      </c>
      <c r="Q73" s="21">
        <v>0</v>
      </c>
      <c r="R73" s="21">
        <v>0</v>
      </c>
      <c r="S73" s="21">
        <v>0</v>
      </c>
      <c r="T73" s="21">
        <v>0</v>
      </c>
      <c r="U73" s="21">
        <v>0</v>
      </c>
      <c r="V73" s="21">
        <v>0</v>
      </c>
      <c r="W73" s="21">
        <v>0</v>
      </c>
      <c r="X73" s="21">
        <v>0</v>
      </c>
      <c r="Y73" s="21">
        <v>0</v>
      </c>
      <c r="Z73" s="21">
        <v>0</v>
      </c>
      <c r="AA73" s="21">
        <v>0</v>
      </c>
      <c r="AB73" s="21">
        <v>0</v>
      </c>
      <c r="AC73" s="21">
        <v>0</v>
      </c>
      <c r="AD73" s="25">
        <v>0</v>
      </c>
    </row>
    <row r="74" spans="1:30" ht="25.5" customHeight="1" x14ac:dyDescent="0.25">
      <c r="A74" s="148"/>
      <c r="B74" s="148"/>
      <c r="C74" s="34">
        <v>71</v>
      </c>
      <c r="D74" s="105" t="s">
        <v>97</v>
      </c>
      <c r="E74" s="70">
        <v>5705</v>
      </c>
      <c r="F74" s="70">
        <v>504220689</v>
      </c>
      <c r="G74" s="106" t="s">
        <v>256</v>
      </c>
      <c r="H74" s="72" t="s">
        <v>242</v>
      </c>
      <c r="I74" s="73" t="s">
        <v>24</v>
      </c>
      <c r="J74" s="73">
        <v>30</v>
      </c>
      <c r="K74" s="73">
        <v>30</v>
      </c>
      <c r="L74" s="74">
        <v>33.5</v>
      </c>
      <c r="M74" s="128"/>
      <c r="N74" s="14">
        <f>M74-(SUM(P74:AD74))</f>
        <v>0</v>
      </c>
      <c r="O74" s="18" t="str">
        <f t="shared" si="0"/>
        <v>OK</v>
      </c>
      <c r="P74" s="21">
        <v>0</v>
      </c>
      <c r="Q74" s="21">
        <v>0</v>
      </c>
      <c r="R74" s="21">
        <v>0</v>
      </c>
      <c r="S74" s="21">
        <v>0</v>
      </c>
      <c r="T74" s="21">
        <v>0</v>
      </c>
      <c r="U74" s="21">
        <v>0</v>
      </c>
      <c r="V74" s="21">
        <v>0</v>
      </c>
      <c r="W74" s="21">
        <v>0</v>
      </c>
      <c r="X74" s="21">
        <v>0</v>
      </c>
      <c r="Y74" s="21">
        <v>0</v>
      </c>
      <c r="Z74" s="21">
        <v>0</v>
      </c>
      <c r="AA74" s="21">
        <v>0</v>
      </c>
      <c r="AB74" s="21">
        <v>0</v>
      </c>
      <c r="AC74" s="21">
        <v>0</v>
      </c>
      <c r="AD74" s="25">
        <v>0</v>
      </c>
    </row>
    <row r="75" spans="1:30" ht="25.5" customHeight="1" x14ac:dyDescent="0.25">
      <c r="A75" s="148"/>
      <c r="B75" s="148"/>
      <c r="C75" s="34">
        <v>72</v>
      </c>
      <c r="D75" s="105" t="s">
        <v>98</v>
      </c>
      <c r="E75" s="70">
        <v>5705</v>
      </c>
      <c r="F75" s="70">
        <v>504220690</v>
      </c>
      <c r="G75" s="106" t="s">
        <v>256</v>
      </c>
      <c r="H75" s="72" t="s">
        <v>242</v>
      </c>
      <c r="I75" s="73" t="s">
        <v>24</v>
      </c>
      <c r="J75" s="73">
        <v>30</v>
      </c>
      <c r="K75" s="73">
        <v>30</v>
      </c>
      <c r="L75" s="74">
        <v>33.5</v>
      </c>
      <c r="M75" s="128"/>
      <c r="N75" s="14">
        <f>M75-(SUM(P75:AD75))</f>
        <v>0</v>
      </c>
      <c r="O75" s="18" t="str">
        <f t="shared" si="0"/>
        <v>OK</v>
      </c>
      <c r="P75" s="21">
        <v>0</v>
      </c>
      <c r="Q75" s="21">
        <v>0</v>
      </c>
      <c r="R75" s="21">
        <v>0</v>
      </c>
      <c r="S75" s="21">
        <v>0</v>
      </c>
      <c r="T75" s="21">
        <v>0</v>
      </c>
      <c r="U75" s="21">
        <v>0</v>
      </c>
      <c r="V75" s="21">
        <v>0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1">
        <v>0</v>
      </c>
      <c r="AC75" s="21">
        <v>0</v>
      </c>
      <c r="AD75" s="25">
        <v>0</v>
      </c>
    </row>
    <row r="76" spans="1:30" ht="25.5" customHeight="1" x14ac:dyDescent="0.25">
      <c r="A76" s="148"/>
      <c r="B76" s="148"/>
      <c r="C76" s="34">
        <v>73</v>
      </c>
      <c r="D76" s="105" t="s">
        <v>99</v>
      </c>
      <c r="E76" s="70">
        <v>2701</v>
      </c>
      <c r="F76" s="70">
        <v>25410027</v>
      </c>
      <c r="G76" s="106" t="s">
        <v>256</v>
      </c>
      <c r="H76" s="72" t="s">
        <v>248</v>
      </c>
      <c r="I76" s="73" t="s">
        <v>26</v>
      </c>
      <c r="J76" s="73">
        <v>30</v>
      </c>
      <c r="K76" s="73">
        <v>30</v>
      </c>
      <c r="L76" s="74">
        <v>150.71</v>
      </c>
      <c r="M76" s="128">
        <v>10</v>
      </c>
      <c r="N76" s="14">
        <f>M76-(SUM(P76:AD76))</f>
        <v>10</v>
      </c>
      <c r="O76" s="18" t="str">
        <f t="shared" si="0"/>
        <v>OK</v>
      </c>
      <c r="P76" s="21">
        <v>0</v>
      </c>
      <c r="Q76" s="21">
        <v>0</v>
      </c>
      <c r="R76" s="21">
        <v>0</v>
      </c>
      <c r="S76" s="21">
        <v>0</v>
      </c>
      <c r="T76" s="21">
        <v>0</v>
      </c>
      <c r="U76" s="21">
        <v>0</v>
      </c>
      <c r="V76" s="21">
        <v>0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1">
        <v>0</v>
      </c>
      <c r="AC76" s="21">
        <v>0</v>
      </c>
      <c r="AD76" s="25">
        <v>0</v>
      </c>
    </row>
    <row r="77" spans="1:30" ht="25.5" customHeight="1" x14ac:dyDescent="0.25">
      <c r="A77" s="148"/>
      <c r="B77" s="148"/>
      <c r="C77" s="34">
        <v>74</v>
      </c>
      <c r="D77" s="105" t="s">
        <v>100</v>
      </c>
      <c r="E77" s="70">
        <v>2701</v>
      </c>
      <c r="F77" s="70">
        <v>25410027</v>
      </c>
      <c r="G77" s="106" t="s">
        <v>256</v>
      </c>
      <c r="H77" s="75" t="s">
        <v>295</v>
      </c>
      <c r="I77" s="73" t="s">
        <v>26</v>
      </c>
      <c r="J77" s="73">
        <v>30</v>
      </c>
      <c r="K77" s="73">
        <v>30</v>
      </c>
      <c r="L77" s="74">
        <v>174.39</v>
      </c>
      <c r="M77" s="128">
        <v>15</v>
      </c>
      <c r="N77" s="14">
        <f>M77-(SUM(P77:AD77))</f>
        <v>0</v>
      </c>
      <c r="O77" s="18" t="str">
        <f t="shared" si="0"/>
        <v>OK</v>
      </c>
      <c r="P77" s="21">
        <v>0</v>
      </c>
      <c r="Q77" s="21">
        <v>0</v>
      </c>
      <c r="R77" s="21">
        <v>0</v>
      </c>
      <c r="S77" s="21">
        <v>15</v>
      </c>
      <c r="T77" s="21">
        <v>0</v>
      </c>
      <c r="U77" s="21">
        <v>0</v>
      </c>
      <c r="V77" s="21">
        <v>0</v>
      </c>
      <c r="W77" s="21">
        <v>0</v>
      </c>
      <c r="X77" s="21">
        <v>0</v>
      </c>
      <c r="Y77" s="21">
        <v>0</v>
      </c>
      <c r="Z77" s="21">
        <v>0</v>
      </c>
      <c r="AA77" s="21">
        <v>0</v>
      </c>
      <c r="AB77" s="21">
        <v>0</v>
      </c>
      <c r="AC77" s="21">
        <v>0</v>
      </c>
      <c r="AD77" s="25">
        <v>0</v>
      </c>
    </row>
    <row r="78" spans="1:30" ht="25.5" customHeight="1" x14ac:dyDescent="0.25">
      <c r="A78" s="148"/>
      <c r="B78" s="148"/>
      <c r="C78" s="34">
        <v>75</v>
      </c>
      <c r="D78" s="105" t="s">
        <v>101</v>
      </c>
      <c r="E78" s="70">
        <v>2701</v>
      </c>
      <c r="F78" s="70">
        <v>25410027</v>
      </c>
      <c r="G78" s="106" t="s">
        <v>256</v>
      </c>
      <c r="H78" s="72" t="s">
        <v>248</v>
      </c>
      <c r="I78" s="73" t="s">
        <v>26</v>
      </c>
      <c r="J78" s="73">
        <v>30</v>
      </c>
      <c r="K78" s="73">
        <v>30</v>
      </c>
      <c r="L78" s="74">
        <v>233.41</v>
      </c>
      <c r="M78" s="128">
        <v>10</v>
      </c>
      <c r="N78" s="14">
        <f>M78-(SUM(P78:AD78))</f>
        <v>10</v>
      </c>
      <c r="O78" s="18" t="str">
        <f t="shared" si="0"/>
        <v>OK</v>
      </c>
      <c r="P78" s="21">
        <v>0</v>
      </c>
      <c r="Q78" s="21">
        <v>0</v>
      </c>
      <c r="R78" s="21">
        <v>0</v>
      </c>
      <c r="S78" s="21">
        <v>0</v>
      </c>
      <c r="T78" s="21">
        <v>0</v>
      </c>
      <c r="U78" s="21">
        <v>0</v>
      </c>
      <c r="V78" s="21">
        <v>0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>
        <v>0</v>
      </c>
      <c r="AC78" s="21">
        <v>0</v>
      </c>
      <c r="AD78" s="25">
        <v>0</v>
      </c>
    </row>
    <row r="79" spans="1:30" ht="25.5" customHeight="1" x14ac:dyDescent="0.25">
      <c r="A79" s="148"/>
      <c r="B79" s="148"/>
      <c r="C79" s="34">
        <v>76</v>
      </c>
      <c r="D79" s="115" t="s">
        <v>102</v>
      </c>
      <c r="E79" s="70">
        <v>2701</v>
      </c>
      <c r="F79" s="70">
        <v>25410027</v>
      </c>
      <c r="G79" s="106" t="s">
        <v>256</v>
      </c>
      <c r="H79" s="72" t="s">
        <v>248</v>
      </c>
      <c r="I79" s="77" t="s">
        <v>26</v>
      </c>
      <c r="J79" s="77">
        <v>30</v>
      </c>
      <c r="K79" s="77">
        <v>30</v>
      </c>
      <c r="L79" s="74">
        <v>90.98</v>
      </c>
      <c r="M79" s="128"/>
      <c r="N79" s="14">
        <f>M79-(SUM(P79:AD79))</f>
        <v>0</v>
      </c>
      <c r="O79" s="18" t="str">
        <f t="shared" si="0"/>
        <v>OK</v>
      </c>
      <c r="P79" s="21">
        <v>0</v>
      </c>
      <c r="Q79" s="21">
        <v>0</v>
      </c>
      <c r="R79" s="21">
        <v>0</v>
      </c>
      <c r="S79" s="21">
        <v>0</v>
      </c>
      <c r="T79" s="21">
        <v>0</v>
      </c>
      <c r="U79" s="21">
        <v>0</v>
      </c>
      <c r="V79" s="21"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1">
        <v>0</v>
      </c>
      <c r="AC79" s="21">
        <v>0</v>
      </c>
      <c r="AD79" s="25">
        <v>0</v>
      </c>
    </row>
    <row r="80" spans="1:30" ht="25.5" customHeight="1" x14ac:dyDescent="0.25">
      <c r="A80" s="148"/>
      <c r="B80" s="148"/>
      <c r="C80" s="34">
        <v>77</v>
      </c>
      <c r="D80" s="105" t="s">
        <v>103</v>
      </c>
      <c r="E80" s="70">
        <v>2704</v>
      </c>
      <c r="F80" s="70">
        <v>504220741</v>
      </c>
      <c r="G80" s="106" t="s">
        <v>256</v>
      </c>
      <c r="H80" s="72" t="s">
        <v>240</v>
      </c>
      <c r="I80" s="73" t="s">
        <v>26</v>
      </c>
      <c r="J80" s="73">
        <v>30</v>
      </c>
      <c r="K80" s="73">
        <v>30</v>
      </c>
      <c r="L80" s="74">
        <v>862.5</v>
      </c>
      <c r="M80" s="128">
        <v>2</v>
      </c>
      <c r="N80" s="14">
        <f>M80-(SUM(P80:AD80))</f>
        <v>2</v>
      </c>
      <c r="O80" s="18" t="str">
        <f t="shared" si="0"/>
        <v>OK</v>
      </c>
      <c r="P80" s="21">
        <v>0</v>
      </c>
      <c r="Q80" s="21">
        <v>0</v>
      </c>
      <c r="R80" s="21">
        <v>0</v>
      </c>
      <c r="S80" s="21">
        <v>0</v>
      </c>
      <c r="T80" s="21">
        <v>0</v>
      </c>
      <c r="U80" s="21">
        <v>0</v>
      </c>
      <c r="V80" s="21">
        <v>0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1">
        <v>0</v>
      </c>
      <c r="AC80" s="21">
        <v>0</v>
      </c>
      <c r="AD80" s="25">
        <v>0</v>
      </c>
    </row>
    <row r="81" spans="1:30" ht="25.5" customHeight="1" x14ac:dyDescent="0.25">
      <c r="A81" s="148"/>
      <c r="B81" s="148"/>
      <c r="C81" s="34">
        <v>78</v>
      </c>
      <c r="D81" s="115" t="s">
        <v>104</v>
      </c>
      <c r="E81" s="70">
        <v>2701</v>
      </c>
      <c r="F81" s="70">
        <v>25410014</v>
      </c>
      <c r="G81" s="106" t="s">
        <v>256</v>
      </c>
      <c r="H81" s="72" t="s">
        <v>249</v>
      </c>
      <c r="I81" s="77" t="s">
        <v>26</v>
      </c>
      <c r="J81" s="77">
        <v>30</v>
      </c>
      <c r="K81" s="77">
        <v>30</v>
      </c>
      <c r="L81" s="74">
        <v>15.73</v>
      </c>
      <c r="M81" s="128">
        <v>50</v>
      </c>
      <c r="N81" s="14">
        <f>M81-(SUM(P81:AD81))</f>
        <v>50</v>
      </c>
      <c r="O81" s="18" t="str">
        <f t="shared" si="0"/>
        <v>OK</v>
      </c>
      <c r="P81" s="21">
        <v>0</v>
      </c>
      <c r="Q81" s="21">
        <v>0</v>
      </c>
      <c r="R81" s="21">
        <v>0</v>
      </c>
      <c r="S81" s="21">
        <v>0</v>
      </c>
      <c r="T81" s="21">
        <v>0</v>
      </c>
      <c r="U81" s="21">
        <v>0</v>
      </c>
      <c r="V81" s="21"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0</v>
      </c>
      <c r="AC81" s="21">
        <v>0</v>
      </c>
      <c r="AD81" s="25">
        <v>0</v>
      </c>
    </row>
    <row r="82" spans="1:30" ht="25.5" customHeight="1" x14ac:dyDescent="0.25">
      <c r="A82" s="148"/>
      <c r="B82" s="148"/>
      <c r="C82" s="34">
        <v>79</v>
      </c>
      <c r="D82" s="105" t="s">
        <v>105</v>
      </c>
      <c r="E82" s="70">
        <v>2701</v>
      </c>
      <c r="F82" s="70">
        <v>84352053</v>
      </c>
      <c r="G82" s="106" t="s">
        <v>256</v>
      </c>
      <c r="H82" s="72" t="s">
        <v>249</v>
      </c>
      <c r="I82" s="73" t="s">
        <v>26</v>
      </c>
      <c r="J82" s="73">
        <v>30</v>
      </c>
      <c r="K82" s="73">
        <v>30</v>
      </c>
      <c r="L82" s="74">
        <v>67.25</v>
      </c>
      <c r="M82" s="128"/>
      <c r="N82" s="14">
        <f>M82-(SUM(P82:AD82))</f>
        <v>0</v>
      </c>
      <c r="O82" s="18" t="str">
        <f t="shared" si="0"/>
        <v>OK</v>
      </c>
      <c r="P82" s="21">
        <v>0</v>
      </c>
      <c r="Q82" s="21">
        <v>0</v>
      </c>
      <c r="R82" s="21">
        <v>0</v>
      </c>
      <c r="S82" s="21">
        <v>0</v>
      </c>
      <c r="T82" s="21">
        <v>0</v>
      </c>
      <c r="U82" s="21">
        <v>0</v>
      </c>
      <c r="V82" s="21">
        <v>0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1">
        <v>0</v>
      </c>
      <c r="AC82" s="21">
        <v>0</v>
      </c>
      <c r="AD82" s="25">
        <v>0</v>
      </c>
    </row>
    <row r="83" spans="1:30" ht="25.5" customHeight="1" x14ac:dyDescent="0.25">
      <c r="A83" s="148"/>
      <c r="B83" s="148"/>
      <c r="C83" s="34">
        <v>80</v>
      </c>
      <c r="D83" s="105" t="s">
        <v>106</v>
      </c>
      <c r="E83" s="70">
        <v>2701</v>
      </c>
      <c r="F83" s="70">
        <v>84352053</v>
      </c>
      <c r="G83" s="106" t="s">
        <v>256</v>
      </c>
      <c r="H83" s="72" t="s">
        <v>248</v>
      </c>
      <c r="I83" s="73" t="s">
        <v>26</v>
      </c>
      <c r="J83" s="73">
        <v>30</v>
      </c>
      <c r="K83" s="73">
        <v>30</v>
      </c>
      <c r="L83" s="74">
        <v>89.9</v>
      </c>
      <c r="M83" s="128"/>
      <c r="N83" s="14">
        <f>M83-(SUM(P83:AD83))</f>
        <v>0</v>
      </c>
      <c r="O83" s="18" t="str">
        <f t="shared" si="0"/>
        <v>OK</v>
      </c>
      <c r="P83" s="21">
        <v>0</v>
      </c>
      <c r="Q83" s="21">
        <v>0</v>
      </c>
      <c r="R83" s="21">
        <v>0</v>
      </c>
      <c r="S83" s="21">
        <v>0</v>
      </c>
      <c r="T83" s="21">
        <v>0</v>
      </c>
      <c r="U83" s="21">
        <v>0</v>
      </c>
      <c r="V83" s="21">
        <v>0</v>
      </c>
      <c r="W83" s="21">
        <v>0</v>
      </c>
      <c r="X83" s="21">
        <v>0</v>
      </c>
      <c r="Y83" s="21">
        <v>0</v>
      </c>
      <c r="Z83" s="21">
        <v>0</v>
      </c>
      <c r="AA83" s="21">
        <v>0</v>
      </c>
      <c r="AB83" s="21">
        <v>0</v>
      </c>
      <c r="AC83" s="21">
        <v>0</v>
      </c>
      <c r="AD83" s="25">
        <v>0</v>
      </c>
    </row>
    <row r="84" spans="1:30" ht="25.5" customHeight="1" x14ac:dyDescent="0.25">
      <c r="A84" s="148"/>
      <c r="B84" s="148"/>
      <c r="C84" s="34">
        <v>81</v>
      </c>
      <c r="D84" s="105" t="s">
        <v>107</v>
      </c>
      <c r="E84" s="70">
        <v>2701</v>
      </c>
      <c r="F84" s="70">
        <v>84352053</v>
      </c>
      <c r="G84" s="106" t="s">
        <v>256</v>
      </c>
      <c r="H84" s="72" t="s">
        <v>248</v>
      </c>
      <c r="I84" s="73" t="s">
        <v>26</v>
      </c>
      <c r="J84" s="73">
        <v>30</v>
      </c>
      <c r="K84" s="73">
        <v>30</v>
      </c>
      <c r="L84" s="74">
        <v>125.48</v>
      </c>
      <c r="M84" s="128"/>
      <c r="N84" s="14">
        <f>M84-(SUM(P84:AD84))</f>
        <v>0</v>
      </c>
      <c r="O84" s="18" t="str">
        <f t="shared" si="0"/>
        <v>OK</v>
      </c>
      <c r="P84" s="21">
        <v>0</v>
      </c>
      <c r="Q84" s="21">
        <v>0</v>
      </c>
      <c r="R84" s="21">
        <v>0</v>
      </c>
      <c r="S84" s="21">
        <v>0</v>
      </c>
      <c r="T84" s="21">
        <v>0</v>
      </c>
      <c r="U84" s="21">
        <v>0</v>
      </c>
      <c r="V84" s="21">
        <v>0</v>
      </c>
      <c r="W84" s="21">
        <v>0</v>
      </c>
      <c r="X84" s="21">
        <v>0</v>
      </c>
      <c r="Y84" s="21">
        <v>0</v>
      </c>
      <c r="Z84" s="21">
        <v>0</v>
      </c>
      <c r="AA84" s="21">
        <v>0</v>
      </c>
      <c r="AB84" s="21">
        <v>0</v>
      </c>
      <c r="AC84" s="21">
        <v>0</v>
      </c>
      <c r="AD84" s="25">
        <v>0</v>
      </c>
    </row>
    <row r="85" spans="1:30" ht="25.5" customHeight="1" x14ac:dyDescent="0.25">
      <c r="A85" s="148"/>
      <c r="B85" s="148"/>
      <c r="C85" s="34">
        <v>82</v>
      </c>
      <c r="D85" s="105" t="s">
        <v>108</v>
      </c>
      <c r="E85" s="70">
        <v>2701</v>
      </c>
      <c r="F85" s="70">
        <v>84352053</v>
      </c>
      <c r="G85" s="106" t="s">
        <v>256</v>
      </c>
      <c r="H85" s="72" t="s">
        <v>249</v>
      </c>
      <c r="I85" s="73" t="s">
        <v>26</v>
      </c>
      <c r="J85" s="73">
        <v>30</v>
      </c>
      <c r="K85" s="73">
        <v>30</v>
      </c>
      <c r="L85" s="74">
        <v>84.14</v>
      </c>
      <c r="M85" s="128"/>
      <c r="N85" s="14">
        <f>M85-(SUM(P85:AD85))</f>
        <v>0</v>
      </c>
      <c r="O85" s="18" t="str">
        <f t="shared" si="0"/>
        <v>OK</v>
      </c>
      <c r="P85" s="21">
        <v>0</v>
      </c>
      <c r="Q85" s="21">
        <v>0</v>
      </c>
      <c r="R85" s="21">
        <v>0</v>
      </c>
      <c r="S85" s="21">
        <v>0</v>
      </c>
      <c r="T85" s="21">
        <v>0</v>
      </c>
      <c r="U85" s="21">
        <v>0</v>
      </c>
      <c r="V85" s="21">
        <v>0</v>
      </c>
      <c r="W85" s="21">
        <v>0</v>
      </c>
      <c r="X85" s="21">
        <v>0</v>
      </c>
      <c r="Y85" s="21">
        <v>0</v>
      </c>
      <c r="Z85" s="21">
        <v>0</v>
      </c>
      <c r="AA85" s="21">
        <v>0</v>
      </c>
      <c r="AB85" s="21">
        <v>0</v>
      </c>
      <c r="AC85" s="21">
        <v>0</v>
      </c>
      <c r="AD85" s="25">
        <v>0</v>
      </c>
    </row>
    <row r="86" spans="1:30" ht="25.5" customHeight="1" x14ac:dyDescent="0.25">
      <c r="A86" s="148"/>
      <c r="B86" s="148"/>
      <c r="C86" s="34">
        <v>83</v>
      </c>
      <c r="D86" s="105" t="s">
        <v>109</v>
      </c>
      <c r="E86" s="70">
        <v>5704</v>
      </c>
      <c r="F86" s="70">
        <v>122629008</v>
      </c>
      <c r="G86" s="106" t="s">
        <v>256</v>
      </c>
      <c r="H86" s="72" t="s">
        <v>249</v>
      </c>
      <c r="I86" s="73" t="s">
        <v>25</v>
      </c>
      <c r="J86" s="73">
        <v>30</v>
      </c>
      <c r="K86" s="73">
        <v>30</v>
      </c>
      <c r="L86" s="74">
        <v>76.430000000000007</v>
      </c>
      <c r="M86" s="128"/>
      <c r="N86" s="14">
        <f>M86-(SUM(P86:AD86))</f>
        <v>0</v>
      </c>
      <c r="O86" s="18" t="str">
        <f t="shared" si="0"/>
        <v>OK</v>
      </c>
      <c r="P86" s="21">
        <v>0</v>
      </c>
      <c r="Q86" s="21">
        <v>0</v>
      </c>
      <c r="R86" s="21">
        <v>0</v>
      </c>
      <c r="S86" s="21">
        <v>0</v>
      </c>
      <c r="T86" s="21">
        <v>0</v>
      </c>
      <c r="U86" s="21">
        <v>0</v>
      </c>
      <c r="V86" s="21">
        <v>0</v>
      </c>
      <c r="W86" s="21">
        <v>0</v>
      </c>
      <c r="X86" s="21">
        <v>0</v>
      </c>
      <c r="Y86" s="21">
        <v>0</v>
      </c>
      <c r="Z86" s="21">
        <v>0</v>
      </c>
      <c r="AA86" s="21">
        <v>0</v>
      </c>
      <c r="AB86" s="21">
        <v>0</v>
      </c>
      <c r="AC86" s="21">
        <v>0</v>
      </c>
      <c r="AD86" s="25">
        <v>0</v>
      </c>
    </row>
    <row r="87" spans="1:30" ht="25.5" customHeight="1" x14ac:dyDescent="0.25">
      <c r="A87" s="148"/>
      <c r="B87" s="148"/>
      <c r="C87" s="34">
        <v>84</v>
      </c>
      <c r="D87" s="105" t="s">
        <v>110</v>
      </c>
      <c r="E87" s="70">
        <v>5704</v>
      </c>
      <c r="F87" s="70">
        <v>122629008</v>
      </c>
      <c r="G87" s="106" t="s">
        <v>256</v>
      </c>
      <c r="H87" s="72" t="s">
        <v>249</v>
      </c>
      <c r="I87" s="73" t="s">
        <v>25</v>
      </c>
      <c r="J87" s="73">
        <v>30</v>
      </c>
      <c r="K87" s="73">
        <v>30</v>
      </c>
      <c r="L87" s="74">
        <v>66.069999999999993</v>
      </c>
      <c r="M87" s="128"/>
      <c r="N87" s="14">
        <f>M87-(SUM(P87:AD87))</f>
        <v>0</v>
      </c>
      <c r="O87" s="18" t="str">
        <f t="shared" si="0"/>
        <v>OK</v>
      </c>
      <c r="P87" s="21">
        <v>0</v>
      </c>
      <c r="Q87" s="21">
        <v>0</v>
      </c>
      <c r="R87" s="21">
        <v>0</v>
      </c>
      <c r="S87" s="21">
        <v>0</v>
      </c>
      <c r="T87" s="21">
        <v>0</v>
      </c>
      <c r="U87" s="21">
        <v>0</v>
      </c>
      <c r="V87" s="21">
        <v>0</v>
      </c>
      <c r="W87" s="21">
        <v>0</v>
      </c>
      <c r="X87" s="21">
        <v>0</v>
      </c>
      <c r="Y87" s="21">
        <v>0</v>
      </c>
      <c r="Z87" s="21">
        <v>0</v>
      </c>
      <c r="AA87" s="21">
        <v>0</v>
      </c>
      <c r="AB87" s="21">
        <v>0</v>
      </c>
      <c r="AC87" s="21">
        <v>0</v>
      </c>
      <c r="AD87" s="25">
        <v>0</v>
      </c>
    </row>
    <row r="88" spans="1:30" ht="25.5" customHeight="1" x14ac:dyDescent="0.25">
      <c r="A88" s="148"/>
      <c r="B88" s="148"/>
      <c r="C88" s="34">
        <v>85</v>
      </c>
      <c r="D88" s="115" t="s">
        <v>111</v>
      </c>
      <c r="E88" s="70">
        <v>5704</v>
      </c>
      <c r="F88" s="70">
        <v>122629008</v>
      </c>
      <c r="G88" s="106" t="s">
        <v>256</v>
      </c>
      <c r="H88" s="72" t="s">
        <v>249</v>
      </c>
      <c r="I88" s="73" t="s">
        <v>25</v>
      </c>
      <c r="J88" s="77">
        <v>30</v>
      </c>
      <c r="K88" s="77">
        <v>30</v>
      </c>
      <c r="L88" s="74">
        <v>145.75</v>
      </c>
      <c r="M88" s="128"/>
      <c r="N88" s="14">
        <f>M88-(SUM(P88:AD88))</f>
        <v>0</v>
      </c>
      <c r="O88" s="18" t="str">
        <f t="shared" si="0"/>
        <v>OK</v>
      </c>
      <c r="P88" s="21">
        <v>0</v>
      </c>
      <c r="Q88" s="21">
        <v>0</v>
      </c>
      <c r="R88" s="21">
        <v>0</v>
      </c>
      <c r="S88" s="21">
        <v>0</v>
      </c>
      <c r="T88" s="21">
        <v>0</v>
      </c>
      <c r="U88" s="21">
        <v>0</v>
      </c>
      <c r="V88" s="21">
        <v>0</v>
      </c>
      <c r="W88" s="21">
        <v>0</v>
      </c>
      <c r="X88" s="21">
        <v>0</v>
      </c>
      <c r="Y88" s="21">
        <v>0</v>
      </c>
      <c r="Z88" s="21">
        <v>0</v>
      </c>
      <c r="AA88" s="21">
        <v>0</v>
      </c>
      <c r="AB88" s="21">
        <v>0</v>
      </c>
      <c r="AC88" s="21">
        <v>0</v>
      </c>
      <c r="AD88" s="25">
        <v>0</v>
      </c>
    </row>
    <row r="89" spans="1:30" ht="25.5" customHeight="1" x14ac:dyDescent="0.25">
      <c r="A89" s="148"/>
      <c r="B89" s="148"/>
      <c r="C89" s="34">
        <v>86</v>
      </c>
      <c r="D89" s="115" t="s">
        <v>112</v>
      </c>
      <c r="E89" s="70">
        <v>5704</v>
      </c>
      <c r="F89" s="70">
        <v>122629008</v>
      </c>
      <c r="G89" s="106" t="s">
        <v>256</v>
      </c>
      <c r="H89" s="72" t="s">
        <v>249</v>
      </c>
      <c r="I89" s="73" t="s">
        <v>25</v>
      </c>
      <c r="J89" s="77">
        <v>30</v>
      </c>
      <c r="K89" s="77">
        <v>30</v>
      </c>
      <c r="L89" s="74">
        <v>136.9</v>
      </c>
      <c r="M89" s="128"/>
      <c r="N89" s="14">
        <f>M89-(SUM(P89:AD89))</f>
        <v>0</v>
      </c>
      <c r="O89" s="18" t="str">
        <f t="shared" si="0"/>
        <v>OK</v>
      </c>
      <c r="P89" s="21">
        <v>0</v>
      </c>
      <c r="Q89" s="21">
        <v>0</v>
      </c>
      <c r="R89" s="21">
        <v>0</v>
      </c>
      <c r="S89" s="21">
        <v>0</v>
      </c>
      <c r="T89" s="21">
        <v>0</v>
      </c>
      <c r="U89" s="21">
        <v>0</v>
      </c>
      <c r="V89" s="21">
        <v>0</v>
      </c>
      <c r="W89" s="21">
        <v>0</v>
      </c>
      <c r="X89" s="21">
        <v>0</v>
      </c>
      <c r="Y89" s="21">
        <v>0</v>
      </c>
      <c r="Z89" s="21">
        <v>0</v>
      </c>
      <c r="AA89" s="21">
        <v>0</v>
      </c>
      <c r="AB89" s="21">
        <v>0</v>
      </c>
      <c r="AC89" s="21">
        <v>0</v>
      </c>
      <c r="AD89" s="25">
        <v>0</v>
      </c>
    </row>
    <row r="90" spans="1:30" ht="25.5" customHeight="1" x14ac:dyDescent="0.25">
      <c r="A90" s="148"/>
      <c r="B90" s="148"/>
      <c r="C90" s="34">
        <v>87</v>
      </c>
      <c r="D90" s="115" t="s">
        <v>113</v>
      </c>
      <c r="E90" s="70">
        <v>5704</v>
      </c>
      <c r="F90" s="70">
        <v>122629008</v>
      </c>
      <c r="G90" s="106" t="s">
        <v>256</v>
      </c>
      <c r="H90" s="72" t="s">
        <v>249</v>
      </c>
      <c r="I90" s="77" t="s">
        <v>25</v>
      </c>
      <c r="J90" s="77">
        <v>30</v>
      </c>
      <c r="K90" s="77">
        <v>30</v>
      </c>
      <c r="L90" s="74">
        <v>253.75</v>
      </c>
      <c r="M90" s="128"/>
      <c r="N90" s="14">
        <f>M90-(SUM(P90:AD90))</f>
        <v>0</v>
      </c>
      <c r="O90" s="18" t="str">
        <f t="shared" si="0"/>
        <v>OK</v>
      </c>
      <c r="P90" s="21">
        <v>0</v>
      </c>
      <c r="Q90" s="21">
        <v>0</v>
      </c>
      <c r="R90" s="21">
        <v>0</v>
      </c>
      <c r="S90" s="21">
        <v>0</v>
      </c>
      <c r="T90" s="21">
        <v>0</v>
      </c>
      <c r="U90" s="21">
        <v>0</v>
      </c>
      <c r="V90" s="21">
        <v>0</v>
      </c>
      <c r="W90" s="21">
        <v>0</v>
      </c>
      <c r="X90" s="21">
        <v>0</v>
      </c>
      <c r="Y90" s="21">
        <v>0</v>
      </c>
      <c r="Z90" s="21">
        <v>0</v>
      </c>
      <c r="AA90" s="21">
        <v>0</v>
      </c>
      <c r="AB90" s="21">
        <v>0</v>
      </c>
      <c r="AC90" s="21">
        <v>0</v>
      </c>
      <c r="AD90" s="25">
        <v>0</v>
      </c>
    </row>
    <row r="91" spans="1:30" ht="25.5" customHeight="1" x14ac:dyDescent="0.25">
      <c r="A91" s="148"/>
      <c r="B91" s="148"/>
      <c r="C91" s="34">
        <v>88</v>
      </c>
      <c r="D91" s="115" t="s">
        <v>114</v>
      </c>
      <c r="E91" s="70">
        <v>5704</v>
      </c>
      <c r="F91" s="70">
        <v>122629008</v>
      </c>
      <c r="G91" s="106" t="s">
        <v>256</v>
      </c>
      <c r="H91" s="72" t="s">
        <v>249</v>
      </c>
      <c r="I91" s="77" t="s">
        <v>25</v>
      </c>
      <c r="J91" s="77">
        <v>30</v>
      </c>
      <c r="K91" s="77">
        <v>30</v>
      </c>
      <c r="L91" s="74">
        <v>233.5</v>
      </c>
      <c r="M91" s="128"/>
      <c r="N91" s="14">
        <f>M91-(SUM(P91:AD91))</f>
        <v>0</v>
      </c>
      <c r="O91" s="18" t="str">
        <f t="shared" si="0"/>
        <v>OK</v>
      </c>
      <c r="P91" s="21">
        <v>0</v>
      </c>
      <c r="Q91" s="21">
        <v>0</v>
      </c>
      <c r="R91" s="21">
        <v>0</v>
      </c>
      <c r="S91" s="21">
        <v>0</v>
      </c>
      <c r="T91" s="21">
        <v>0</v>
      </c>
      <c r="U91" s="21">
        <v>0</v>
      </c>
      <c r="V91" s="21">
        <v>0</v>
      </c>
      <c r="W91" s="21">
        <v>0</v>
      </c>
      <c r="X91" s="21">
        <v>0</v>
      </c>
      <c r="Y91" s="21">
        <v>0</v>
      </c>
      <c r="Z91" s="21">
        <v>0</v>
      </c>
      <c r="AA91" s="21">
        <v>0</v>
      </c>
      <c r="AB91" s="21">
        <v>0</v>
      </c>
      <c r="AC91" s="21">
        <v>0</v>
      </c>
      <c r="AD91" s="25">
        <v>0</v>
      </c>
    </row>
    <row r="92" spans="1:30" ht="25.5" customHeight="1" x14ac:dyDescent="0.25">
      <c r="A92" s="148"/>
      <c r="B92" s="148"/>
      <c r="C92" s="34">
        <v>89</v>
      </c>
      <c r="D92" s="105" t="s">
        <v>115</v>
      </c>
      <c r="E92" s="70">
        <v>5704</v>
      </c>
      <c r="F92" s="70">
        <v>68004038</v>
      </c>
      <c r="G92" s="106" t="s">
        <v>256</v>
      </c>
      <c r="H92" s="75" t="s">
        <v>19</v>
      </c>
      <c r="I92" s="73" t="s">
        <v>25</v>
      </c>
      <c r="J92" s="73">
        <v>30</v>
      </c>
      <c r="K92" s="73">
        <v>30</v>
      </c>
      <c r="L92" s="74">
        <v>5.14</v>
      </c>
      <c r="M92" s="128"/>
      <c r="N92" s="14">
        <f>M92-(SUM(P92:AD92))</f>
        <v>0</v>
      </c>
      <c r="O92" s="18" t="str">
        <f t="shared" si="0"/>
        <v>OK</v>
      </c>
      <c r="P92" s="21">
        <v>0</v>
      </c>
      <c r="Q92" s="21">
        <v>0</v>
      </c>
      <c r="R92" s="21">
        <v>0</v>
      </c>
      <c r="S92" s="21">
        <v>0</v>
      </c>
      <c r="T92" s="21">
        <v>0</v>
      </c>
      <c r="U92" s="21">
        <v>0</v>
      </c>
      <c r="V92" s="21">
        <v>0</v>
      </c>
      <c r="W92" s="21">
        <v>0</v>
      </c>
      <c r="X92" s="21">
        <v>0</v>
      </c>
      <c r="Y92" s="21">
        <v>0</v>
      </c>
      <c r="Z92" s="21">
        <v>0</v>
      </c>
      <c r="AA92" s="21">
        <v>0</v>
      </c>
      <c r="AB92" s="21">
        <v>0</v>
      </c>
      <c r="AC92" s="21">
        <v>0</v>
      </c>
      <c r="AD92" s="25">
        <v>0</v>
      </c>
    </row>
    <row r="93" spans="1:30" ht="25.5" customHeight="1" x14ac:dyDescent="0.25">
      <c r="A93" s="148"/>
      <c r="B93" s="148"/>
      <c r="C93" s="34">
        <v>90</v>
      </c>
      <c r="D93" s="115" t="s">
        <v>116</v>
      </c>
      <c r="E93" s="70">
        <v>5704</v>
      </c>
      <c r="F93" s="70">
        <v>68004038</v>
      </c>
      <c r="G93" s="106" t="s">
        <v>256</v>
      </c>
      <c r="H93" s="72" t="s">
        <v>19</v>
      </c>
      <c r="I93" s="77" t="s">
        <v>25</v>
      </c>
      <c r="J93" s="77">
        <v>30</v>
      </c>
      <c r="K93" s="77">
        <v>30</v>
      </c>
      <c r="L93" s="74">
        <v>0.82</v>
      </c>
      <c r="M93" s="128"/>
      <c r="N93" s="14">
        <f>M93-(SUM(P93:AD93))</f>
        <v>0</v>
      </c>
      <c r="O93" s="18" t="str">
        <f t="shared" si="0"/>
        <v>OK</v>
      </c>
      <c r="P93" s="21">
        <v>0</v>
      </c>
      <c r="Q93" s="21">
        <v>0</v>
      </c>
      <c r="R93" s="21">
        <v>0</v>
      </c>
      <c r="S93" s="21">
        <v>0</v>
      </c>
      <c r="T93" s="21">
        <v>0</v>
      </c>
      <c r="U93" s="21">
        <v>0</v>
      </c>
      <c r="V93" s="21">
        <v>0</v>
      </c>
      <c r="W93" s="21">
        <v>0</v>
      </c>
      <c r="X93" s="21">
        <v>0</v>
      </c>
      <c r="Y93" s="21">
        <v>0</v>
      </c>
      <c r="Z93" s="21">
        <v>0</v>
      </c>
      <c r="AA93" s="21">
        <v>0</v>
      </c>
      <c r="AB93" s="21">
        <v>0</v>
      </c>
      <c r="AC93" s="21">
        <v>0</v>
      </c>
      <c r="AD93" s="25">
        <v>0</v>
      </c>
    </row>
    <row r="94" spans="1:30" ht="25.5" customHeight="1" x14ac:dyDescent="0.25">
      <c r="A94" s="148"/>
      <c r="B94" s="148"/>
      <c r="C94" s="34">
        <v>91</v>
      </c>
      <c r="D94" s="115" t="s">
        <v>117</v>
      </c>
      <c r="E94" s="70">
        <v>5704</v>
      </c>
      <c r="F94" s="70">
        <v>122629007</v>
      </c>
      <c r="G94" s="106" t="s">
        <v>256</v>
      </c>
      <c r="H94" s="72" t="s">
        <v>19</v>
      </c>
      <c r="I94" s="77" t="s">
        <v>25</v>
      </c>
      <c r="J94" s="77">
        <v>30</v>
      </c>
      <c r="K94" s="77">
        <v>30</v>
      </c>
      <c r="L94" s="74">
        <v>11.39</v>
      </c>
      <c r="M94" s="128"/>
      <c r="N94" s="14">
        <f>M94-(SUM(P94:AD94))</f>
        <v>0</v>
      </c>
      <c r="O94" s="18" t="str">
        <f t="shared" si="0"/>
        <v>OK</v>
      </c>
      <c r="P94" s="21">
        <v>0</v>
      </c>
      <c r="Q94" s="21">
        <v>0</v>
      </c>
      <c r="R94" s="21">
        <v>0</v>
      </c>
      <c r="S94" s="21">
        <v>0</v>
      </c>
      <c r="T94" s="21">
        <v>0</v>
      </c>
      <c r="U94" s="21">
        <v>0</v>
      </c>
      <c r="V94" s="21">
        <v>0</v>
      </c>
      <c r="W94" s="21">
        <v>0</v>
      </c>
      <c r="X94" s="21">
        <v>0</v>
      </c>
      <c r="Y94" s="21">
        <v>0</v>
      </c>
      <c r="Z94" s="21">
        <v>0</v>
      </c>
      <c r="AA94" s="21">
        <v>0</v>
      </c>
      <c r="AB94" s="21">
        <v>0</v>
      </c>
      <c r="AC94" s="21">
        <v>0</v>
      </c>
      <c r="AD94" s="25">
        <v>0</v>
      </c>
    </row>
    <row r="95" spans="1:30" ht="25.5" customHeight="1" x14ac:dyDescent="0.25">
      <c r="A95" s="148"/>
      <c r="B95" s="148"/>
      <c r="C95" s="34">
        <v>92</v>
      </c>
      <c r="D95" s="115" t="s">
        <v>118</v>
      </c>
      <c r="E95" s="70">
        <v>5704</v>
      </c>
      <c r="F95" s="70">
        <v>122629007</v>
      </c>
      <c r="G95" s="106" t="s">
        <v>256</v>
      </c>
      <c r="H95" s="72" t="s">
        <v>19</v>
      </c>
      <c r="I95" s="73" t="s">
        <v>25</v>
      </c>
      <c r="J95" s="77">
        <v>30</v>
      </c>
      <c r="K95" s="77">
        <v>30</v>
      </c>
      <c r="L95" s="74">
        <v>3.3</v>
      </c>
      <c r="M95" s="128"/>
      <c r="N95" s="14">
        <f>M95-(SUM(P95:AD95))</f>
        <v>0</v>
      </c>
      <c r="O95" s="18" t="str">
        <f t="shared" si="0"/>
        <v>OK</v>
      </c>
      <c r="P95" s="21">
        <v>0</v>
      </c>
      <c r="Q95" s="21">
        <v>0</v>
      </c>
      <c r="R95" s="21">
        <v>0</v>
      </c>
      <c r="S95" s="21">
        <v>0</v>
      </c>
      <c r="T95" s="21">
        <v>0</v>
      </c>
      <c r="U95" s="21">
        <v>0</v>
      </c>
      <c r="V95" s="21">
        <v>0</v>
      </c>
      <c r="W95" s="21">
        <v>0</v>
      </c>
      <c r="X95" s="21">
        <v>0</v>
      </c>
      <c r="Y95" s="21">
        <v>0</v>
      </c>
      <c r="Z95" s="21">
        <v>0</v>
      </c>
      <c r="AA95" s="21">
        <v>0</v>
      </c>
      <c r="AB95" s="21">
        <v>0</v>
      </c>
      <c r="AC95" s="21">
        <v>0</v>
      </c>
      <c r="AD95" s="25">
        <v>0</v>
      </c>
    </row>
    <row r="96" spans="1:30" ht="25.5" customHeight="1" x14ac:dyDescent="0.25">
      <c r="A96" s="148"/>
      <c r="B96" s="148"/>
      <c r="C96" s="34">
        <v>93</v>
      </c>
      <c r="D96" s="115" t="s">
        <v>119</v>
      </c>
      <c r="E96" s="70">
        <v>5704</v>
      </c>
      <c r="F96" s="70">
        <v>122629016</v>
      </c>
      <c r="G96" s="106" t="s">
        <v>256</v>
      </c>
      <c r="H96" s="72" t="s">
        <v>19</v>
      </c>
      <c r="I96" s="77" t="s">
        <v>25</v>
      </c>
      <c r="J96" s="77">
        <v>30</v>
      </c>
      <c r="K96" s="77">
        <v>30</v>
      </c>
      <c r="L96" s="74">
        <v>11.25</v>
      </c>
      <c r="M96" s="128"/>
      <c r="N96" s="14">
        <f>M96-(SUM(P96:AD96))</f>
        <v>0</v>
      </c>
      <c r="O96" s="18" t="str">
        <f t="shared" si="0"/>
        <v>OK</v>
      </c>
      <c r="P96" s="21">
        <v>0</v>
      </c>
      <c r="Q96" s="21">
        <v>0</v>
      </c>
      <c r="R96" s="21">
        <v>0</v>
      </c>
      <c r="S96" s="21">
        <v>0</v>
      </c>
      <c r="T96" s="21">
        <v>0</v>
      </c>
      <c r="U96" s="21">
        <v>0</v>
      </c>
      <c r="V96" s="21">
        <v>0</v>
      </c>
      <c r="W96" s="21">
        <v>0</v>
      </c>
      <c r="X96" s="21">
        <v>0</v>
      </c>
      <c r="Y96" s="21">
        <v>0</v>
      </c>
      <c r="Z96" s="21">
        <v>0</v>
      </c>
      <c r="AA96" s="21">
        <v>0</v>
      </c>
      <c r="AB96" s="21">
        <v>0</v>
      </c>
      <c r="AC96" s="21">
        <v>0</v>
      </c>
      <c r="AD96" s="25">
        <v>0</v>
      </c>
    </row>
    <row r="97" spans="1:30" ht="25.5" customHeight="1" x14ac:dyDescent="0.25">
      <c r="A97" s="148"/>
      <c r="B97" s="148"/>
      <c r="C97" s="34">
        <v>94</v>
      </c>
      <c r="D97" s="115" t="s">
        <v>120</v>
      </c>
      <c r="E97" s="70">
        <v>5704</v>
      </c>
      <c r="F97" s="70">
        <v>122629016</v>
      </c>
      <c r="G97" s="106" t="s">
        <v>256</v>
      </c>
      <c r="H97" s="72" t="s">
        <v>19</v>
      </c>
      <c r="I97" s="77" t="s">
        <v>25</v>
      </c>
      <c r="J97" s="77">
        <v>30</v>
      </c>
      <c r="K97" s="77">
        <v>30</v>
      </c>
      <c r="L97" s="74">
        <v>15.51</v>
      </c>
      <c r="M97" s="128"/>
      <c r="N97" s="14">
        <f>M97-(SUM(P97:AD97))</f>
        <v>0</v>
      </c>
      <c r="O97" s="18" t="str">
        <f t="shared" si="0"/>
        <v>OK</v>
      </c>
      <c r="P97" s="21">
        <v>0</v>
      </c>
      <c r="Q97" s="21">
        <v>0</v>
      </c>
      <c r="R97" s="21">
        <v>0</v>
      </c>
      <c r="S97" s="21">
        <v>0</v>
      </c>
      <c r="T97" s="21">
        <v>0</v>
      </c>
      <c r="U97" s="21">
        <v>0</v>
      </c>
      <c r="V97" s="21">
        <v>0</v>
      </c>
      <c r="W97" s="21">
        <v>0</v>
      </c>
      <c r="X97" s="21">
        <v>0</v>
      </c>
      <c r="Y97" s="21">
        <v>0</v>
      </c>
      <c r="Z97" s="21">
        <v>0</v>
      </c>
      <c r="AA97" s="21">
        <v>0</v>
      </c>
      <c r="AB97" s="21">
        <v>0</v>
      </c>
      <c r="AC97" s="21">
        <v>0</v>
      </c>
      <c r="AD97" s="25">
        <v>0</v>
      </c>
    </row>
    <row r="98" spans="1:30" ht="25.5" customHeight="1" x14ac:dyDescent="0.25">
      <c r="A98" s="148"/>
      <c r="B98" s="148"/>
      <c r="C98" s="34">
        <v>95</v>
      </c>
      <c r="D98" s="115" t="s">
        <v>121</v>
      </c>
      <c r="E98" s="70">
        <v>5704</v>
      </c>
      <c r="F98" s="70">
        <v>122629016</v>
      </c>
      <c r="G98" s="106" t="s">
        <v>256</v>
      </c>
      <c r="H98" s="72" t="s">
        <v>19</v>
      </c>
      <c r="I98" s="77" t="s">
        <v>25</v>
      </c>
      <c r="J98" s="77">
        <v>30</v>
      </c>
      <c r="K98" s="77">
        <v>30</v>
      </c>
      <c r="L98" s="74">
        <v>7.9</v>
      </c>
      <c r="M98" s="128"/>
      <c r="N98" s="14">
        <f>M98-(SUM(P98:AD98))</f>
        <v>0</v>
      </c>
      <c r="O98" s="18" t="str">
        <f t="shared" si="0"/>
        <v>OK</v>
      </c>
      <c r="P98" s="21">
        <v>0</v>
      </c>
      <c r="Q98" s="21">
        <v>0</v>
      </c>
      <c r="R98" s="21">
        <v>0</v>
      </c>
      <c r="S98" s="21">
        <v>0</v>
      </c>
      <c r="T98" s="21">
        <v>0</v>
      </c>
      <c r="U98" s="21">
        <v>0</v>
      </c>
      <c r="V98" s="21">
        <v>0</v>
      </c>
      <c r="W98" s="21">
        <v>0</v>
      </c>
      <c r="X98" s="21">
        <v>0</v>
      </c>
      <c r="Y98" s="21">
        <v>0</v>
      </c>
      <c r="Z98" s="21">
        <v>0</v>
      </c>
      <c r="AA98" s="21">
        <v>0</v>
      </c>
      <c r="AB98" s="21">
        <v>0</v>
      </c>
      <c r="AC98" s="21">
        <v>0</v>
      </c>
      <c r="AD98" s="25">
        <v>0</v>
      </c>
    </row>
    <row r="99" spans="1:30" ht="25.5" customHeight="1" x14ac:dyDescent="0.25">
      <c r="A99" s="148"/>
      <c r="B99" s="148"/>
      <c r="C99" s="34">
        <v>96</v>
      </c>
      <c r="D99" s="115" t="s">
        <v>122</v>
      </c>
      <c r="E99" s="70">
        <v>5704</v>
      </c>
      <c r="F99" s="70">
        <v>122629016</v>
      </c>
      <c r="G99" s="106" t="s">
        <v>256</v>
      </c>
      <c r="H99" s="72" t="s">
        <v>19</v>
      </c>
      <c r="I99" s="77" t="s">
        <v>25</v>
      </c>
      <c r="J99" s="77">
        <v>30</v>
      </c>
      <c r="K99" s="77">
        <v>30</v>
      </c>
      <c r="L99" s="74">
        <v>42.67</v>
      </c>
      <c r="M99" s="128"/>
      <c r="N99" s="14">
        <f>M99-(SUM(P99:AD99))</f>
        <v>0</v>
      </c>
      <c r="O99" s="18" t="str">
        <f t="shared" si="0"/>
        <v>OK</v>
      </c>
      <c r="P99" s="21">
        <v>0</v>
      </c>
      <c r="Q99" s="21">
        <v>0</v>
      </c>
      <c r="R99" s="21">
        <v>0</v>
      </c>
      <c r="S99" s="21">
        <v>0</v>
      </c>
      <c r="T99" s="21">
        <v>0</v>
      </c>
      <c r="U99" s="21">
        <v>0</v>
      </c>
      <c r="V99" s="21">
        <v>0</v>
      </c>
      <c r="W99" s="21">
        <v>0</v>
      </c>
      <c r="X99" s="21">
        <v>0</v>
      </c>
      <c r="Y99" s="21">
        <v>0</v>
      </c>
      <c r="Z99" s="21">
        <v>0</v>
      </c>
      <c r="AA99" s="21">
        <v>0</v>
      </c>
      <c r="AB99" s="21">
        <v>0</v>
      </c>
      <c r="AC99" s="21">
        <v>0</v>
      </c>
      <c r="AD99" s="25">
        <v>0</v>
      </c>
    </row>
    <row r="100" spans="1:30" ht="25.5" customHeight="1" x14ac:dyDescent="0.25">
      <c r="A100" s="148"/>
      <c r="B100" s="148"/>
      <c r="C100" s="34">
        <v>97</v>
      </c>
      <c r="D100" s="115" t="s">
        <v>123</v>
      </c>
      <c r="E100" s="70">
        <v>5704</v>
      </c>
      <c r="F100" s="70">
        <v>122629016</v>
      </c>
      <c r="G100" s="106" t="s">
        <v>256</v>
      </c>
      <c r="H100" s="72" t="s">
        <v>19</v>
      </c>
      <c r="I100" s="77" t="s">
        <v>25</v>
      </c>
      <c r="J100" s="77">
        <v>30</v>
      </c>
      <c r="K100" s="77">
        <v>30</v>
      </c>
      <c r="L100" s="74">
        <v>42.67</v>
      </c>
      <c r="M100" s="128"/>
      <c r="N100" s="14">
        <f>M100-(SUM(P100:AD100))</f>
        <v>0</v>
      </c>
      <c r="O100" s="18" t="str">
        <f t="shared" si="0"/>
        <v>OK</v>
      </c>
      <c r="P100" s="21">
        <v>0</v>
      </c>
      <c r="Q100" s="21">
        <v>0</v>
      </c>
      <c r="R100" s="21">
        <v>0</v>
      </c>
      <c r="S100" s="21">
        <v>0</v>
      </c>
      <c r="T100" s="21">
        <v>0</v>
      </c>
      <c r="U100" s="21">
        <v>0</v>
      </c>
      <c r="V100" s="21">
        <v>0</v>
      </c>
      <c r="W100" s="21">
        <v>0</v>
      </c>
      <c r="X100" s="21">
        <v>0</v>
      </c>
      <c r="Y100" s="21">
        <v>0</v>
      </c>
      <c r="Z100" s="21">
        <v>0</v>
      </c>
      <c r="AA100" s="21">
        <v>0</v>
      </c>
      <c r="AB100" s="21">
        <v>0</v>
      </c>
      <c r="AC100" s="21">
        <v>0</v>
      </c>
      <c r="AD100" s="25">
        <v>0</v>
      </c>
    </row>
    <row r="101" spans="1:30" ht="25.5" customHeight="1" x14ac:dyDescent="0.25">
      <c r="A101" s="148"/>
      <c r="B101" s="148"/>
      <c r="C101" s="34">
        <v>98</v>
      </c>
      <c r="D101" s="115" t="s">
        <v>124</v>
      </c>
      <c r="E101" s="70">
        <v>5704</v>
      </c>
      <c r="F101" s="70">
        <v>122629016</v>
      </c>
      <c r="G101" s="106" t="s">
        <v>256</v>
      </c>
      <c r="H101" s="72" t="s">
        <v>19</v>
      </c>
      <c r="I101" s="77" t="s">
        <v>25</v>
      </c>
      <c r="J101" s="77">
        <v>30</v>
      </c>
      <c r="K101" s="77">
        <v>30</v>
      </c>
      <c r="L101" s="74">
        <v>11.17</v>
      </c>
      <c r="M101" s="128"/>
      <c r="N101" s="14">
        <f>M101-(SUM(P101:AD101))</f>
        <v>0</v>
      </c>
      <c r="O101" s="18" t="str">
        <f t="shared" si="0"/>
        <v>OK</v>
      </c>
      <c r="P101" s="21">
        <v>0</v>
      </c>
      <c r="Q101" s="21">
        <v>0</v>
      </c>
      <c r="R101" s="21">
        <v>0</v>
      </c>
      <c r="S101" s="21">
        <v>0</v>
      </c>
      <c r="T101" s="21">
        <v>0</v>
      </c>
      <c r="U101" s="21">
        <v>0</v>
      </c>
      <c r="V101" s="21">
        <v>0</v>
      </c>
      <c r="W101" s="21">
        <v>0</v>
      </c>
      <c r="X101" s="21">
        <v>0</v>
      </c>
      <c r="Y101" s="21">
        <v>0</v>
      </c>
      <c r="Z101" s="21">
        <v>0</v>
      </c>
      <c r="AA101" s="21">
        <v>0</v>
      </c>
      <c r="AB101" s="21">
        <v>0</v>
      </c>
      <c r="AC101" s="21">
        <v>0</v>
      </c>
      <c r="AD101" s="25">
        <v>0</v>
      </c>
    </row>
    <row r="102" spans="1:30" ht="25.5" customHeight="1" x14ac:dyDescent="0.25">
      <c r="A102" s="148"/>
      <c r="B102" s="148"/>
      <c r="C102" s="34">
        <v>99</v>
      </c>
      <c r="D102" s="105" t="s">
        <v>125</v>
      </c>
      <c r="E102" s="70">
        <v>5704</v>
      </c>
      <c r="F102" s="70">
        <v>122629016</v>
      </c>
      <c r="G102" s="106" t="s">
        <v>256</v>
      </c>
      <c r="H102" s="72" t="s">
        <v>19</v>
      </c>
      <c r="I102" s="73" t="s">
        <v>25</v>
      </c>
      <c r="J102" s="73">
        <v>30</v>
      </c>
      <c r="K102" s="73">
        <v>30</v>
      </c>
      <c r="L102" s="74">
        <v>10.66</v>
      </c>
      <c r="M102" s="128"/>
      <c r="N102" s="14">
        <f>M102-(SUM(P102:AD102))</f>
        <v>0</v>
      </c>
      <c r="O102" s="18" t="str">
        <f t="shared" si="0"/>
        <v>OK</v>
      </c>
      <c r="P102" s="21">
        <v>0</v>
      </c>
      <c r="Q102" s="21">
        <v>0</v>
      </c>
      <c r="R102" s="21">
        <v>0</v>
      </c>
      <c r="S102" s="21">
        <v>0</v>
      </c>
      <c r="T102" s="21">
        <v>0</v>
      </c>
      <c r="U102" s="21">
        <v>0</v>
      </c>
      <c r="V102" s="21">
        <v>0</v>
      </c>
      <c r="W102" s="21">
        <v>0</v>
      </c>
      <c r="X102" s="21">
        <v>0</v>
      </c>
      <c r="Y102" s="21">
        <v>0</v>
      </c>
      <c r="Z102" s="21">
        <v>0</v>
      </c>
      <c r="AA102" s="21">
        <v>0</v>
      </c>
      <c r="AB102" s="21">
        <v>0</v>
      </c>
      <c r="AC102" s="21">
        <v>0</v>
      </c>
      <c r="AD102" s="25">
        <v>0</v>
      </c>
    </row>
    <row r="103" spans="1:30" ht="25.5" customHeight="1" x14ac:dyDescent="0.25">
      <c r="A103" s="148"/>
      <c r="B103" s="148"/>
      <c r="C103" s="34">
        <v>100</v>
      </c>
      <c r="D103" s="105" t="s">
        <v>126</v>
      </c>
      <c r="E103" s="70">
        <v>5704</v>
      </c>
      <c r="F103" s="70">
        <v>122629016</v>
      </c>
      <c r="G103" s="106" t="s">
        <v>256</v>
      </c>
      <c r="H103" s="72" t="s">
        <v>19</v>
      </c>
      <c r="I103" s="73" t="s">
        <v>25</v>
      </c>
      <c r="J103" s="73">
        <v>30</v>
      </c>
      <c r="K103" s="73">
        <v>30</v>
      </c>
      <c r="L103" s="74">
        <v>35.9</v>
      </c>
      <c r="M103" s="128"/>
      <c r="N103" s="14">
        <f>M103-(SUM(P103:AD103))</f>
        <v>0</v>
      </c>
      <c r="O103" s="18" t="str">
        <f t="shared" si="0"/>
        <v>OK</v>
      </c>
      <c r="P103" s="21">
        <v>0</v>
      </c>
      <c r="Q103" s="21">
        <v>0</v>
      </c>
      <c r="R103" s="21">
        <v>0</v>
      </c>
      <c r="S103" s="21">
        <v>0</v>
      </c>
      <c r="T103" s="21">
        <v>0</v>
      </c>
      <c r="U103" s="21">
        <v>0</v>
      </c>
      <c r="V103" s="21">
        <v>0</v>
      </c>
      <c r="W103" s="21">
        <v>0</v>
      </c>
      <c r="X103" s="21">
        <v>0</v>
      </c>
      <c r="Y103" s="21">
        <v>0</v>
      </c>
      <c r="Z103" s="21">
        <v>0</v>
      </c>
      <c r="AA103" s="21">
        <v>0</v>
      </c>
      <c r="AB103" s="21">
        <v>0</v>
      </c>
      <c r="AC103" s="21">
        <v>0</v>
      </c>
      <c r="AD103" s="25">
        <v>0</v>
      </c>
    </row>
    <row r="104" spans="1:30" ht="25.5" customHeight="1" x14ac:dyDescent="0.25">
      <c r="A104" s="148"/>
      <c r="B104" s="148"/>
      <c r="C104" s="34">
        <v>101</v>
      </c>
      <c r="D104" s="105" t="s">
        <v>127</v>
      </c>
      <c r="E104" s="70">
        <v>5704</v>
      </c>
      <c r="F104" s="70">
        <v>122629016</v>
      </c>
      <c r="G104" s="106" t="s">
        <v>256</v>
      </c>
      <c r="H104" s="72" t="s">
        <v>19</v>
      </c>
      <c r="I104" s="73" t="s">
        <v>25</v>
      </c>
      <c r="J104" s="73">
        <v>30</v>
      </c>
      <c r="K104" s="73">
        <v>30</v>
      </c>
      <c r="L104" s="74">
        <v>157.6</v>
      </c>
      <c r="M104" s="128"/>
      <c r="N104" s="14">
        <f>M104-(SUM(P104:AD104))</f>
        <v>0</v>
      </c>
      <c r="O104" s="18" t="str">
        <f t="shared" si="0"/>
        <v>OK</v>
      </c>
      <c r="P104" s="21">
        <v>0</v>
      </c>
      <c r="Q104" s="21">
        <v>0</v>
      </c>
      <c r="R104" s="21">
        <v>0</v>
      </c>
      <c r="S104" s="21">
        <v>0</v>
      </c>
      <c r="T104" s="21">
        <v>0</v>
      </c>
      <c r="U104" s="21">
        <v>0</v>
      </c>
      <c r="V104" s="21">
        <v>0</v>
      </c>
      <c r="W104" s="21">
        <v>0</v>
      </c>
      <c r="X104" s="21">
        <v>0</v>
      </c>
      <c r="Y104" s="21">
        <v>0</v>
      </c>
      <c r="Z104" s="21">
        <v>0</v>
      </c>
      <c r="AA104" s="21">
        <v>0</v>
      </c>
      <c r="AB104" s="21">
        <v>0</v>
      </c>
      <c r="AC104" s="21">
        <v>0</v>
      </c>
      <c r="AD104" s="25">
        <v>0</v>
      </c>
    </row>
    <row r="105" spans="1:30" ht="25.5" customHeight="1" x14ac:dyDescent="0.25">
      <c r="A105" s="148"/>
      <c r="B105" s="148"/>
      <c r="C105" s="34">
        <v>102</v>
      </c>
      <c r="D105" s="105" t="s">
        <v>128</v>
      </c>
      <c r="E105" s="70">
        <v>5704</v>
      </c>
      <c r="F105" s="70">
        <v>122629016</v>
      </c>
      <c r="G105" s="106" t="s">
        <v>256</v>
      </c>
      <c r="H105" s="72" t="s">
        <v>19</v>
      </c>
      <c r="I105" s="73" t="s">
        <v>25</v>
      </c>
      <c r="J105" s="73">
        <v>30</v>
      </c>
      <c r="K105" s="73">
        <v>30</v>
      </c>
      <c r="L105" s="74">
        <v>27.29</v>
      </c>
      <c r="M105" s="128"/>
      <c r="N105" s="14">
        <f>M105-(SUM(P105:AD105))</f>
        <v>0</v>
      </c>
      <c r="O105" s="18" t="str">
        <f t="shared" si="0"/>
        <v>OK</v>
      </c>
      <c r="P105" s="21">
        <v>0</v>
      </c>
      <c r="Q105" s="21">
        <v>0</v>
      </c>
      <c r="R105" s="21">
        <v>0</v>
      </c>
      <c r="S105" s="21">
        <v>0</v>
      </c>
      <c r="T105" s="21">
        <v>0</v>
      </c>
      <c r="U105" s="21">
        <v>0</v>
      </c>
      <c r="V105" s="21">
        <v>0</v>
      </c>
      <c r="W105" s="21">
        <v>0</v>
      </c>
      <c r="X105" s="21">
        <v>0</v>
      </c>
      <c r="Y105" s="21">
        <v>0</v>
      </c>
      <c r="Z105" s="21">
        <v>0</v>
      </c>
      <c r="AA105" s="21">
        <v>0</v>
      </c>
      <c r="AB105" s="21">
        <v>0</v>
      </c>
      <c r="AC105" s="21">
        <v>0</v>
      </c>
      <c r="AD105" s="25">
        <v>0</v>
      </c>
    </row>
    <row r="106" spans="1:30" ht="25.5" customHeight="1" x14ac:dyDescent="0.25">
      <c r="A106" s="148"/>
      <c r="B106" s="148"/>
      <c r="C106" s="34">
        <v>103</v>
      </c>
      <c r="D106" s="105" t="s">
        <v>129</v>
      </c>
      <c r="E106" s="70">
        <v>5704</v>
      </c>
      <c r="F106" s="70">
        <v>122629016</v>
      </c>
      <c r="G106" s="106" t="s">
        <v>256</v>
      </c>
      <c r="H106" s="72" t="s">
        <v>19</v>
      </c>
      <c r="I106" s="73" t="s">
        <v>25</v>
      </c>
      <c r="J106" s="73">
        <v>30</v>
      </c>
      <c r="K106" s="73">
        <v>30</v>
      </c>
      <c r="L106" s="74">
        <v>27</v>
      </c>
      <c r="M106" s="128"/>
      <c r="N106" s="14">
        <f>M106-(SUM(P106:AD106))</f>
        <v>0</v>
      </c>
      <c r="O106" s="18" t="str">
        <f t="shared" si="0"/>
        <v>OK</v>
      </c>
      <c r="P106" s="21">
        <v>0</v>
      </c>
      <c r="Q106" s="21">
        <v>0</v>
      </c>
      <c r="R106" s="21">
        <v>0</v>
      </c>
      <c r="S106" s="21">
        <v>0</v>
      </c>
      <c r="T106" s="21">
        <v>0</v>
      </c>
      <c r="U106" s="21">
        <v>0</v>
      </c>
      <c r="V106" s="21">
        <v>0</v>
      </c>
      <c r="W106" s="21">
        <v>0</v>
      </c>
      <c r="X106" s="21">
        <v>0</v>
      </c>
      <c r="Y106" s="21">
        <v>0</v>
      </c>
      <c r="Z106" s="21">
        <v>0</v>
      </c>
      <c r="AA106" s="21">
        <v>0</v>
      </c>
      <c r="AB106" s="21">
        <v>0</v>
      </c>
      <c r="AC106" s="21">
        <v>0</v>
      </c>
      <c r="AD106" s="25">
        <v>0</v>
      </c>
    </row>
    <row r="107" spans="1:30" ht="25.5" customHeight="1" x14ac:dyDescent="0.25">
      <c r="A107" s="148"/>
      <c r="B107" s="148"/>
      <c r="C107" s="34">
        <v>104</v>
      </c>
      <c r="D107" s="105" t="s">
        <v>130</v>
      </c>
      <c r="E107" s="70">
        <v>5704</v>
      </c>
      <c r="F107" s="70">
        <v>122629016</v>
      </c>
      <c r="G107" s="106" t="s">
        <v>256</v>
      </c>
      <c r="H107" s="75" t="s">
        <v>19</v>
      </c>
      <c r="I107" s="73" t="s">
        <v>25</v>
      </c>
      <c r="J107" s="73">
        <v>30</v>
      </c>
      <c r="K107" s="73">
        <v>30</v>
      </c>
      <c r="L107" s="74">
        <v>8.4</v>
      </c>
      <c r="M107" s="128"/>
      <c r="N107" s="14">
        <f>M107-(SUM(P107:AD107))</f>
        <v>0</v>
      </c>
      <c r="O107" s="18" t="str">
        <f t="shared" si="0"/>
        <v>OK</v>
      </c>
      <c r="P107" s="21">
        <v>0</v>
      </c>
      <c r="Q107" s="21">
        <v>0</v>
      </c>
      <c r="R107" s="21">
        <v>0</v>
      </c>
      <c r="S107" s="21">
        <v>0</v>
      </c>
      <c r="T107" s="21">
        <v>0</v>
      </c>
      <c r="U107" s="21">
        <v>0</v>
      </c>
      <c r="V107" s="21">
        <v>0</v>
      </c>
      <c r="W107" s="21">
        <v>0</v>
      </c>
      <c r="X107" s="21">
        <v>0</v>
      </c>
      <c r="Y107" s="21">
        <v>0</v>
      </c>
      <c r="Z107" s="21">
        <v>0</v>
      </c>
      <c r="AA107" s="21">
        <v>0</v>
      </c>
      <c r="AB107" s="21">
        <v>0</v>
      </c>
      <c r="AC107" s="21">
        <v>0</v>
      </c>
      <c r="AD107" s="25">
        <v>0</v>
      </c>
    </row>
    <row r="108" spans="1:30" ht="25.5" customHeight="1" x14ac:dyDescent="0.25">
      <c r="A108" s="148"/>
      <c r="B108" s="148"/>
      <c r="C108" s="34">
        <v>105</v>
      </c>
      <c r="D108" s="105" t="s">
        <v>131</v>
      </c>
      <c r="E108" s="70">
        <v>5704</v>
      </c>
      <c r="F108" s="70">
        <v>122629016</v>
      </c>
      <c r="G108" s="106" t="s">
        <v>256</v>
      </c>
      <c r="H108" s="72" t="s">
        <v>19</v>
      </c>
      <c r="I108" s="73" t="s">
        <v>25</v>
      </c>
      <c r="J108" s="73">
        <v>30</v>
      </c>
      <c r="K108" s="73">
        <v>30</v>
      </c>
      <c r="L108" s="74">
        <v>27</v>
      </c>
      <c r="M108" s="128"/>
      <c r="N108" s="14">
        <f>M108-(SUM(P108:AD108))</f>
        <v>0</v>
      </c>
      <c r="O108" s="18" t="str">
        <f t="shared" si="0"/>
        <v>OK</v>
      </c>
      <c r="P108" s="21">
        <v>0</v>
      </c>
      <c r="Q108" s="21">
        <v>0</v>
      </c>
      <c r="R108" s="21">
        <v>0</v>
      </c>
      <c r="S108" s="21">
        <v>0</v>
      </c>
      <c r="T108" s="21">
        <v>0</v>
      </c>
      <c r="U108" s="21">
        <v>0</v>
      </c>
      <c r="V108" s="21">
        <v>0</v>
      </c>
      <c r="W108" s="21">
        <v>0</v>
      </c>
      <c r="X108" s="21">
        <v>0</v>
      </c>
      <c r="Y108" s="21">
        <v>0</v>
      </c>
      <c r="Z108" s="21">
        <v>0</v>
      </c>
      <c r="AA108" s="21">
        <v>0</v>
      </c>
      <c r="AB108" s="21">
        <v>0</v>
      </c>
      <c r="AC108" s="21">
        <v>0</v>
      </c>
      <c r="AD108" s="25">
        <v>0</v>
      </c>
    </row>
    <row r="109" spans="1:30" ht="25.5" customHeight="1" x14ac:dyDescent="0.25">
      <c r="A109" s="148"/>
      <c r="B109" s="148"/>
      <c r="C109" s="34">
        <v>106</v>
      </c>
      <c r="D109" s="105" t="s">
        <v>132</v>
      </c>
      <c r="E109" s="70">
        <v>5704</v>
      </c>
      <c r="F109" s="70">
        <v>122629016</v>
      </c>
      <c r="G109" s="106" t="s">
        <v>256</v>
      </c>
      <c r="H109" s="72" t="s">
        <v>19</v>
      </c>
      <c r="I109" s="73" t="s">
        <v>25</v>
      </c>
      <c r="J109" s="73">
        <v>30</v>
      </c>
      <c r="K109" s="73">
        <v>30</v>
      </c>
      <c r="L109" s="74">
        <v>27</v>
      </c>
      <c r="M109" s="128"/>
      <c r="N109" s="14">
        <f>M109-(SUM(P109:AD109))</f>
        <v>0</v>
      </c>
      <c r="O109" s="18" t="str">
        <f t="shared" si="0"/>
        <v>OK</v>
      </c>
      <c r="P109" s="21">
        <v>0</v>
      </c>
      <c r="Q109" s="21">
        <v>0</v>
      </c>
      <c r="R109" s="21">
        <v>0</v>
      </c>
      <c r="S109" s="21">
        <v>0</v>
      </c>
      <c r="T109" s="21">
        <v>0</v>
      </c>
      <c r="U109" s="21">
        <v>0</v>
      </c>
      <c r="V109" s="21">
        <v>0</v>
      </c>
      <c r="W109" s="21">
        <v>0</v>
      </c>
      <c r="X109" s="21">
        <v>0</v>
      </c>
      <c r="Y109" s="21">
        <v>0</v>
      </c>
      <c r="Z109" s="21">
        <v>0</v>
      </c>
      <c r="AA109" s="21">
        <v>0</v>
      </c>
      <c r="AB109" s="21">
        <v>0</v>
      </c>
      <c r="AC109" s="21">
        <v>0</v>
      </c>
      <c r="AD109" s="25">
        <v>0</v>
      </c>
    </row>
    <row r="110" spans="1:30" ht="25.5" customHeight="1" x14ac:dyDescent="0.25">
      <c r="A110" s="148"/>
      <c r="B110" s="148"/>
      <c r="C110" s="34">
        <v>107</v>
      </c>
      <c r="D110" s="105" t="s">
        <v>133</v>
      </c>
      <c r="E110" s="70">
        <v>5704</v>
      </c>
      <c r="F110" s="70">
        <v>122629016</v>
      </c>
      <c r="G110" s="106" t="s">
        <v>256</v>
      </c>
      <c r="H110" s="72" t="s">
        <v>19</v>
      </c>
      <c r="I110" s="73" t="s">
        <v>25</v>
      </c>
      <c r="J110" s="73">
        <v>30</v>
      </c>
      <c r="K110" s="73">
        <v>30</v>
      </c>
      <c r="L110" s="74">
        <v>27</v>
      </c>
      <c r="M110" s="128"/>
      <c r="N110" s="14">
        <f>M110-(SUM(P110:AD110))</f>
        <v>0</v>
      </c>
      <c r="O110" s="18" t="str">
        <f t="shared" si="0"/>
        <v>OK</v>
      </c>
      <c r="P110" s="21">
        <v>0</v>
      </c>
      <c r="Q110" s="21">
        <v>0</v>
      </c>
      <c r="R110" s="21">
        <v>0</v>
      </c>
      <c r="S110" s="21">
        <v>0</v>
      </c>
      <c r="T110" s="21">
        <v>0</v>
      </c>
      <c r="U110" s="21">
        <v>0</v>
      </c>
      <c r="V110" s="21">
        <v>0</v>
      </c>
      <c r="W110" s="21">
        <v>0</v>
      </c>
      <c r="X110" s="21">
        <v>0</v>
      </c>
      <c r="Y110" s="21">
        <v>0</v>
      </c>
      <c r="Z110" s="21">
        <v>0</v>
      </c>
      <c r="AA110" s="21">
        <v>0</v>
      </c>
      <c r="AB110" s="21">
        <v>0</v>
      </c>
      <c r="AC110" s="21">
        <v>0</v>
      </c>
      <c r="AD110" s="25">
        <v>0</v>
      </c>
    </row>
    <row r="111" spans="1:30" ht="25.5" customHeight="1" x14ac:dyDescent="0.25">
      <c r="A111" s="148"/>
      <c r="B111" s="148"/>
      <c r="C111" s="34">
        <v>108</v>
      </c>
      <c r="D111" s="105" t="s">
        <v>134</v>
      </c>
      <c r="E111" s="70">
        <v>5704</v>
      </c>
      <c r="F111" s="70">
        <v>122629016</v>
      </c>
      <c r="G111" s="106" t="s">
        <v>256</v>
      </c>
      <c r="H111" s="72" t="s">
        <v>19</v>
      </c>
      <c r="I111" s="73" t="s">
        <v>25</v>
      </c>
      <c r="J111" s="73">
        <v>30</v>
      </c>
      <c r="K111" s="73">
        <v>30</v>
      </c>
      <c r="L111" s="74">
        <v>27</v>
      </c>
      <c r="M111" s="128"/>
      <c r="N111" s="14">
        <f>M111-(SUM(P111:AD111))</f>
        <v>0</v>
      </c>
      <c r="O111" s="18" t="str">
        <f t="shared" si="0"/>
        <v>OK</v>
      </c>
      <c r="P111" s="21">
        <v>0</v>
      </c>
      <c r="Q111" s="21">
        <v>0</v>
      </c>
      <c r="R111" s="21">
        <v>0</v>
      </c>
      <c r="S111" s="21">
        <v>0</v>
      </c>
      <c r="T111" s="21">
        <v>0</v>
      </c>
      <c r="U111" s="21">
        <v>0</v>
      </c>
      <c r="V111" s="21">
        <v>0</v>
      </c>
      <c r="W111" s="21">
        <v>0</v>
      </c>
      <c r="X111" s="21">
        <v>0</v>
      </c>
      <c r="Y111" s="21">
        <v>0</v>
      </c>
      <c r="Z111" s="21">
        <v>0</v>
      </c>
      <c r="AA111" s="21">
        <v>0</v>
      </c>
      <c r="AB111" s="21">
        <v>0</v>
      </c>
      <c r="AC111" s="21">
        <v>0</v>
      </c>
      <c r="AD111" s="25">
        <v>0</v>
      </c>
    </row>
    <row r="112" spans="1:30" ht="25.5" customHeight="1" x14ac:dyDescent="0.25">
      <c r="A112" s="148"/>
      <c r="B112" s="148"/>
      <c r="C112" s="34">
        <v>109</v>
      </c>
      <c r="D112" s="105" t="s">
        <v>135</v>
      </c>
      <c r="E112" s="70">
        <v>5704</v>
      </c>
      <c r="F112" s="70">
        <v>122629016</v>
      </c>
      <c r="G112" s="106" t="s">
        <v>256</v>
      </c>
      <c r="H112" s="72" t="s">
        <v>19</v>
      </c>
      <c r="I112" s="73" t="s">
        <v>25</v>
      </c>
      <c r="J112" s="73">
        <v>30</v>
      </c>
      <c r="K112" s="73">
        <v>30</v>
      </c>
      <c r="L112" s="74">
        <v>12.45</v>
      </c>
      <c r="M112" s="128"/>
      <c r="N112" s="14">
        <f>M112-(SUM(P112:AD112))</f>
        <v>0</v>
      </c>
      <c r="O112" s="18" t="str">
        <f t="shared" si="0"/>
        <v>OK</v>
      </c>
      <c r="P112" s="21">
        <v>0</v>
      </c>
      <c r="Q112" s="21">
        <v>0</v>
      </c>
      <c r="R112" s="21">
        <v>0</v>
      </c>
      <c r="S112" s="21">
        <v>0</v>
      </c>
      <c r="T112" s="21">
        <v>0</v>
      </c>
      <c r="U112" s="21">
        <v>0</v>
      </c>
      <c r="V112" s="21">
        <v>0</v>
      </c>
      <c r="W112" s="21">
        <v>0</v>
      </c>
      <c r="X112" s="21">
        <v>0</v>
      </c>
      <c r="Y112" s="21">
        <v>0</v>
      </c>
      <c r="Z112" s="21">
        <v>0</v>
      </c>
      <c r="AA112" s="21">
        <v>0</v>
      </c>
      <c r="AB112" s="21">
        <v>0</v>
      </c>
      <c r="AC112" s="21">
        <v>0</v>
      </c>
      <c r="AD112" s="25">
        <v>0</v>
      </c>
    </row>
    <row r="113" spans="1:30" ht="25.5" customHeight="1" x14ac:dyDescent="0.25">
      <c r="A113" s="148"/>
      <c r="B113" s="148"/>
      <c r="C113" s="34">
        <v>110</v>
      </c>
      <c r="D113" s="105" t="s">
        <v>136</v>
      </c>
      <c r="E113" s="70">
        <v>5704</v>
      </c>
      <c r="F113" s="70">
        <v>122629016</v>
      </c>
      <c r="G113" s="106" t="s">
        <v>256</v>
      </c>
      <c r="H113" s="72" t="s">
        <v>19</v>
      </c>
      <c r="I113" s="73" t="s">
        <v>25</v>
      </c>
      <c r="J113" s="73">
        <v>30</v>
      </c>
      <c r="K113" s="73">
        <v>30</v>
      </c>
      <c r="L113" s="74">
        <v>25.9</v>
      </c>
      <c r="M113" s="128">
        <v>5</v>
      </c>
      <c r="N113" s="14">
        <f>M113-(SUM(P113:AD113))</f>
        <v>5</v>
      </c>
      <c r="O113" s="18" t="str">
        <f t="shared" si="0"/>
        <v>OK</v>
      </c>
      <c r="P113" s="21">
        <v>0</v>
      </c>
      <c r="Q113" s="21">
        <v>0</v>
      </c>
      <c r="R113" s="21">
        <v>0</v>
      </c>
      <c r="S113" s="21">
        <v>0</v>
      </c>
      <c r="T113" s="21">
        <v>0</v>
      </c>
      <c r="U113" s="21">
        <v>0</v>
      </c>
      <c r="V113" s="21">
        <v>0</v>
      </c>
      <c r="W113" s="21">
        <v>0</v>
      </c>
      <c r="X113" s="21">
        <v>0</v>
      </c>
      <c r="Y113" s="21">
        <v>0</v>
      </c>
      <c r="Z113" s="21">
        <v>0</v>
      </c>
      <c r="AA113" s="21">
        <v>0</v>
      </c>
      <c r="AB113" s="21">
        <v>0</v>
      </c>
      <c r="AC113" s="21">
        <v>0</v>
      </c>
      <c r="AD113" s="25">
        <v>0</v>
      </c>
    </row>
    <row r="114" spans="1:30" ht="25.5" customHeight="1" x14ac:dyDescent="0.25">
      <c r="A114" s="148"/>
      <c r="B114" s="148"/>
      <c r="C114" s="34">
        <v>111</v>
      </c>
      <c r="D114" s="105" t="s">
        <v>137</v>
      </c>
      <c r="E114" s="70">
        <v>5704</v>
      </c>
      <c r="F114" s="70">
        <v>122629009</v>
      </c>
      <c r="G114" s="106" t="s">
        <v>256</v>
      </c>
      <c r="H114" s="72" t="s">
        <v>19</v>
      </c>
      <c r="I114" s="73" t="s">
        <v>25</v>
      </c>
      <c r="J114" s="73">
        <v>30</v>
      </c>
      <c r="K114" s="73">
        <v>30</v>
      </c>
      <c r="L114" s="74">
        <v>52.95</v>
      </c>
      <c r="M114" s="128">
        <v>5</v>
      </c>
      <c r="N114" s="14">
        <f>M114-(SUM(P114:AD114))</f>
        <v>5</v>
      </c>
      <c r="O114" s="18" t="str">
        <f t="shared" si="0"/>
        <v>OK</v>
      </c>
      <c r="P114" s="21">
        <v>0</v>
      </c>
      <c r="Q114" s="21">
        <v>0</v>
      </c>
      <c r="R114" s="21">
        <v>0</v>
      </c>
      <c r="S114" s="21">
        <v>0</v>
      </c>
      <c r="T114" s="21">
        <v>0</v>
      </c>
      <c r="U114" s="21">
        <v>0</v>
      </c>
      <c r="V114" s="21">
        <v>0</v>
      </c>
      <c r="W114" s="21">
        <v>0</v>
      </c>
      <c r="X114" s="21">
        <v>0</v>
      </c>
      <c r="Y114" s="21">
        <v>0</v>
      </c>
      <c r="Z114" s="21">
        <v>0</v>
      </c>
      <c r="AA114" s="21">
        <v>0</v>
      </c>
      <c r="AB114" s="21">
        <v>0</v>
      </c>
      <c r="AC114" s="21">
        <v>0</v>
      </c>
      <c r="AD114" s="25">
        <v>0</v>
      </c>
    </row>
    <row r="115" spans="1:30" ht="25.5" customHeight="1" x14ac:dyDescent="0.25">
      <c r="A115" s="148"/>
      <c r="B115" s="148"/>
      <c r="C115" s="34">
        <v>112</v>
      </c>
      <c r="D115" s="105" t="s">
        <v>138</v>
      </c>
      <c r="E115" s="70">
        <v>5704</v>
      </c>
      <c r="F115" s="70">
        <v>122629009</v>
      </c>
      <c r="G115" s="106" t="s">
        <v>256</v>
      </c>
      <c r="H115" s="72" t="s">
        <v>19</v>
      </c>
      <c r="I115" s="73" t="s">
        <v>25</v>
      </c>
      <c r="J115" s="73">
        <v>30</v>
      </c>
      <c r="K115" s="73">
        <v>30</v>
      </c>
      <c r="L115" s="74">
        <v>15.9</v>
      </c>
      <c r="M115" s="128">
        <v>5</v>
      </c>
      <c r="N115" s="14">
        <f>M115-(SUM(P115:AD115))</f>
        <v>5</v>
      </c>
      <c r="O115" s="18" t="str">
        <f t="shared" si="0"/>
        <v>OK</v>
      </c>
      <c r="P115" s="21">
        <v>0</v>
      </c>
      <c r="Q115" s="21">
        <v>0</v>
      </c>
      <c r="R115" s="21">
        <v>0</v>
      </c>
      <c r="S115" s="21">
        <v>0</v>
      </c>
      <c r="T115" s="21">
        <v>0</v>
      </c>
      <c r="U115" s="21">
        <v>0</v>
      </c>
      <c r="V115" s="21">
        <v>0</v>
      </c>
      <c r="W115" s="21">
        <v>0</v>
      </c>
      <c r="X115" s="21">
        <v>0</v>
      </c>
      <c r="Y115" s="21">
        <v>0</v>
      </c>
      <c r="Z115" s="21">
        <v>0</v>
      </c>
      <c r="AA115" s="21">
        <v>0</v>
      </c>
      <c r="AB115" s="21">
        <v>0</v>
      </c>
      <c r="AC115" s="21">
        <v>0</v>
      </c>
      <c r="AD115" s="25">
        <v>0</v>
      </c>
    </row>
    <row r="116" spans="1:30" ht="25.5" customHeight="1" x14ac:dyDescent="0.25">
      <c r="A116" s="148"/>
      <c r="B116" s="148"/>
      <c r="C116" s="34">
        <v>113</v>
      </c>
      <c r="D116" s="105" t="s">
        <v>139</v>
      </c>
      <c r="E116" s="70">
        <v>5704</v>
      </c>
      <c r="F116" s="70">
        <v>122629009</v>
      </c>
      <c r="G116" s="106" t="s">
        <v>256</v>
      </c>
      <c r="H116" s="72" t="s">
        <v>19</v>
      </c>
      <c r="I116" s="73" t="s">
        <v>25</v>
      </c>
      <c r="J116" s="73">
        <v>30</v>
      </c>
      <c r="K116" s="73">
        <v>30</v>
      </c>
      <c r="L116" s="74">
        <v>3.9</v>
      </c>
      <c r="M116" s="128">
        <v>5</v>
      </c>
      <c r="N116" s="14">
        <f>M116-(SUM(P116:AD116))</f>
        <v>5</v>
      </c>
      <c r="O116" s="18" t="str">
        <f t="shared" si="0"/>
        <v>OK</v>
      </c>
      <c r="P116" s="21">
        <v>0</v>
      </c>
      <c r="Q116" s="21">
        <v>0</v>
      </c>
      <c r="R116" s="21">
        <v>0</v>
      </c>
      <c r="S116" s="21">
        <v>0</v>
      </c>
      <c r="T116" s="21">
        <v>0</v>
      </c>
      <c r="U116" s="21">
        <v>0</v>
      </c>
      <c r="V116" s="21">
        <v>0</v>
      </c>
      <c r="W116" s="21">
        <v>0</v>
      </c>
      <c r="X116" s="21">
        <v>0</v>
      </c>
      <c r="Y116" s="21">
        <v>0</v>
      </c>
      <c r="Z116" s="21">
        <v>0</v>
      </c>
      <c r="AA116" s="21">
        <v>0</v>
      </c>
      <c r="AB116" s="21">
        <v>0</v>
      </c>
      <c r="AC116" s="21">
        <v>0</v>
      </c>
      <c r="AD116" s="25">
        <v>0</v>
      </c>
    </row>
    <row r="117" spans="1:30" ht="25.5" customHeight="1" x14ac:dyDescent="0.25">
      <c r="A117" s="148"/>
      <c r="B117" s="148"/>
      <c r="C117" s="34">
        <v>114</v>
      </c>
      <c r="D117" s="105" t="s">
        <v>140</v>
      </c>
      <c r="E117" s="70">
        <v>5704</v>
      </c>
      <c r="F117" s="70">
        <v>122629009</v>
      </c>
      <c r="G117" s="106" t="s">
        <v>256</v>
      </c>
      <c r="H117" s="72" t="s">
        <v>19</v>
      </c>
      <c r="I117" s="73" t="s">
        <v>25</v>
      </c>
      <c r="J117" s="73">
        <v>30</v>
      </c>
      <c r="K117" s="73">
        <v>30</v>
      </c>
      <c r="L117" s="74">
        <v>60</v>
      </c>
      <c r="M117" s="128">
        <v>5</v>
      </c>
      <c r="N117" s="14">
        <f>M117-(SUM(P117:AD117))</f>
        <v>5</v>
      </c>
      <c r="O117" s="18" t="str">
        <f t="shared" si="0"/>
        <v>OK</v>
      </c>
      <c r="P117" s="21">
        <v>0</v>
      </c>
      <c r="Q117" s="21">
        <v>0</v>
      </c>
      <c r="R117" s="21">
        <v>0</v>
      </c>
      <c r="S117" s="21">
        <v>0</v>
      </c>
      <c r="T117" s="21">
        <v>0</v>
      </c>
      <c r="U117" s="21">
        <v>0</v>
      </c>
      <c r="V117" s="21">
        <v>0</v>
      </c>
      <c r="W117" s="21">
        <v>0</v>
      </c>
      <c r="X117" s="21">
        <v>0</v>
      </c>
      <c r="Y117" s="21">
        <v>0</v>
      </c>
      <c r="Z117" s="21">
        <v>0</v>
      </c>
      <c r="AA117" s="21">
        <v>0</v>
      </c>
      <c r="AB117" s="21">
        <v>0</v>
      </c>
      <c r="AC117" s="21">
        <v>0</v>
      </c>
      <c r="AD117" s="25">
        <v>0</v>
      </c>
    </row>
    <row r="118" spans="1:30" ht="25.5" customHeight="1" x14ac:dyDescent="0.25">
      <c r="A118" s="148"/>
      <c r="B118" s="148"/>
      <c r="C118" s="34">
        <v>115</v>
      </c>
      <c r="D118" s="105" t="s">
        <v>141</v>
      </c>
      <c r="E118" s="70">
        <v>5704</v>
      </c>
      <c r="F118" s="70">
        <v>122629016</v>
      </c>
      <c r="G118" s="106" t="s">
        <v>256</v>
      </c>
      <c r="H118" s="72" t="s">
        <v>19</v>
      </c>
      <c r="I118" s="73" t="s">
        <v>25</v>
      </c>
      <c r="J118" s="73">
        <v>30</v>
      </c>
      <c r="K118" s="73">
        <v>30</v>
      </c>
      <c r="L118" s="74">
        <v>2.5</v>
      </c>
      <c r="M118" s="128">
        <v>5</v>
      </c>
      <c r="N118" s="14">
        <f>M118-(SUM(P118:AD118))</f>
        <v>5</v>
      </c>
      <c r="O118" s="18" t="str">
        <f t="shared" si="0"/>
        <v>OK</v>
      </c>
      <c r="P118" s="21">
        <v>0</v>
      </c>
      <c r="Q118" s="21">
        <v>0</v>
      </c>
      <c r="R118" s="21">
        <v>0</v>
      </c>
      <c r="S118" s="21">
        <v>0</v>
      </c>
      <c r="T118" s="21">
        <v>0</v>
      </c>
      <c r="U118" s="21">
        <v>0</v>
      </c>
      <c r="V118" s="21">
        <v>0</v>
      </c>
      <c r="W118" s="21">
        <v>0</v>
      </c>
      <c r="X118" s="21">
        <v>0</v>
      </c>
      <c r="Y118" s="21">
        <v>0</v>
      </c>
      <c r="Z118" s="21">
        <v>0</v>
      </c>
      <c r="AA118" s="21">
        <v>0</v>
      </c>
      <c r="AB118" s="21">
        <v>0</v>
      </c>
      <c r="AC118" s="21">
        <v>0</v>
      </c>
      <c r="AD118" s="25">
        <v>0</v>
      </c>
    </row>
    <row r="119" spans="1:30" ht="25.5" customHeight="1" x14ac:dyDescent="0.25">
      <c r="A119" s="148"/>
      <c r="B119" s="148"/>
      <c r="C119" s="34">
        <v>116</v>
      </c>
      <c r="D119" s="105" t="s">
        <v>142</v>
      </c>
      <c r="E119" s="70">
        <v>5704</v>
      </c>
      <c r="F119" s="70">
        <v>122629007</v>
      </c>
      <c r="G119" s="106" t="s">
        <v>256</v>
      </c>
      <c r="H119" s="72" t="s">
        <v>19</v>
      </c>
      <c r="I119" s="73" t="s">
        <v>25</v>
      </c>
      <c r="J119" s="73">
        <v>30</v>
      </c>
      <c r="K119" s="73">
        <v>30</v>
      </c>
      <c r="L119" s="74">
        <v>9.9</v>
      </c>
      <c r="M119" s="128"/>
      <c r="N119" s="14">
        <f>M119-(SUM(P119:AD119))</f>
        <v>0</v>
      </c>
      <c r="O119" s="18" t="str">
        <f t="shared" si="0"/>
        <v>OK</v>
      </c>
      <c r="P119" s="21">
        <v>0</v>
      </c>
      <c r="Q119" s="21">
        <v>0</v>
      </c>
      <c r="R119" s="21">
        <v>0</v>
      </c>
      <c r="S119" s="21">
        <v>0</v>
      </c>
      <c r="T119" s="21">
        <v>0</v>
      </c>
      <c r="U119" s="21">
        <v>0</v>
      </c>
      <c r="V119" s="21">
        <v>0</v>
      </c>
      <c r="W119" s="21">
        <v>0</v>
      </c>
      <c r="X119" s="21">
        <v>0</v>
      </c>
      <c r="Y119" s="21">
        <v>0</v>
      </c>
      <c r="Z119" s="21">
        <v>0</v>
      </c>
      <c r="AA119" s="21">
        <v>0</v>
      </c>
      <c r="AB119" s="21">
        <v>0</v>
      </c>
      <c r="AC119" s="21">
        <v>0</v>
      </c>
      <c r="AD119" s="25">
        <v>0</v>
      </c>
    </row>
    <row r="120" spans="1:30" ht="25.5" customHeight="1" x14ac:dyDescent="0.25">
      <c r="A120" s="148"/>
      <c r="B120" s="148"/>
      <c r="C120" s="34">
        <v>117</v>
      </c>
      <c r="D120" s="105" t="s">
        <v>143</v>
      </c>
      <c r="E120" s="70">
        <v>5704</v>
      </c>
      <c r="F120" s="70">
        <v>122629007</v>
      </c>
      <c r="G120" s="106" t="s">
        <v>256</v>
      </c>
      <c r="H120" s="72" t="s">
        <v>19</v>
      </c>
      <c r="I120" s="73" t="s">
        <v>25</v>
      </c>
      <c r="J120" s="73">
        <v>30</v>
      </c>
      <c r="K120" s="73">
        <v>30</v>
      </c>
      <c r="L120" s="74">
        <v>6.67</v>
      </c>
      <c r="M120" s="194">
        <v>3</v>
      </c>
      <c r="N120" s="14">
        <f>M120-(SUM(P120:AD120))</f>
        <v>0</v>
      </c>
      <c r="O120" s="18" t="str">
        <f t="shared" si="0"/>
        <v>OK</v>
      </c>
      <c r="P120" s="21">
        <v>0</v>
      </c>
      <c r="Q120" s="21">
        <v>0</v>
      </c>
      <c r="R120" s="21">
        <v>3</v>
      </c>
      <c r="S120" s="21">
        <v>0</v>
      </c>
      <c r="T120" s="21">
        <v>0</v>
      </c>
      <c r="U120" s="21">
        <v>0</v>
      </c>
      <c r="V120" s="21">
        <v>0</v>
      </c>
      <c r="W120" s="21">
        <v>0</v>
      </c>
      <c r="X120" s="21">
        <v>0</v>
      </c>
      <c r="Y120" s="21">
        <v>0</v>
      </c>
      <c r="Z120" s="21">
        <v>0</v>
      </c>
      <c r="AA120" s="21">
        <v>0</v>
      </c>
      <c r="AB120" s="21">
        <v>0</v>
      </c>
      <c r="AC120" s="21">
        <v>0</v>
      </c>
      <c r="AD120" s="25">
        <v>0</v>
      </c>
    </row>
    <row r="121" spans="1:30" ht="25.5" customHeight="1" x14ac:dyDescent="0.25">
      <c r="A121" s="148"/>
      <c r="B121" s="148"/>
      <c r="C121" s="34">
        <v>118</v>
      </c>
      <c r="D121" s="105" t="s">
        <v>144</v>
      </c>
      <c r="E121" s="70">
        <v>5704</v>
      </c>
      <c r="F121" s="70">
        <v>122629007</v>
      </c>
      <c r="G121" s="106" t="s">
        <v>256</v>
      </c>
      <c r="H121" s="72" t="s">
        <v>19</v>
      </c>
      <c r="I121" s="73" t="s">
        <v>25</v>
      </c>
      <c r="J121" s="73">
        <v>30</v>
      </c>
      <c r="K121" s="73">
        <v>30</v>
      </c>
      <c r="L121" s="74">
        <v>104.95</v>
      </c>
      <c r="M121" s="128"/>
      <c r="N121" s="14">
        <f>M121-(SUM(P121:AD121))</f>
        <v>0</v>
      </c>
      <c r="O121" s="18" t="str">
        <f t="shared" si="0"/>
        <v>OK</v>
      </c>
      <c r="P121" s="21">
        <v>0</v>
      </c>
      <c r="Q121" s="21">
        <v>0</v>
      </c>
      <c r="R121" s="21">
        <v>0</v>
      </c>
      <c r="S121" s="21">
        <v>0</v>
      </c>
      <c r="T121" s="21">
        <v>0</v>
      </c>
      <c r="U121" s="21">
        <v>0</v>
      </c>
      <c r="V121" s="21">
        <v>0</v>
      </c>
      <c r="W121" s="21">
        <v>0</v>
      </c>
      <c r="X121" s="21">
        <v>0</v>
      </c>
      <c r="Y121" s="21">
        <v>0</v>
      </c>
      <c r="Z121" s="21">
        <v>0</v>
      </c>
      <c r="AA121" s="21">
        <v>0</v>
      </c>
      <c r="AB121" s="21">
        <v>0</v>
      </c>
      <c r="AC121" s="21">
        <v>0</v>
      </c>
      <c r="AD121" s="25">
        <v>0</v>
      </c>
    </row>
    <row r="122" spans="1:30" ht="25.5" customHeight="1" x14ac:dyDescent="0.25">
      <c r="A122" s="148"/>
      <c r="B122" s="148"/>
      <c r="C122" s="34">
        <v>119</v>
      </c>
      <c r="D122" s="105" t="s">
        <v>145</v>
      </c>
      <c r="E122" s="70">
        <v>5704</v>
      </c>
      <c r="F122" s="70">
        <v>122629007</v>
      </c>
      <c r="G122" s="106" t="s">
        <v>256</v>
      </c>
      <c r="H122" s="72" t="s">
        <v>19</v>
      </c>
      <c r="I122" s="73" t="s">
        <v>25</v>
      </c>
      <c r="J122" s="73">
        <v>30</v>
      </c>
      <c r="K122" s="73">
        <v>30</v>
      </c>
      <c r="L122" s="74">
        <v>5.07</v>
      </c>
      <c r="M122" s="128"/>
      <c r="N122" s="14">
        <f>M122-(SUM(P122:AD122))</f>
        <v>0</v>
      </c>
      <c r="O122" s="18" t="str">
        <f t="shared" si="0"/>
        <v>OK</v>
      </c>
      <c r="P122" s="21">
        <v>0</v>
      </c>
      <c r="Q122" s="21">
        <v>0</v>
      </c>
      <c r="R122" s="21">
        <v>0</v>
      </c>
      <c r="S122" s="21">
        <v>0</v>
      </c>
      <c r="T122" s="21">
        <v>0</v>
      </c>
      <c r="U122" s="21">
        <v>0</v>
      </c>
      <c r="V122" s="21">
        <v>0</v>
      </c>
      <c r="W122" s="21">
        <v>0</v>
      </c>
      <c r="X122" s="21">
        <v>0</v>
      </c>
      <c r="Y122" s="21">
        <v>0</v>
      </c>
      <c r="Z122" s="21">
        <v>0</v>
      </c>
      <c r="AA122" s="21">
        <v>0</v>
      </c>
      <c r="AB122" s="21">
        <v>0</v>
      </c>
      <c r="AC122" s="21">
        <v>0</v>
      </c>
      <c r="AD122" s="25">
        <v>0</v>
      </c>
    </row>
    <row r="123" spans="1:30" ht="19.5" customHeight="1" x14ac:dyDescent="0.25">
      <c r="A123" s="148"/>
      <c r="B123" s="148"/>
      <c r="C123" s="34">
        <v>120</v>
      </c>
      <c r="D123" s="105" t="s">
        <v>146</v>
      </c>
      <c r="E123" s="70">
        <v>5704</v>
      </c>
      <c r="F123" s="70">
        <v>122629007</v>
      </c>
      <c r="G123" s="106" t="s">
        <v>256</v>
      </c>
      <c r="H123" s="75" t="s">
        <v>19</v>
      </c>
      <c r="I123" s="73" t="s">
        <v>25</v>
      </c>
      <c r="J123" s="73">
        <v>30</v>
      </c>
      <c r="K123" s="73">
        <v>30</v>
      </c>
      <c r="L123" s="74">
        <v>16.45</v>
      </c>
      <c r="M123" s="128"/>
      <c r="N123" s="14">
        <f>M123-(SUM(P123:AD123))</f>
        <v>0</v>
      </c>
      <c r="O123" s="18" t="str">
        <f t="shared" si="0"/>
        <v>OK</v>
      </c>
      <c r="P123" s="21">
        <v>0</v>
      </c>
      <c r="Q123" s="21">
        <v>0</v>
      </c>
      <c r="R123" s="21">
        <v>0</v>
      </c>
      <c r="S123" s="21">
        <v>0</v>
      </c>
      <c r="T123" s="21">
        <v>0</v>
      </c>
      <c r="U123" s="21">
        <v>0</v>
      </c>
      <c r="V123" s="21">
        <v>0</v>
      </c>
      <c r="W123" s="21">
        <v>0</v>
      </c>
      <c r="X123" s="21">
        <v>0</v>
      </c>
      <c r="Y123" s="21">
        <v>0</v>
      </c>
      <c r="Z123" s="21">
        <v>0</v>
      </c>
      <c r="AA123" s="21">
        <v>0</v>
      </c>
      <c r="AB123" s="21">
        <v>0</v>
      </c>
      <c r="AC123" s="21">
        <v>0</v>
      </c>
      <c r="AD123" s="25">
        <v>0</v>
      </c>
    </row>
    <row r="124" spans="1:30" ht="25.5" customHeight="1" x14ac:dyDescent="0.25">
      <c r="A124" s="148"/>
      <c r="B124" s="148"/>
      <c r="C124" s="34">
        <v>121</v>
      </c>
      <c r="D124" s="105" t="s">
        <v>147</v>
      </c>
      <c r="E124" s="70">
        <v>5704</v>
      </c>
      <c r="F124" s="70">
        <v>122629007</v>
      </c>
      <c r="G124" s="106" t="s">
        <v>256</v>
      </c>
      <c r="H124" s="72" t="s">
        <v>19</v>
      </c>
      <c r="I124" s="73" t="s">
        <v>25</v>
      </c>
      <c r="J124" s="73">
        <v>30</v>
      </c>
      <c r="K124" s="73">
        <v>30</v>
      </c>
      <c r="L124" s="74">
        <v>69.95</v>
      </c>
      <c r="M124" s="128"/>
      <c r="N124" s="14">
        <f>M124-(SUM(P124:AD124))</f>
        <v>0</v>
      </c>
      <c r="O124" s="18" t="str">
        <f t="shared" si="0"/>
        <v>OK</v>
      </c>
      <c r="P124" s="21">
        <v>0</v>
      </c>
      <c r="Q124" s="21">
        <v>0</v>
      </c>
      <c r="R124" s="21">
        <v>0</v>
      </c>
      <c r="S124" s="21">
        <v>0</v>
      </c>
      <c r="T124" s="21">
        <v>0</v>
      </c>
      <c r="U124" s="21">
        <v>0</v>
      </c>
      <c r="V124" s="21">
        <v>0</v>
      </c>
      <c r="W124" s="21">
        <v>0</v>
      </c>
      <c r="X124" s="21">
        <v>0</v>
      </c>
      <c r="Y124" s="21">
        <v>0</v>
      </c>
      <c r="Z124" s="21">
        <v>0</v>
      </c>
      <c r="AA124" s="21">
        <v>0</v>
      </c>
      <c r="AB124" s="21">
        <v>0</v>
      </c>
      <c r="AC124" s="21">
        <v>0</v>
      </c>
      <c r="AD124" s="25">
        <v>0</v>
      </c>
    </row>
    <row r="125" spans="1:30" ht="25.5" customHeight="1" x14ac:dyDescent="0.25">
      <c r="A125" s="148"/>
      <c r="B125" s="148"/>
      <c r="C125" s="34">
        <v>122</v>
      </c>
      <c r="D125" s="105" t="s">
        <v>148</v>
      </c>
      <c r="E125" s="70">
        <v>5704</v>
      </c>
      <c r="F125" s="70">
        <v>122629007</v>
      </c>
      <c r="G125" s="106" t="s">
        <v>256</v>
      </c>
      <c r="H125" s="72" t="s">
        <v>19</v>
      </c>
      <c r="I125" s="73" t="s">
        <v>25</v>
      </c>
      <c r="J125" s="73">
        <v>30</v>
      </c>
      <c r="K125" s="73">
        <v>30</v>
      </c>
      <c r="L125" s="74">
        <v>15.95</v>
      </c>
      <c r="M125" s="128">
        <v>10</v>
      </c>
      <c r="N125" s="14">
        <f>M125-(SUM(P125:AD125))</f>
        <v>10</v>
      </c>
      <c r="O125" s="18" t="str">
        <f t="shared" si="0"/>
        <v>OK</v>
      </c>
      <c r="P125" s="21">
        <v>0</v>
      </c>
      <c r="Q125" s="21">
        <v>0</v>
      </c>
      <c r="R125" s="21">
        <v>0</v>
      </c>
      <c r="S125" s="21">
        <v>0</v>
      </c>
      <c r="T125" s="21">
        <v>0</v>
      </c>
      <c r="U125" s="21">
        <v>0</v>
      </c>
      <c r="V125" s="21">
        <v>0</v>
      </c>
      <c r="W125" s="21">
        <v>0</v>
      </c>
      <c r="X125" s="21">
        <v>0</v>
      </c>
      <c r="Y125" s="21">
        <v>0</v>
      </c>
      <c r="Z125" s="21">
        <v>0</v>
      </c>
      <c r="AA125" s="21">
        <v>0</v>
      </c>
      <c r="AB125" s="21">
        <v>0</v>
      </c>
      <c r="AC125" s="21">
        <v>0</v>
      </c>
      <c r="AD125" s="25">
        <v>0</v>
      </c>
    </row>
    <row r="126" spans="1:30" ht="25.5" customHeight="1" x14ac:dyDescent="0.25">
      <c r="A126" s="148"/>
      <c r="B126" s="148"/>
      <c r="C126" s="34">
        <v>123</v>
      </c>
      <c r="D126" s="105" t="s">
        <v>149</v>
      </c>
      <c r="E126" s="70">
        <v>5704</v>
      </c>
      <c r="F126" s="70">
        <v>122629007</v>
      </c>
      <c r="G126" s="106" t="s">
        <v>256</v>
      </c>
      <c r="H126" s="72" t="s">
        <v>19</v>
      </c>
      <c r="I126" s="73" t="s">
        <v>25</v>
      </c>
      <c r="J126" s="73">
        <v>30</v>
      </c>
      <c r="K126" s="73">
        <v>30</v>
      </c>
      <c r="L126" s="74">
        <v>27</v>
      </c>
      <c r="M126" s="128">
        <v>10</v>
      </c>
      <c r="N126" s="14">
        <f>M126-(SUM(P126:AD126))</f>
        <v>10</v>
      </c>
      <c r="O126" s="18" t="str">
        <f t="shared" si="0"/>
        <v>OK</v>
      </c>
      <c r="P126" s="21">
        <v>0</v>
      </c>
      <c r="Q126" s="21">
        <v>0</v>
      </c>
      <c r="R126" s="21">
        <v>0</v>
      </c>
      <c r="S126" s="21">
        <v>0</v>
      </c>
      <c r="T126" s="21">
        <v>0</v>
      </c>
      <c r="U126" s="21">
        <v>0</v>
      </c>
      <c r="V126" s="21">
        <v>0</v>
      </c>
      <c r="W126" s="21">
        <v>0</v>
      </c>
      <c r="X126" s="21">
        <v>0</v>
      </c>
      <c r="Y126" s="21">
        <v>0</v>
      </c>
      <c r="Z126" s="21">
        <v>0</v>
      </c>
      <c r="AA126" s="21">
        <v>0</v>
      </c>
      <c r="AB126" s="21">
        <v>0</v>
      </c>
      <c r="AC126" s="21">
        <v>0</v>
      </c>
      <c r="AD126" s="25">
        <v>0</v>
      </c>
    </row>
    <row r="127" spans="1:30" ht="25.5" customHeight="1" x14ac:dyDescent="0.25">
      <c r="A127" s="148"/>
      <c r="B127" s="148"/>
      <c r="C127" s="34">
        <v>124</v>
      </c>
      <c r="D127" s="105" t="s">
        <v>150</v>
      </c>
      <c r="E127" s="70">
        <v>5704</v>
      </c>
      <c r="F127" s="70">
        <v>122629007</v>
      </c>
      <c r="G127" s="106" t="s">
        <v>256</v>
      </c>
      <c r="H127" s="72" t="s">
        <v>19</v>
      </c>
      <c r="I127" s="73" t="s">
        <v>25</v>
      </c>
      <c r="J127" s="73">
        <v>30</v>
      </c>
      <c r="K127" s="73">
        <v>30</v>
      </c>
      <c r="L127" s="74">
        <v>4.9000000000000004</v>
      </c>
      <c r="M127" s="128">
        <v>10</v>
      </c>
      <c r="N127" s="14">
        <f>M127-(SUM(P127:AD127))</f>
        <v>10</v>
      </c>
      <c r="O127" s="18" t="str">
        <f t="shared" si="0"/>
        <v>OK</v>
      </c>
      <c r="P127" s="21">
        <v>0</v>
      </c>
      <c r="Q127" s="21">
        <v>0</v>
      </c>
      <c r="R127" s="21">
        <v>0</v>
      </c>
      <c r="S127" s="21">
        <v>0</v>
      </c>
      <c r="T127" s="21">
        <v>0</v>
      </c>
      <c r="U127" s="21">
        <v>0</v>
      </c>
      <c r="V127" s="21">
        <v>0</v>
      </c>
      <c r="W127" s="21">
        <v>0</v>
      </c>
      <c r="X127" s="21">
        <v>0</v>
      </c>
      <c r="Y127" s="21">
        <v>0</v>
      </c>
      <c r="Z127" s="21">
        <v>0</v>
      </c>
      <c r="AA127" s="21">
        <v>0</v>
      </c>
      <c r="AB127" s="21">
        <v>0</v>
      </c>
      <c r="AC127" s="21">
        <v>0</v>
      </c>
      <c r="AD127" s="25">
        <v>0</v>
      </c>
    </row>
    <row r="128" spans="1:30" ht="25.5" customHeight="1" x14ac:dyDescent="0.25">
      <c r="A128" s="148"/>
      <c r="B128" s="148"/>
      <c r="C128" s="34">
        <v>125</v>
      </c>
      <c r="D128" s="105" t="s">
        <v>151</v>
      </c>
      <c r="E128" s="70">
        <v>5704</v>
      </c>
      <c r="F128" s="70">
        <v>122629007</v>
      </c>
      <c r="G128" s="106" t="s">
        <v>256</v>
      </c>
      <c r="H128" s="72" t="s">
        <v>19</v>
      </c>
      <c r="I128" s="73" t="s">
        <v>25</v>
      </c>
      <c r="J128" s="73">
        <v>30</v>
      </c>
      <c r="K128" s="73">
        <v>30</v>
      </c>
      <c r="L128" s="74">
        <v>4.9000000000000004</v>
      </c>
      <c r="M128" s="128">
        <v>10</v>
      </c>
      <c r="N128" s="14">
        <f>M128-(SUM(P128:AD128))</f>
        <v>10</v>
      </c>
      <c r="O128" s="18" t="str">
        <f t="shared" si="0"/>
        <v>OK</v>
      </c>
      <c r="P128" s="21">
        <v>0</v>
      </c>
      <c r="Q128" s="21">
        <v>0</v>
      </c>
      <c r="R128" s="21">
        <v>0</v>
      </c>
      <c r="S128" s="21">
        <v>0</v>
      </c>
      <c r="T128" s="21">
        <v>0</v>
      </c>
      <c r="U128" s="21">
        <v>0</v>
      </c>
      <c r="V128" s="21">
        <v>0</v>
      </c>
      <c r="W128" s="21">
        <v>0</v>
      </c>
      <c r="X128" s="21">
        <v>0</v>
      </c>
      <c r="Y128" s="21">
        <v>0</v>
      </c>
      <c r="Z128" s="21">
        <v>0</v>
      </c>
      <c r="AA128" s="21">
        <v>0</v>
      </c>
      <c r="AB128" s="21">
        <v>0</v>
      </c>
      <c r="AC128" s="21">
        <v>0</v>
      </c>
      <c r="AD128" s="25">
        <v>0</v>
      </c>
    </row>
    <row r="129" spans="1:30" ht="25.5" customHeight="1" x14ac:dyDescent="0.25">
      <c r="A129" s="148"/>
      <c r="B129" s="148"/>
      <c r="C129" s="34">
        <v>126</v>
      </c>
      <c r="D129" s="105" t="s">
        <v>152</v>
      </c>
      <c r="E129" s="70">
        <v>5806</v>
      </c>
      <c r="F129" s="70">
        <v>28800081</v>
      </c>
      <c r="G129" s="106" t="s">
        <v>256</v>
      </c>
      <c r="H129" s="72" t="s">
        <v>250</v>
      </c>
      <c r="I129" s="73" t="s">
        <v>24</v>
      </c>
      <c r="J129" s="73">
        <v>30</v>
      </c>
      <c r="K129" s="73">
        <v>30</v>
      </c>
      <c r="L129" s="74">
        <v>31.56</v>
      </c>
      <c r="M129" s="128"/>
      <c r="N129" s="14">
        <f>M129-(SUM(P129:AD129))</f>
        <v>0</v>
      </c>
      <c r="O129" s="18" t="str">
        <f t="shared" si="0"/>
        <v>OK</v>
      </c>
      <c r="P129" s="21">
        <v>0</v>
      </c>
      <c r="Q129" s="21">
        <v>0</v>
      </c>
      <c r="R129" s="21">
        <v>0</v>
      </c>
      <c r="S129" s="21">
        <v>0</v>
      </c>
      <c r="T129" s="21">
        <v>0</v>
      </c>
      <c r="U129" s="21">
        <v>0</v>
      </c>
      <c r="V129" s="21">
        <v>0</v>
      </c>
      <c r="W129" s="21">
        <v>0</v>
      </c>
      <c r="X129" s="21">
        <v>0</v>
      </c>
      <c r="Y129" s="21">
        <v>0</v>
      </c>
      <c r="Z129" s="21">
        <v>0</v>
      </c>
      <c r="AA129" s="21">
        <v>0</v>
      </c>
      <c r="AB129" s="21">
        <v>0</v>
      </c>
      <c r="AC129" s="21">
        <v>0</v>
      </c>
      <c r="AD129" s="25">
        <v>0</v>
      </c>
    </row>
    <row r="130" spans="1:30" ht="25.5" customHeight="1" x14ac:dyDescent="0.25">
      <c r="A130" s="148"/>
      <c r="B130" s="148"/>
      <c r="C130" s="34">
        <v>127</v>
      </c>
      <c r="D130" s="105" t="s">
        <v>153</v>
      </c>
      <c r="E130" s="70">
        <v>5806</v>
      </c>
      <c r="F130" s="70">
        <v>28800064</v>
      </c>
      <c r="G130" s="106" t="s">
        <v>256</v>
      </c>
      <c r="H130" s="72" t="s">
        <v>251</v>
      </c>
      <c r="I130" s="73" t="s">
        <v>24</v>
      </c>
      <c r="J130" s="73">
        <v>30</v>
      </c>
      <c r="K130" s="73">
        <v>30</v>
      </c>
      <c r="L130" s="74">
        <v>127.5</v>
      </c>
      <c r="M130" s="128"/>
      <c r="N130" s="14">
        <f>M130-(SUM(P130:AD130))</f>
        <v>0</v>
      </c>
      <c r="O130" s="18" t="str">
        <f t="shared" si="0"/>
        <v>OK</v>
      </c>
      <c r="P130" s="21">
        <v>0</v>
      </c>
      <c r="Q130" s="21">
        <v>0</v>
      </c>
      <c r="R130" s="21">
        <v>0</v>
      </c>
      <c r="S130" s="21">
        <v>0</v>
      </c>
      <c r="T130" s="21">
        <v>0</v>
      </c>
      <c r="U130" s="21">
        <v>0</v>
      </c>
      <c r="V130" s="21">
        <v>0</v>
      </c>
      <c r="W130" s="21">
        <v>0</v>
      </c>
      <c r="X130" s="21">
        <v>0</v>
      </c>
      <c r="Y130" s="21">
        <v>0</v>
      </c>
      <c r="Z130" s="21">
        <v>0</v>
      </c>
      <c r="AA130" s="21">
        <v>0</v>
      </c>
      <c r="AB130" s="21">
        <v>0</v>
      </c>
      <c r="AC130" s="21">
        <v>0</v>
      </c>
      <c r="AD130" s="25">
        <v>0</v>
      </c>
    </row>
    <row r="131" spans="1:30" ht="25.5" customHeight="1" x14ac:dyDescent="0.25">
      <c r="A131" s="148"/>
      <c r="B131" s="148"/>
      <c r="C131" s="34">
        <v>128</v>
      </c>
      <c r="D131" s="105" t="s">
        <v>154</v>
      </c>
      <c r="E131" s="70">
        <v>5806</v>
      </c>
      <c r="F131" s="70">
        <v>28800064</v>
      </c>
      <c r="G131" s="106" t="s">
        <v>256</v>
      </c>
      <c r="H131" s="72" t="s">
        <v>251</v>
      </c>
      <c r="I131" s="73" t="s">
        <v>24</v>
      </c>
      <c r="J131" s="73">
        <v>30</v>
      </c>
      <c r="K131" s="73">
        <v>30</v>
      </c>
      <c r="L131" s="74">
        <v>156.38</v>
      </c>
      <c r="M131" s="128"/>
      <c r="N131" s="14">
        <f>M131-(SUM(P131:AD131))</f>
        <v>0</v>
      </c>
      <c r="O131" s="18" t="str">
        <f t="shared" si="0"/>
        <v>OK</v>
      </c>
      <c r="P131" s="21">
        <v>0</v>
      </c>
      <c r="Q131" s="21">
        <v>0</v>
      </c>
      <c r="R131" s="21">
        <v>0</v>
      </c>
      <c r="S131" s="21">
        <v>0</v>
      </c>
      <c r="T131" s="21">
        <v>0</v>
      </c>
      <c r="U131" s="21">
        <v>0</v>
      </c>
      <c r="V131" s="21">
        <v>0</v>
      </c>
      <c r="W131" s="21">
        <v>0</v>
      </c>
      <c r="X131" s="21">
        <v>0</v>
      </c>
      <c r="Y131" s="21">
        <v>0</v>
      </c>
      <c r="Z131" s="21">
        <v>0</v>
      </c>
      <c r="AA131" s="21">
        <v>0</v>
      </c>
      <c r="AB131" s="21">
        <v>0</v>
      </c>
      <c r="AC131" s="21">
        <v>0</v>
      </c>
      <c r="AD131" s="25">
        <v>0</v>
      </c>
    </row>
    <row r="132" spans="1:30" ht="25.5" customHeight="1" x14ac:dyDescent="0.25">
      <c r="A132" s="148"/>
      <c r="B132" s="148"/>
      <c r="C132" s="34">
        <v>129</v>
      </c>
      <c r="D132" s="105" t="s">
        <v>155</v>
      </c>
      <c r="E132" s="70">
        <v>5705</v>
      </c>
      <c r="F132" s="70">
        <v>29866090</v>
      </c>
      <c r="G132" s="106" t="s">
        <v>256</v>
      </c>
      <c r="H132" s="72" t="s">
        <v>243</v>
      </c>
      <c r="I132" s="73" t="s">
        <v>24</v>
      </c>
      <c r="J132" s="73">
        <v>30</v>
      </c>
      <c r="K132" s="73">
        <v>30</v>
      </c>
      <c r="L132" s="74">
        <v>75.5</v>
      </c>
      <c r="M132" s="128"/>
      <c r="N132" s="14">
        <f>M132-(SUM(P132:AD132))</f>
        <v>0</v>
      </c>
      <c r="O132" s="18" t="str">
        <f t="shared" si="0"/>
        <v>OK</v>
      </c>
      <c r="P132" s="21">
        <v>0</v>
      </c>
      <c r="Q132" s="21">
        <v>0</v>
      </c>
      <c r="R132" s="21">
        <v>0</v>
      </c>
      <c r="S132" s="21">
        <v>0</v>
      </c>
      <c r="T132" s="21">
        <v>0</v>
      </c>
      <c r="U132" s="21">
        <v>0</v>
      </c>
      <c r="V132" s="21">
        <v>0</v>
      </c>
      <c r="W132" s="21">
        <v>0</v>
      </c>
      <c r="X132" s="21">
        <v>0</v>
      </c>
      <c r="Y132" s="21">
        <v>0</v>
      </c>
      <c r="Z132" s="21">
        <v>0</v>
      </c>
      <c r="AA132" s="21">
        <v>0</v>
      </c>
      <c r="AB132" s="21">
        <v>0</v>
      </c>
      <c r="AC132" s="21">
        <v>0</v>
      </c>
      <c r="AD132" s="25">
        <v>0</v>
      </c>
    </row>
    <row r="133" spans="1:30" ht="25.5" customHeight="1" x14ac:dyDescent="0.25">
      <c r="A133" s="148"/>
      <c r="B133" s="148"/>
      <c r="C133" s="34">
        <v>130</v>
      </c>
      <c r="D133" s="105" t="s">
        <v>156</v>
      </c>
      <c r="E133" s="70">
        <v>5705</v>
      </c>
      <c r="F133" s="70">
        <v>29866090</v>
      </c>
      <c r="G133" s="106" t="s">
        <v>256</v>
      </c>
      <c r="H133" s="72" t="s">
        <v>243</v>
      </c>
      <c r="I133" s="73" t="s">
        <v>24</v>
      </c>
      <c r="J133" s="73">
        <v>30</v>
      </c>
      <c r="K133" s="73">
        <v>30</v>
      </c>
      <c r="L133" s="74">
        <v>851.2</v>
      </c>
      <c r="M133" s="128"/>
      <c r="N133" s="14">
        <f>M133-(SUM(P133:AD133))</f>
        <v>0</v>
      </c>
      <c r="O133" s="18" t="str">
        <f t="shared" si="0"/>
        <v>OK</v>
      </c>
      <c r="P133" s="21">
        <v>0</v>
      </c>
      <c r="Q133" s="21">
        <v>0</v>
      </c>
      <c r="R133" s="21">
        <v>0</v>
      </c>
      <c r="S133" s="21">
        <v>0</v>
      </c>
      <c r="T133" s="21">
        <v>0</v>
      </c>
      <c r="U133" s="21">
        <v>0</v>
      </c>
      <c r="V133" s="21">
        <v>0</v>
      </c>
      <c r="W133" s="21">
        <v>0</v>
      </c>
      <c r="X133" s="21">
        <v>0</v>
      </c>
      <c r="Y133" s="21">
        <v>0</v>
      </c>
      <c r="Z133" s="21">
        <v>0</v>
      </c>
      <c r="AA133" s="21">
        <v>0</v>
      </c>
      <c r="AB133" s="21">
        <v>0</v>
      </c>
      <c r="AC133" s="21">
        <v>0</v>
      </c>
      <c r="AD133" s="25">
        <v>0</v>
      </c>
    </row>
    <row r="134" spans="1:30" ht="25.5" customHeight="1" x14ac:dyDescent="0.25">
      <c r="A134" s="148"/>
      <c r="B134" s="148"/>
      <c r="C134" s="34">
        <v>131</v>
      </c>
      <c r="D134" s="105" t="s">
        <v>157</v>
      </c>
      <c r="E134" s="70">
        <v>5705</v>
      </c>
      <c r="F134" s="70">
        <v>29866090</v>
      </c>
      <c r="G134" s="106" t="s">
        <v>256</v>
      </c>
      <c r="H134" s="72" t="s">
        <v>243</v>
      </c>
      <c r="I134" s="73" t="s">
        <v>24</v>
      </c>
      <c r="J134" s="73">
        <v>30</v>
      </c>
      <c r="K134" s="73">
        <v>30</v>
      </c>
      <c r="L134" s="74">
        <v>261.27</v>
      </c>
      <c r="M134" s="128"/>
      <c r="N134" s="14">
        <f>M134-(SUM(P134:AD134))</f>
        <v>0</v>
      </c>
      <c r="O134" s="18" t="str">
        <f t="shared" si="0"/>
        <v>OK</v>
      </c>
      <c r="P134" s="21">
        <v>0</v>
      </c>
      <c r="Q134" s="21">
        <v>0</v>
      </c>
      <c r="R134" s="21">
        <v>0</v>
      </c>
      <c r="S134" s="21">
        <v>0</v>
      </c>
      <c r="T134" s="21">
        <v>0</v>
      </c>
      <c r="U134" s="21">
        <v>0</v>
      </c>
      <c r="V134" s="21">
        <v>0</v>
      </c>
      <c r="W134" s="21">
        <v>0</v>
      </c>
      <c r="X134" s="21">
        <v>0</v>
      </c>
      <c r="Y134" s="21">
        <v>0</v>
      </c>
      <c r="Z134" s="21">
        <v>0</v>
      </c>
      <c r="AA134" s="21">
        <v>0</v>
      </c>
      <c r="AB134" s="21">
        <v>0</v>
      </c>
      <c r="AC134" s="21">
        <v>0</v>
      </c>
      <c r="AD134" s="25">
        <v>0</v>
      </c>
    </row>
    <row r="135" spans="1:30" ht="25.5" customHeight="1" x14ac:dyDescent="0.25">
      <c r="A135" s="148"/>
      <c r="B135" s="148"/>
      <c r="C135" s="34">
        <v>132</v>
      </c>
      <c r="D135" s="105" t="s">
        <v>158</v>
      </c>
      <c r="E135" s="70">
        <v>5705</v>
      </c>
      <c r="F135" s="70">
        <v>504220740</v>
      </c>
      <c r="G135" s="106" t="s">
        <v>256</v>
      </c>
      <c r="H135" s="72" t="s">
        <v>252</v>
      </c>
      <c r="I135" s="73" t="s">
        <v>24</v>
      </c>
      <c r="J135" s="73">
        <v>30</v>
      </c>
      <c r="K135" s="73">
        <v>30</v>
      </c>
      <c r="L135" s="74">
        <v>2.9</v>
      </c>
      <c r="M135" s="128"/>
      <c r="N135" s="14">
        <f>M135-(SUM(P135:AD135))</f>
        <v>0</v>
      </c>
      <c r="O135" s="18" t="str">
        <f t="shared" si="0"/>
        <v>OK</v>
      </c>
      <c r="P135" s="21">
        <v>0</v>
      </c>
      <c r="Q135" s="21">
        <v>0</v>
      </c>
      <c r="R135" s="21">
        <v>0</v>
      </c>
      <c r="S135" s="21">
        <v>0</v>
      </c>
      <c r="T135" s="21">
        <v>0</v>
      </c>
      <c r="U135" s="21">
        <v>0</v>
      </c>
      <c r="V135" s="21">
        <v>0</v>
      </c>
      <c r="W135" s="21">
        <v>0</v>
      </c>
      <c r="X135" s="21">
        <v>0</v>
      </c>
      <c r="Y135" s="21">
        <v>0</v>
      </c>
      <c r="Z135" s="21">
        <v>0</v>
      </c>
      <c r="AA135" s="21">
        <v>0</v>
      </c>
      <c r="AB135" s="21">
        <v>0</v>
      </c>
      <c r="AC135" s="21">
        <v>0</v>
      </c>
      <c r="AD135" s="25">
        <v>0</v>
      </c>
    </row>
    <row r="136" spans="1:30" ht="25.5" customHeight="1" x14ac:dyDescent="0.25">
      <c r="A136" s="148"/>
      <c r="B136" s="148"/>
      <c r="C136" s="34">
        <v>133</v>
      </c>
      <c r="D136" s="105" t="s">
        <v>159</v>
      </c>
      <c r="E136" s="70">
        <v>2801</v>
      </c>
      <c r="F136" s="70">
        <v>504220662</v>
      </c>
      <c r="G136" s="106" t="s">
        <v>256</v>
      </c>
      <c r="H136" s="72" t="s">
        <v>251</v>
      </c>
      <c r="I136" s="73" t="s">
        <v>24</v>
      </c>
      <c r="J136" s="73">
        <v>30</v>
      </c>
      <c r="K136" s="73">
        <v>30</v>
      </c>
      <c r="L136" s="74">
        <v>90.4</v>
      </c>
      <c r="M136" s="194">
        <v>2</v>
      </c>
      <c r="N136" s="14">
        <f>M136-(SUM(P136:AD136))</f>
        <v>0</v>
      </c>
      <c r="O136" s="18" t="str">
        <f t="shared" si="0"/>
        <v>OK</v>
      </c>
      <c r="P136" s="21">
        <v>0</v>
      </c>
      <c r="Q136" s="21">
        <v>0</v>
      </c>
      <c r="R136" s="21">
        <v>2</v>
      </c>
      <c r="S136" s="21">
        <v>0</v>
      </c>
      <c r="T136" s="21">
        <v>0</v>
      </c>
      <c r="U136" s="21">
        <v>0</v>
      </c>
      <c r="V136" s="21">
        <v>0</v>
      </c>
      <c r="W136" s="21">
        <v>0</v>
      </c>
      <c r="X136" s="21">
        <v>0</v>
      </c>
      <c r="Y136" s="21">
        <v>0</v>
      </c>
      <c r="Z136" s="21">
        <v>0</v>
      </c>
      <c r="AA136" s="21">
        <v>0</v>
      </c>
      <c r="AB136" s="21">
        <v>0</v>
      </c>
      <c r="AC136" s="21">
        <v>0</v>
      </c>
      <c r="AD136" s="25">
        <v>0</v>
      </c>
    </row>
    <row r="137" spans="1:30" ht="25.5" customHeight="1" x14ac:dyDescent="0.25">
      <c r="A137" s="148"/>
      <c r="B137" s="148"/>
      <c r="C137" s="34">
        <v>134</v>
      </c>
      <c r="D137" s="105" t="s">
        <v>160</v>
      </c>
      <c r="E137" s="70">
        <v>5801</v>
      </c>
      <c r="F137" s="70">
        <v>81469005</v>
      </c>
      <c r="G137" s="106" t="s">
        <v>256</v>
      </c>
      <c r="H137" s="72" t="s">
        <v>18</v>
      </c>
      <c r="I137" s="73" t="s">
        <v>24</v>
      </c>
      <c r="J137" s="73">
        <v>30</v>
      </c>
      <c r="K137" s="73">
        <v>30</v>
      </c>
      <c r="L137" s="74">
        <v>339.5</v>
      </c>
      <c r="M137" s="128">
        <v>5</v>
      </c>
      <c r="N137" s="14">
        <f>M137-(SUM(P137:AD137))</f>
        <v>5</v>
      </c>
      <c r="O137" s="18" t="str">
        <f t="shared" si="0"/>
        <v>OK</v>
      </c>
      <c r="P137" s="21">
        <v>0</v>
      </c>
      <c r="Q137" s="21">
        <v>0</v>
      </c>
      <c r="R137" s="21">
        <v>0</v>
      </c>
      <c r="S137" s="21">
        <v>0</v>
      </c>
      <c r="T137" s="21">
        <v>0</v>
      </c>
      <c r="U137" s="21">
        <v>0</v>
      </c>
      <c r="V137" s="21">
        <v>0</v>
      </c>
      <c r="W137" s="21">
        <v>0</v>
      </c>
      <c r="X137" s="21">
        <v>0</v>
      </c>
      <c r="Y137" s="21">
        <v>0</v>
      </c>
      <c r="Z137" s="21">
        <v>0</v>
      </c>
      <c r="AA137" s="21">
        <v>0</v>
      </c>
      <c r="AB137" s="21">
        <v>0</v>
      </c>
      <c r="AC137" s="21">
        <v>0</v>
      </c>
      <c r="AD137" s="25">
        <v>0</v>
      </c>
    </row>
    <row r="138" spans="1:30" ht="25.5" customHeight="1" x14ac:dyDescent="0.25">
      <c r="A138" s="148"/>
      <c r="B138" s="148"/>
      <c r="C138" s="34">
        <v>135</v>
      </c>
      <c r="D138" s="105" t="s">
        <v>161</v>
      </c>
      <c r="E138" s="70">
        <v>5801</v>
      </c>
      <c r="F138" s="70">
        <v>81469018</v>
      </c>
      <c r="G138" s="106" t="s">
        <v>256</v>
      </c>
      <c r="H138" s="72" t="s">
        <v>18</v>
      </c>
      <c r="I138" s="73" t="s">
        <v>24</v>
      </c>
      <c r="J138" s="73">
        <v>30</v>
      </c>
      <c r="K138" s="73">
        <v>30</v>
      </c>
      <c r="L138" s="74">
        <v>395.09</v>
      </c>
      <c r="M138" s="128">
        <v>5</v>
      </c>
      <c r="N138" s="14">
        <f>M138-(SUM(P138:AD138))</f>
        <v>5</v>
      </c>
      <c r="O138" s="18" t="str">
        <f t="shared" si="0"/>
        <v>OK</v>
      </c>
      <c r="P138" s="21">
        <v>0</v>
      </c>
      <c r="Q138" s="21">
        <v>0</v>
      </c>
      <c r="R138" s="21">
        <v>0</v>
      </c>
      <c r="S138" s="21">
        <v>0</v>
      </c>
      <c r="T138" s="21">
        <v>0</v>
      </c>
      <c r="U138" s="21">
        <v>0</v>
      </c>
      <c r="V138" s="21">
        <v>0</v>
      </c>
      <c r="W138" s="21">
        <v>0</v>
      </c>
      <c r="X138" s="21">
        <v>0</v>
      </c>
      <c r="Y138" s="21">
        <v>0</v>
      </c>
      <c r="Z138" s="21">
        <v>0</v>
      </c>
      <c r="AA138" s="21">
        <v>0</v>
      </c>
      <c r="AB138" s="21">
        <v>0</v>
      </c>
      <c r="AC138" s="21">
        <v>0</v>
      </c>
      <c r="AD138" s="25">
        <v>0</v>
      </c>
    </row>
    <row r="139" spans="1:30" ht="25.5" customHeight="1" x14ac:dyDescent="0.25">
      <c r="A139" s="148"/>
      <c r="B139" s="148"/>
      <c r="C139" s="34">
        <v>136</v>
      </c>
      <c r="D139" s="105" t="s">
        <v>162</v>
      </c>
      <c r="E139" s="70">
        <v>5801</v>
      </c>
      <c r="F139" s="70">
        <v>81469003</v>
      </c>
      <c r="G139" s="106" t="s">
        <v>256</v>
      </c>
      <c r="H139" s="72" t="s">
        <v>18</v>
      </c>
      <c r="I139" s="73" t="s">
        <v>24</v>
      </c>
      <c r="J139" s="73">
        <v>30</v>
      </c>
      <c r="K139" s="73">
        <v>30</v>
      </c>
      <c r="L139" s="74">
        <v>510.39</v>
      </c>
      <c r="M139" s="128">
        <v>5</v>
      </c>
      <c r="N139" s="14">
        <f>M139-(SUM(P139:AD139))</f>
        <v>5</v>
      </c>
      <c r="O139" s="18" t="str">
        <f t="shared" si="0"/>
        <v>OK</v>
      </c>
      <c r="P139" s="21">
        <v>0</v>
      </c>
      <c r="Q139" s="21">
        <v>0</v>
      </c>
      <c r="R139" s="21">
        <v>0</v>
      </c>
      <c r="S139" s="21">
        <v>0</v>
      </c>
      <c r="T139" s="21">
        <v>0</v>
      </c>
      <c r="U139" s="21">
        <v>0</v>
      </c>
      <c r="V139" s="21">
        <v>0</v>
      </c>
      <c r="W139" s="21">
        <v>0</v>
      </c>
      <c r="X139" s="21">
        <v>0</v>
      </c>
      <c r="Y139" s="21">
        <v>0</v>
      </c>
      <c r="Z139" s="21">
        <v>0</v>
      </c>
      <c r="AA139" s="21">
        <v>0</v>
      </c>
      <c r="AB139" s="21">
        <v>0</v>
      </c>
      <c r="AC139" s="21">
        <v>0</v>
      </c>
      <c r="AD139" s="25">
        <v>0</v>
      </c>
    </row>
    <row r="140" spans="1:30" ht="25.5" customHeight="1" x14ac:dyDescent="0.25">
      <c r="A140" s="148"/>
      <c r="B140" s="148"/>
      <c r="C140" s="34">
        <v>137</v>
      </c>
      <c r="D140" s="115" t="s">
        <v>163</v>
      </c>
      <c r="E140" s="70">
        <v>5801</v>
      </c>
      <c r="F140" s="70">
        <v>81469016</v>
      </c>
      <c r="G140" s="106" t="s">
        <v>256</v>
      </c>
      <c r="H140" s="72" t="s">
        <v>18</v>
      </c>
      <c r="I140" s="73" t="s">
        <v>24</v>
      </c>
      <c r="J140" s="77">
        <v>30</v>
      </c>
      <c r="K140" s="77">
        <v>30</v>
      </c>
      <c r="L140" s="74">
        <v>378.83</v>
      </c>
      <c r="M140" s="128">
        <v>10</v>
      </c>
      <c r="N140" s="14">
        <f>M140-(SUM(P140:AD140))</f>
        <v>10</v>
      </c>
      <c r="O140" s="18" t="str">
        <f t="shared" si="0"/>
        <v>OK</v>
      </c>
      <c r="P140" s="21">
        <v>0</v>
      </c>
      <c r="Q140" s="21">
        <v>0</v>
      </c>
      <c r="R140" s="21">
        <v>0</v>
      </c>
      <c r="S140" s="21">
        <v>0</v>
      </c>
      <c r="T140" s="21">
        <v>0</v>
      </c>
      <c r="U140" s="21">
        <v>0</v>
      </c>
      <c r="V140" s="21">
        <v>0</v>
      </c>
      <c r="W140" s="21">
        <v>0</v>
      </c>
      <c r="X140" s="21">
        <v>0</v>
      </c>
      <c r="Y140" s="21">
        <v>0</v>
      </c>
      <c r="Z140" s="21">
        <v>0</v>
      </c>
      <c r="AA140" s="21">
        <v>0</v>
      </c>
      <c r="AB140" s="21">
        <v>0</v>
      </c>
      <c r="AC140" s="21">
        <v>0</v>
      </c>
      <c r="AD140" s="25">
        <v>0</v>
      </c>
    </row>
    <row r="141" spans="1:30" ht="25.5" customHeight="1" x14ac:dyDescent="0.25">
      <c r="A141" s="148"/>
      <c r="B141" s="148"/>
      <c r="C141" s="34">
        <v>138</v>
      </c>
      <c r="D141" s="115" t="s">
        <v>164</v>
      </c>
      <c r="E141" s="70">
        <v>5801</v>
      </c>
      <c r="F141" s="70">
        <v>81469018</v>
      </c>
      <c r="G141" s="106" t="s">
        <v>256</v>
      </c>
      <c r="H141" s="75" t="s">
        <v>18</v>
      </c>
      <c r="I141" s="73" t="s">
        <v>24</v>
      </c>
      <c r="J141" s="77">
        <v>30</v>
      </c>
      <c r="K141" s="77">
        <v>30</v>
      </c>
      <c r="L141" s="74">
        <v>466.55</v>
      </c>
      <c r="M141" s="128">
        <v>10</v>
      </c>
      <c r="N141" s="14">
        <f>M141-(SUM(P141:AD141))</f>
        <v>10</v>
      </c>
      <c r="O141" s="18" t="str">
        <f t="shared" si="0"/>
        <v>OK</v>
      </c>
      <c r="P141" s="21">
        <v>0</v>
      </c>
      <c r="Q141" s="21">
        <v>0</v>
      </c>
      <c r="R141" s="21">
        <v>0</v>
      </c>
      <c r="S141" s="21">
        <v>0</v>
      </c>
      <c r="T141" s="21">
        <v>0</v>
      </c>
      <c r="U141" s="21">
        <v>0</v>
      </c>
      <c r="V141" s="21">
        <v>0</v>
      </c>
      <c r="W141" s="21">
        <v>0</v>
      </c>
      <c r="X141" s="21">
        <v>0</v>
      </c>
      <c r="Y141" s="21">
        <v>0</v>
      </c>
      <c r="Z141" s="21">
        <v>0</v>
      </c>
      <c r="AA141" s="21">
        <v>0</v>
      </c>
      <c r="AB141" s="21">
        <v>0</v>
      </c>
      <c r="AC141" s="21">
        <v>0</v>
      </c>
      <c r="AD141" s="25">
        <v>0</v>
      </c>
    </row>
    <row r="142" spans="1:30" ht="25.5" customHeight="1" x14ac:dyDescent="0.25">
      <c r="A142" s="148"/>
      <c r="B142" s="148"/>
      <c r="C142" s="34">
        <v>139</v>
      </c>
      <c r="D142" s="115" t="s">
        <v>165</v>
      </c>
      <c r="E142" s="70">
        <v>5801</v>
      </c>
      <c r="F142" s="70">
        <v>81469003</v>
      </c>
      <c r="G142" s="106" t="s">
        <v>256</v>
      </c>
      <c r="H142" s="72" t="s">
        <v>18</v>
      </c>
      <c r="I142" s="73" t="s">
        <v>24</v>
      </c>
      <c r="J142" s="77">
        <v>30</v>
      </c>
      <c r="K142" s="77">
        <v>30</v>
      </c>
      <c r="L142" s="74">
        <v>625.94000000000005</v>
      </c>
      <c r="M142" s="128">
        <v>10</v>
      </c>
      <c r="N142" s="14">
        <f>M142-(SUM(P142:AD142))</f>
        <v>10</v>
      </c>
      <c r="O142" s="18" t="str">
        <f t="shared" si="0"/>
        <v>OK</v>
      </c>
      <c r="P142" s="21">
        <v>0</v>
      </c>
      <c r="Q142" s="21">
        <v>0</v>
      </c>
      <c r="R142" s="21">
        <v>0</v>
      </c>
      <c r="S142" s="21">
        <v>0</v>
      </c>
      <c r="T142" s="21">
        <v>0</v>
      </c>
      <c r="U142" s="21">
        <v>0</v>
      </c>
      <c r="V142" s="21">
        <v>0</v>
      </c>
      <c r="W142" s="21">
        <v>0</v>
      </c>
      <c r="X142" s="21">
        <v>0</v>
      </c>
      <c r="Y142" s="21">
        <v>0</v>
      </c>
      <c r="Z142" s="21">
        <v>0</v>
      </c>
      <c r="AA142" s="21">
        <v>0</v>
      </c>
      <c r="AB142" s="21">
        <v>0</v>
      </c>
      <c r="AC142" s="21">
        <v>0</v>
      </c>
      <c r="AD142" s="25">
        <v>0</v>
      </c>
    </row>
    <row r="143" spans="1:30" ht="25.5" customHeight="1" x14ac:dyDescent="0.25">
      <c r="A143" s="148"/>
      <c r="B143" s="148"/>
      <c r="C143" s="34">
        <v>140</v>
      </c>
      <c r="D143" s="115" t="s">
        <v>166</v>
      </c>
      <c r="E143" s="70">
        <v>6111</v>
      </c>
      <c r="F143" s="70">
        <v>504220743</v>
      </c>
      <c r="G143" s="106" t="s">
        <v>256</v>
      </c>
      <c r="H143" s="72" t="s">
        <v>253</v>
      </c>
      <c r="I143" s="73" t="s">
        <v>24</v>
      </c>
      <c r="J143" s="77">
        <v>30</v>
      </c>
      <c r="K143" s="77">
        <v>30</v>
      </c>
      <c r="L143" s="74">
        <v>108.82</v>
      </c>
      <c r="M143" s="128">
        <v>3</v>
      </c>
      <c r="N143" s="14">
        <f>M143-(SUM(P143:AD143))</f>
        <v>3</v>
      </c>
      <c r="O143" s="18" t="str">
        <f t="shared" si="0"/>
        <v>OK</v>
      </c>
      <c r="P143" s="21">
        <v>0</v>
      </c>
      <c r="Q143" s="21">
        <v>0</v>
      </c>
      <c r="R143" s="21">
        <v>0</v>
      </c>
      <c r="S143" s="21">
        <v>0</v>
      </c>
      <c r="T143" s="21">
        <v>0</v>
      </c>
      <c r="U143" s="21">
        <v>0</v>
      </c>
      <c r="V143" s="21">
        <v>0</v>
      </c>
      <c r="W143" s="21">
        <v>0</v>
      </c>
      <c r="X143" s="21">
        <v>0</v>
      </c>
      <c r="Y143" s="21">
        <v>0</v>
      </c>
      <c r="Z143" s="21">
        <v>0</v>
      </c>
      <c r="AA143" s="21">
        <v>0</v>
      </c>
      <c r="AB143" s="21">
        <v>0</v>
      </c>
      <c r="AC143" s="21">
        <v>0</v>
      </c>
      <c r="AD143" s="25">
        <v>0</v>
      </c>
    </row>
    <row r="144" spans="1:30" ht="25.5" customHeight="1" x14ac:dyDescent="0.25">
      <c r="A144" s="148"/>
      <c r="B144" s="148"/>
      <c r="C144" s="34">
        <v>141</v>
      </c>
      <c r="D144" s="115" t="s">
        <v>167</v>
      </c>
      <c r="E144" s="70">
        <v>6111</v>
      </c>
      <c r="F144" s="70">
        <v>39110025</v>
      </c>
      <c r="G144" s="106" t="s">
        <v>256</v>
      </c>
      <c r="H144" s="72" t="s">
        <v>253</v>
      </c>
      <c r="I144" s="73" t="s">
        <v>24</v>
      </c>
      <c r="J144" s="77">
        <v>30</v>
      </c>
      <c r="K144" s="77">
        <v>30</v>
      </c>
      <c r="L144" s="74">
        <v>60.19</v>
      </c>
      <c r="M144" s="128">
        <v>3</v>
      </c>
      <c r="N144" s="14">
        <f>M144-(SUM(P144:AD144))</f>
        <v>3</v>
      </c>
      <c r="O144" s="18" t="str">
        <f t="shared" si="0"/>
        <v>OK</v>
      </c>
      <c r="P144" s="21">
        <v>0</v>
      </c>
      <c r="Q144" s="21">
        <v>0</v>
      </c>
      <c r="R144" s="21">
        <v>0</v>
      </c>
      <c r="S144" s="21">
        <v>0</v>
      </c>
      <c r="T144" s="21">
        <v>0</v>
      </c>
      <c r="U144" s="21">
        <v>0</v>
      </c>
      <c r="V144" s="21">
        <v>0</v>
      </c>
      <c r="W144" s="21">
        <v>0</v>
      </c>
      <c r="X144" s="21">
        <v>0</v>
      </c>
      <c r="Y144" s="21">
        <v>0</v>
      </c>
      <c r="Z144" s="21">
        <v>0</v>
      </c>
      <c r="AA144" s="21">
        <v>0</v>
      </c>
      <c r="AB144" s="21">
        <v>0</v>
      </c>
      <c r="AC144" s="21">
        <v>0</v>
      </c>
      <c r="AD144" s="25">
        <v>0</v>
      </c>
    </row>
    <row r="145" spans="1:30" ht="25.5" customHeight="1" x14ac:dyDescent="0.25">
      <c r="A145" s="148"/>
      <c r="B145" s="148"/>
      <c r="C145" s="34">
        <v>142</v>
      </c>
      <c r="D145" s="105" t="s">
        <v>168</v>
      </c>
      <c r="E145" s="70">
        <v>5705</v>
      </c>
      <c r="F145" s="70">
        <v>29866090</v>
      </c>
      <c r="G145" s="106" t="s">
        <v>256</v>
      </c>
      <c r="H145" s="72" t="s">
        <v>243</v>
      </c>
      <c r="I145" s="73" t="s">
        <v>24</v>
      </c>
      <c r="J145" s="73">
        <v>30</v>
      </c>
      <c r="K145" s="73">
        <v>30</v>
      </c>
      <c r="L145" s="74">
        <v>252.71</v>
      </c>
      <c r="M145" s="128">
        <v>3</v>
      </c>
      <c r="N145" s="14">
        <f>M145-(SUM(P145:AD145))</f>
        <v>3</v>
      </c>
      <c r="O145" s="18" t="str">
        <f t="shared" si="0"/>
        <v>OK</v>
      </c>
      <c r="P145" s="21">
        <v>0</v>
      </c>
      <c r="Q145" s="21">
        <v>0</v>
      </c>
      <c r="R145" s="21">
        <v>0</v>
      </c>
      <c r="S145" s="21">
        <v>0</v>
      </c>
      <c r="T145" s="21">
        <v>0</v>
      </c>
      <c r="U145" s="21">
        <v>0</v>
      </c>
      <c r="V145" s="21">
        <v>0</v>
      </c>
      <c r="W145" s="21">
        <v>0</v>
      </c>
      <c r="X145" s="21">
        <v>0</v>
      </c>
      <c r="Y145" s="21">
        <v>0</v>
      </c>
      <c r="Z145" s="21">
        <v>0</v>
      </c>
      <c r="AA145" s="21">
        <v>0</v>
      </c>
      <c r="AB145" s="21">
        <v>0</v>
      </c>
      <c r="AC145" s="21">
        <v>0</v>
      </c>
      <c r="AD145" s="25">
        <v>0</v>
      </c>
    </row>
    <row r="146" spans="1:30" ht="89.25" x14ac:dyDescent="0.25">
      <c r="A146" s="148"/>
      <c r="B146" s="148"/>
      <c r="C146" s="34">
        <v>143</v>
      </c>
      <c r="D146" s="105" t="s">
        <v>169</v>
      </c>
      <c r="E146" s="70">
        <v>4508</v>
      </c>
      <c r="F146" s="70">
        <v>30244001</v>
      </c>
      <c r="G146" s="106" t="s">
        <v>256</v>
      </c>
      <c r="H146" s="72" t="s">
        <v>254</v>
      </c>
      <c r="I146" s="73" t="s">
        <v>278</v>
      </c>
      <c r="J146" s="73">
        <v>30</v>
      </c>
      <c r="K146" s="73">
        <v>30</v>
      </c>
      <c r="L146" s="74">
        <v>4063.58</v>
      </c>
      <c r="M146" s="128"/>
      <c r="N146" s="14">
        <f>M146-(SUM(P146:AD146))</f>
        <v>0</v>
      </c>
      <c r="O146" s="18" t="str">
        <f t="shared" si="0"/>
        <v>OK</v>
      </c>
      <c r="P146" s="21">
        <v>0</v>
      </c>
      <c r="Q146" s="21">
        <v>0</v>
      </c>
      <c r="R146" s="21">
        <v>0</v>
      </c>
      <c r="S146" s="21">
        <v>0</v>
      </c>
      <c r="T146" s="21">
        <v>0</v>
      </c>
      <c r="U146" s="21">
        <v>0</v>
      </c>
      <c r="V146" s="21">
        <v>0</v>
      </c>
      <c r="W146" s="21">
        <v>0</v>
      </c>
      <c r="X146" s="21">
        <v>0</v>
      </c>
      <c r="Y146" s="21">
        <v>0</v>
      </c>
      <c r="Z146" s="21">
        <v>0</v>
      </c>
      <c r="AA146" s="21">
        <v>0</v>
      </c>
      <c r="AB146" s="21">
        <v>0</v>
      </c>
      <c r="AC146" s="21">
        <v>0</v>
      </c>
      <c r="AD146" s="25">
        <v>0</v>
      </c>
    </row>
    <row r="147" spans="1:30" ht="25.5" customHeight="1" x14ac:dyDescent="0.25">
      <c r="A147" s="148"/>
      <c r="B147" s="148"/>
      <c r="C147" s="34">
        <v>144</v>
      </c>
      <c r="D147" s="105" t="s">
        <v>170</v>
      </c>
      <c r="E147" s="70">
        <v>5801</v>
      </c>
      <c r="F147" s="70">
        <v>120120002</v>
      </c>
      <c r="G147" s="106" t="s">
        <v>256</v>
      </c>
      <c r="H147" s="72" t="s">
        <v>251</v>
      </c>
      <c r="I147" s="73" t="s">
        <v>24</v>
      </c>
      <c r="J147" s="73">
        <v>30</v>
      </c>
      <c r="K147" s="73">
        <v>30</v>
      </c>
      <c r="L147" s="74">
        <v>21</v>
      </c>
      <c r="M147" s="128"/>
      <c r="N147" s="14">
        <f>M147-(SUM(P147:AD147))</f>
        <v>0</v>
      </c>
      <c r="O147" s="18" t="str">
        <f t="shared" si="0"/>
        <v>OK</v>
      </c>
      <c r="P147" s="21">
        <v>0</v>
      </c>
      <c r="Q147" s="21">
        <v>0</v>
      </c>
      <c r="R147" s="21">
        <v>0</v>
      </c>
      <c r="S147" s="21">
        <v>0</v>
      </c>
      <c r="T147" s="21">
        <v>0</v>
      </c>
      <c r="U147" s="21">
        <v>0</v>
      </c>
      <c r="V147" s="21">
        <v>0</v>
      </c>
      <c r="W147" s="21">
        <v>0</v>
      </c>
      <c r="X147" s="21">
        <v>0</v>
      </c>
      <c r="Y147" s="21">
        <v>0</v>
      </c>
      <c r="Z147" s="21">
        <v>0</v>
      </c>
      <c r="AA147" s="21">
        <v>0</v>
      </c>
      <c r="AB147" s="21">
        <v>0</v>
      </c>
      <c r="AC147" s="21">
        <v>0</v>
      </c>
      <c r="AD147" s="25">
        <v>0</v>
      </c>
    </row>
    <row r="148" spans="1:30" ht="25.5" customHeight="1" x14ac:dyDescent="0.25">
      <c r="A148" s="148"/>
      <c r="B148" s="148"/>
      <c r="C148" s="34">
        <v>145</v>
      </c>
      <c r="D148" s="105" t="s">
        <v>171</v>
      </c>
      <c r="E148" s="70">
        <v>5801</v>
      </c>
      <c r="F148" s="70">
        <v>120120002</v>
      </c>
      <c r="G148" s="106" t="s">
        <v>256</v>
      </c>
      <c r="H148" s="72" t="s">
        <v>251</v>
      </c>
      <c r="I148" s="73" t="s">
        <v>24</v>
      </c>
      <c r="J148" s="73">
        <v>30</v>
      </c>
      <c r="K148" s="73">
        <v>30</v>
      </c>
      <c r="L148" s="74">
        <v>47</v>
      </c>
      <c r="M148" s="128"/>
      <c r="N148" s="14">
        <f>M148-(SUM(P148:AD148))</f>
        <v>0</v>
      </c>
      <c r="O148" s="18" t="str">
        <f t="shared" si="0"/>
        <v>OK</v>
      </c>
      <c r="P148" s="21">
        <v>0</v>
      </c>
      <c r="Q148" s="21">
        <v>0</v>
      </c>
      <c r="R148" s="21">
        <v>0</v>
      </c>
      <c r="S148" s="21">
        <v>0</v>
      </c>
      <c r="T148" s="21">
        <v>0</v>
      </c>
      <c r="U148" s="21">
        <v>0</v>
      </c>
      <c r="V148" s="21">
        <v>0</v>
      </c>
      <c r="W148" s="21">
        <v>0</v>
      </c>
      <c r="X148" s="21">
        <v>0</v>
      </c>
      <c r="Y148" s="21">
        <v>0</v>
      </c>
      <c r="Z148" s="21">
        <v>0</v>
      </c>
      <c r="AA148" s="21">
        <v>0</v>
      </c>
      <c r="AB148" s="21">
        <v>0</v>
      </c>
      <c r="AC148" s="21">
        <v>0</v>
      </c>
      <c r="AD148" s="25">
        <v>0</v>
      </c>
    </row>
    <row r="149" spans="1:30" ht="19.5" customHeight="1" x14ac:dyDescent="0.25">
      <c r="A149" s="148"/>
      <c r="B149" s="148"/>
      <c r="C149" s="34">
        <v>146</v>
      </c>
      <c r="D149" s="115" t="s">
        <v>172</v>
      </c>
      <c r="E149" s="70">
        <v>4303</v>
      </c>
      <c r="F149" s="70">
        <v>504220744</v>
      </c>
      <c r="G149" s="106" t="s">
        <v>256</v>
      </c>
      <c r="H149" s="72" t="s">
        <v>251</v>
      </c>
      <c r="I149" s="73" t="s">
        <v>24</v>
      </c>
      <c r="J149" s="77">
        <v>30</v>
      </c>
      <c r="K149" s="77">
        <v>30</v>
      </c>
      <c r="L149" s="74">
        <v>189.95</v>
      </c>
      <c r="M149" s="128"/>
      <c r="N149" s="14">
        <f>M149-(SUM(P149:AD149))</f>
        <v>0</v>
      </c>
      <c r="O149" s="18" t="str">
        <f t="shared" si="0"/>
        <v>OK</v>
      </c>
      <c r="P149" s="21">
        <v>0</v>
      </c>
      <c r="Q149" s="21">
        <v>0</v>
      </c>
      <c r="R149" s="21">
        <v>0</v>
      </c>
      <c r="S149" s="21">
        <v>0</v>
      </c>
      <c r="T149" s="21">
        <v>0</v>
      </c>
      <c r="U149" s="21">
        <v>0</v>
      </c>
      <c r="V149" s="21">
        <v>0</v>
      </c>
      <c r="W149" s="21">
        <v>0</v>
      </c>
      <c r="X149" s="21">
        <v>0</v>
      </c>
      <c r="Y149" s="21">
        <v>0</v>
      </c>
      <c r="Z149" s="21">
        <v>0</v>
      </c>
      <c r="AA149" s="21">
        <v>0</v>
      </c>
      <c r="AB149" s="21">
        <v>0</v>
      </c>
      <c r="AC149" s="21">
        <v>0</v>
      </c>
      <c r="AD149" s="25">
        <v>0</v>
      </c>
    </row>
    <row r="150" spans="1:30" ht="25.5" customHeight="1" x14ac:dyDescent="0.25">
      <c r="A150" s="148"/>
      <c r="B150" s="148"/>
      <c r="C150" s="34">
        <v>147</v>
      </c>
      <c r="D150" s="105" t="s">
        <v>173</v>
      </c>
      <c r="E150" s="70">
        <v>5806</v>
      </c>
      <c r="F150" s="70">
        <v>28800073</v>
      </c>
      <c r="G150" s="106" t="s">
        <v>256</v>
      </c>
      <c r="H150" s="72" t="s">
        <v>255</v>
      </c>
      <c r="I150" s="73" t="s">
        <v>24</v>
      </c>
      <c r="J150" s="73">
        <v>30</v>
      </c>
      <c r="K150" s="73">
        <v>30</v>
      </c>
      <c r="L150" s="74">
        <v>43.75</v>
      </c>
      <c r="M150" s="128"/>
      <c r="N150" s="14">
        <f>M150-(SUM(P150:AD150))</f>
        <v>0</v>
      </c>
      <c r="O150" s="18" t="str">
        <f t="shared" si="0"/>
        <v>OK</v>
      </c>
      <c r="P150" s="21">
        <v>0</v>
      </c>
      <c r="Q150" s="21">
        <v>0</v>
      </c>
      <c r="R150" s="21">
        <v>0</v>
      </c>
      <c r="S150" s="21">
        <v>0</v>
      </c>
      <c r="T150" s="21">
        <v>0</v>
      </c>
      <c r="U150" s="21">
        <v>0</v>
      </c>
      <c r="V150" s="21">
        <v>0</v>
      </c>
      <c r="W150" s="21">
        <v>0</v>
      </c>
      <c r="X150" s="21">
        <v>0</v>
      </c>
      <c r="Y150" s="21">
        <v>0</v>
      </c>
      <c r="Z150" s="21">
        <v>0</v>
      </c>
      <c r="AA150" s="21">
        <v>0</v>
      </c>
      <c r="AB150" s="21">
        <v>0</v>
      </c>
      <c r="AC150" s="21">
        <v>0</v>
      </c>
      <c r="AD150" s="25">
        <v>0</v>
      </c>
    </row>
    <row r="151" spans="1:30" ht="38.25" x14ac:dyDescent="0.25">
      <c r="A151" s="148"/>
      <c r="B151" s="148"/>
      <c r="C151" s="34">
        <v>148</v>
      </c>
      <c r="D151" s="115" t="s">
        <v>174</v>
      </c>
      <c r="E151" s="70">
        <v>436</v>
      </c>
      <c r="F151" s="70">
        <v>502400001</v>
      </c>
      <c r="G151" s="106" t="s">
        <v>257</v>
      </c>
      <c r="H151" s="75" t="s">
        <v>242</v>
      </c>
      <c r="I151" s="77" t="s">
        <v>17</v>
      </c>
      <c r="J151" s="77">
        <v>30</v>
      </c>
      <c r="K151" s="77">
        <v>30</v>
      </c>
      <c r="L151" s="74">
        <v>2325</v>
      </c>
      <c r="M151" s="128"/>
      <c r="N151" s="14">
        <f>M151-(SUM(P151:AD151))</f>
        <v>0</v>
      </c>
      <c r="O151" s="18" t="str">
        <f t="shared" si="0"/>
        <v>OK</v>
      </c>
      <c r="P151" s="21">
        <v>0</v>
      </c>
      <c r="Q151" s="21">
        <v>0</v>
      </c>
      <c r="R151" s="21">
        <v>0</v>
      </c>
      <c r="S151" s="21">
        <v>0</v>
      </c>
      <c r="T151" s="21">
        <v>0</v>
      </c>
      <c r="U151" s="21">
        <v>0</v>
      </c>
      <c r="V151" s="21">
        <v>0</v>
      </c>
      <c r="W151" s="21">
        <v>0</v>
      </c>
      <c r="X151" s="21">
        <v>0</v>
      </c>
      <c r="Y151" s="21">
        <v>0</v>
      </c>
      <c r="Z151" s="21">
        <v>0</v>
      </c>
      <c r="AA151" s="21">
        <v>0</v>
      </c>
      <c r="AB151" s="21">
        <v>0</v>
      </c>
      <c r="AC151" s="21">
        <v>0</v>
      </c>
      <c r="AD151" s="25">
        <v>0</v>
      </c>
    </row>
    <row r="152" spans="1:30" ht="25.5" customHeight="1" x14ac:dyDescent="0.25">
      <c r="A152" s="148"/>
      <c r="B152" s="148"/>
      <c r="C152" s="34">
        <v>149</v>
      </c>
      <c r="D152" s="105" t="s">
        <v>175</v>
      </c>
      <c r="E152" s="70">
        <v>436</v>
      </c>
      <c r="F152" s="70">
        <v>502400001</v>
      </c>
      <c r="G152" s="106" t="s">
        <v>257</v>
      </c>
      <c r="H152" s="72" t="s">
        <v>242</v>
      </c>
      <c r="I152" s="73" t="s">
        <v>17</v>
      </c>
      <c r="J152" s="73">
        <v>30</v>
      </c>
      <c r="K152" s="73">
        <v>30</v>
      </c>
      <c r="L152" s="74">
        <v>1675</v>
      </c>
      <c r="M152" s="128">
        <v>2</v>
      </c>
      <c r="N152" s="14">
        <f>M152-(SUM(P152:AD152))</f>
        <v>1</v>
      </c>
      <c r="O152" s="18" t="str">
        <f t="shared" si="0"/>
        <v>OK</v>
      </c>
      <c r="P152" s="21">
        <v>0</v>
      </c>
      <c r="Q152" s="21">
        <v>1</v>
      </c>
      <c r="R152" s="21">
        <v>0</v>
      </c>
      <c r="S152" s="21">
        <v>0</v>
      </c>
      <c r="T152" s="21">
        <v>0</v>
      </c>
      <c r="U152" s="21">
        <v>0</v>
      </c>
      <c r="V152" s="21">
        <v>0</v>
      </c>
      <c r="W152" s="21">
        <v>0</v>
      </c>
      <c r="X152" s="21">
        <v>0</v>
      </c>
      <c r="Y152" s="21">
        <v>0</v>
      </c>
      <c r="Z152" s="21">
        <v>0</v>
      </c>
      <c r="AA152" s="21">
        <v>0</v>
      </c>
      <c r="AB152" s="21">
        <v>0</v>
      </c>
      <c r="AC152" s="21">
        <v>0</v>
      </c>
      <c r="AD152" s="25">
        <v>0</v>
      </c>
    </row>
    <row r="153" spans="1:30" ht="25.5" customHeight="1" x14ac:dyDescent="0.25">
      <c r="A153" s="148"/>
      <c r="B153" s="148"/>
      <c r="C153" s="34">
        <v>150</v>
      </c>
      <c r="D153" s="105" t="s">
        <v>176</v>
      </c>
      <c r="E153" s="70">
        <v>436</v>
      </c>
      <c r="F153" s="70">
        <v>502400001</v>
      </c>
      <c r="G153" s="106" t="s">
        <v>257</v>
      </c>
      <c r="H153" s="72" t="s">
        <v>242</v>
      </c>
      <c r="I153" s="73" t="s">
        <v>17</v>
      </c>
      <c r="J153" s="73">
        <v>30</v>
      </c>
      <c r="K153" s="73">
        <v>30</v>
      </c>
      <c r="L153" s="74">
        <v>1575</v>
      </c>
      <c r="M153" s="128">
        <v>2</v>
      </c>
      <c r="N153" s="14">
        <f>M153-(SUM(P153:AD153))</f>
        <v>1</v>
      </c>
      <c r="O153" s="18" t="str">
        <f t="shared" si="0"/>
        <v>OK</v>
      </c>
      <c r="P153" s="21">
        <v>0</v>
      </c>
      <c r="Q153" s="21">
        <v>1</v>
      </c>
      <c r="R153" s="21">
        <v>0</v>
      </c>
      <c r="S153" s="21">
        <v>0</v>
      </c>
      <c r="T153" s="21">
        <v>0</v>
      </c>
      <c r="U153" s="21">
        <v>0</v>
      </c>
      <c r="V153" s="21">
        <v>0</v>
      </c>
      <c r="W153" s="21">
        <v>0</v>
      </c>
      <c r="X153" s="21">
        <v>0</v>
      </c>
      <c r="Y153" s="21">
        <v>0</v>
      </c>
      <c r="Z153" s="21">
        <v>0</v>
      </c>
      <c r="AA153" s="21">
        <v>0</v>
      </c>
      <c r="AB153" s="21">
        <v>0</v>
      </c>
      <c r="AC153" s="21">
        <v>0</v>
      </c>
      <c r="AD153" s="25">
        <v>0</v>
      </c>
    </row>
    <row r="154" spans="1:30" ht="38.25" x14ac:dyDescent="0.25">
      <c r="A154" s="148"/>
      <c r="B154" s="148"/>
      <c r="C154" s="34">
        <v>151</v>
      </c>
      <c r="D154" s="105" t="s">
        <v>177</v>
      </c>
      <c r="E154" s="70">
        <v>435</v>
      </c>
      <c r="F154" s="70">
        <v>501840008</v>
      </c>
      <c r="G154" s="106" t="s">
        <v>257</v>
      </c>
      <c r="H154" s="72" t="s">
        <v>242</v>
      </c>
      <c r="I154" s="73" t="s">
        <v>17</v>
      </c>
      <c r="J154" s="73">
        <v>30</v>
      </c>
      <c r="K154" s="73">
        <v>30</v>
      </c>
      <c r="L154" s="74">
        <v>700</v>
      </c>
      <c r="M154" s="128">
        <v>2</v>
      </c>
      <c r="N154" s="14">
        <f>M154-(SUM(P154:AD154))</f>
        <v>1</v>
      </c>
      <c r="O154" s="18" t="str">
        <f t="shared" si="0"/>
        <v>OK</v>
      </c>
      <c r="P154" s="21">
        <v>0</v>
      </c>
      <c r="Q154" s="21">
        <v>1</v>
      </c>
      <c r="R154" s="21">
        <v>0</v>
      </c>
      <c r="S154" s="21">
        <v>0</v>
      </c>
      <c r="T154" s="21">
        <v>0</v>
      </c>
      <c r="U154" s="21">
        <v>0</v>
      </c>
      <c r="V154" s="21">
        <v>0</v>
      </c>
      <c r="W154" s="21">
        <v>0</v>
      </c>
      <c r="X154" s="21">
        <v>0</v>
      </c>
      <c r="Y154" s="21">
        <v>0</v>
      </c>
      <c r="Z154" s="21">
        <v>0</v>
      </c>
      <c r="AA154" s="21">
        <v>0</v>
      </c>
      <c r="AB154" s="21">
        <v>0</v>
      </c>
      <c r="AC154" s="21">
        <v>0</v>
      </c>
      <c r="AD154" s="25">
        <v>0</v>
      </c>
    </row>
    <row r="155" spans="1:30" ht="25.5" customHeight="1" x14ac:dyDescent="0.25">
      <c r="A155" s="148"/>
      <c r="B155" s="148"/>
      <c r="C155" s="34">
        <v>152</v>
      </c>
      <c r="D155" s="105" t="s">
        <v>178</v>
      </c>
      <c r="E155" s="70">
        <v>436</v>
      </c>
      <c r="F155" s="70">
        <v>502400001</v>
      </c>
      <c r="G155" s="106" t="s">
        <v>257</v>
      </c>
      <c r="H155" s="72" t="s">
        <v>242</v>
      </c>
      <c r="I155" s="73" t="s">
        <v>17</v>
      </c>
      <c r="J155" s="73">
        <v>30</v>
      </c>
      <c r="K155" s="73">
        <v>30</v>
      </c>
      <c r="L155" s="74">
        <v>1445</v>
      </c>
      <c r="M155" s="128">
        <v>2</v>
      </c>
      <c r="N155" s="14">
        <f>M155-(SUM(P155:AD155))</f>
        <v>1</v>
      </c>
      <c r="O155" s="18" t="str">
        <f t="shared" si="0"/>
        <v>OK</v>
      </c>
      <c r="P155" s="21">
        <v>0</v>
      </c>
      <c r="Q155" s="21">
        <v>1</v>
      </c>
      <c r="R155" s="21">
        <v>0</v>
      </c>
      <c r="S155" s="21">
        <v>0</v>
      </c>
      <c r="T155" s="21">
        <v>0</v>
      </c>
      <c r="U155" s="21">
        <v>0</v>
      </c>
      <c r="V155" s="21">
        <v>0</v>
      </c>
      <c r="W155" s="21">
        <v>0</v>
      </c>
      <c r="X155" s="21">
        <v>0</v>
      </c>
      <c r="Y155" s="21">
        <v>0</v>
      </c>
      <c r="Z155" s="21">
        <v>0</v>
      </c>
      <c r="AA155" s="21">
        <v>0</v>
      </c>
      <c r="AB155" s="21">
        <v>0</v>
      </c>
      <c r="AC155" s="21">
        <v>0</v>
      </c>
      <c r="AD155" s="25">
        <v>0</v>
      </c>
    </row>
    <row r="156" spans="1:30" ht="25.5" customHeight="1" x14ac:dyDescent="0.25">
      <c r="A156" s="148"/>
      <c r="B156" s="148"/>
      <c r="C156" s="34">
        <v>153</v>
      </c>
      <c r="D156" s="105" t="s">
        <v>179</v>
      </c>
      <c r="E156" s="70">
        <v>436</v>
      </c>
      <c r="F156" s="70">
        <v>502400001</v>
      </c>
      <c r="G156" s="106" t="s">
        <v>257</v>
      </c>
      <c r="H156" s="72" t="s">
        <v>242</v>
      </c>
      <c r="I156" s="73" t="s">
        <v>17</v>
      </c>
      <c r="J156" s="73">
        <v>30</v>
      </c>
      <c r="K156" s="73">
        <v>30</v>
      </c>
      <c r="L156" s="74">
        <v>19</v>
      </c>
      <c r="M156" s="128">
        <v>15</v>
      </c>
      <c r="N156" s="14">
        <f>M156-(SUM(P156:AD156))</f>
        <v>7</v>
      </c>
      <c r="O156" s="18" t="str">
        <f t="shared" si="0"/>
        <v>OK</v>
      </c>
      <c r="P156" s="21">
        <v>0</v>
      </c>
      <c r="Q156" s="21">
        <v>1</v>
      </c>
      <c r="R156" s="21">
        <v>0</v>
      </c>
      <c r="S156" s="21">
        <v>0</v>
      </c>
      <c r="T156" s="21">
        <v>7</v>
      </c>
      <c r="U156" s="21">
        <v>0</v>
      </c>
      <c r="V156" s="21">
        <v>0</v>
      </c>
      <c r="W156" s="21">
        <v>0</v>
      </c>
      <c r="X156" s="21">
        <v>0</v>
      </c>
      <c r="Y156" s="21">
        <v>0</v>
      </c>
      <c r="Z156" s="21">
        <v>0</v>
      </c>
      <c r="AA156" s="21">
        <v>0</v>
      </c>
      <c r="AB156" s="21">
        <v>0</v>
      </c>
      <c r="AC156" s="21">
        <v>0</v>
      </c>
      <c r="AD156" s="25">
        <v>0</v>
      </c>
    </row>
    <row r="157" spans="1:30" ht="64.5" thickBot="1" x14ac:dyDescent="0.3">
      <c r="A157" s="149"/>
      <c r="B157" s="149"/>
      <c r="C157" s="35">
        <v>154</v>
      </c>
      <c r="D157" s="116" t="s">
        <v>180</v>
      </c>
      <c r="E157" s="79">
        <v>207</v>
      </c>
      <c r="F157" s="79">
        <v>502590001</v>
      </c>
      <c r="G157" s="108" t="s">
        <v>257</v>
      </c>
      <c r="H157" s="81" t="s">
        <v>242</v>
      </c>
      <c r="I157" s="82" t="s">
        <v>17</v>
      </c>
      <c r="J157" s="82">
        <v>30</v>
      </c>
      <c r="K157" s="82">
        <v>30</v>
      </c>
      <c r="L157" s="83">
        <v>2950</v>
      </c>
      <c r="M157" s="129">
        <v>1</v>
      </c>
      <c r="N157" s="16">
        <f>M157-(SUM(P157:AD157))</f>
        <v>1</v>
      </c>
      <c r="O157" s="20" t="str">
        <f t="shared" si="0"/>
        <v>OK</v>
      </c>
      <c r="P157" s="23">
        <v>0</v>
      </c>
      <c r="Q157" s="23">
        <v>0</v>
      </c>
      <c r="R157" s="23">
        <v>0</v>
      </c>
      <c r="S157" s="23">
        <v>0</v>
      </c>
      <c r="T157" s="23">
        <v>0</v>
      </c>
      <c r="U157" s="23">
        <v>0</v>
      </c>
      <c r="V157" s="23">
        <v>0</v>
      </c>
      <c r="W157" s="23">
        <v>0</v>
      </c>
      <c r="X157" s="23">
        <v>0</v>
      </c>
      <c r="Y157" s="23">
        <v>0</v>
      </c>
      <c r="Z157" s="23">
        <v>0</v>
      </c>
      <c r="AA157" s="23">
        <v>0</v>
      </c>
      <c r="AB157" s="23">
        <v>0</v>
      </c>
      <c r="AC157" s="23">
        <v>0</v>
      </c>
      <c r="AD157" s="26">
        <v>0</v>
      </c>
    </row>
    <row r="158" spans="1:30" x14ac:dyDescent="0.25">
      <c r="S158" s="135"/>
    </row>
  </sheetData>
  <mergeCells count="21">
    <mergeCell ref="D1:L1"/>
    <mergeCell ref="AB1:AB2"/>
    <mergeCell ref="AC1:AC2"/>
    <mergeCell ref="T1:T2"/>
    <mergeCell ref="U1:U2"/>
    <mergeCell ref="P1:P2"/>
    <mergeCell ref="Q1:Q2"/>
    <mergeCell ref="AD1:AD2"/>
    <mergeCell ref="A2:L2"/>
    <mergeCell ref="A4:A157"/>
    <mergeCell ref="B4:B157"/>
    <mergeCell ref="V1:V2"/>
    <mergeCell ref="W1:W2"/>
    <mergeCell ref="X1:X2"/>
    <mergeCell ref="Y1:Y2"/>
    <mergeCell ref="Z1:Z2"/>
    <mergeCell ref="AA1:AA2"/>
    <mergeCell ref="R1:R2"/>
    <mergeCell ref="S1:S2"/>
    <mergeCell ref="M1:O2"/>
    <mergeCell ref="B1:C1"/>
  </mergeCells>
  <conditionalFormatting sqref="V4:AD4">
    <cfRule type="cellIs" dxfId="28491" priority="6811" stopIfTrue="1" operator="greaterThan">
      <formula>0</formula>
    </cfRule>
  </conditionalFormatting>
  <conditionalFormatting sqref="V88:AD101">
    <cfRule type="cellIs" dxfId="28490" priority="2755" stopIfTrue="1" operator="greaterThan">
      <formula>0</formula>
    </cfRule>
  </conditionalFormatting>
  <conditionalFormatting sqref="X31">
    <cfRule type="cellIs" dxfId="28489" priority="4550" stopIfTrue="1" operator="greaterThan">
      <formula>0</formula>
    </cfRule>
    <cfRule type="cellIs" dxfId="28488" priority="4551" stopIfTrue="1" operator="greaterThan">
      <formula>0</formula>
    </cfRule>
  </conditionalFormatting>
  <conditionalFormatting sqref="X32:X33">
    <cfRule type="cellIs" dxfId="28487" priority="4556" stopIfTrue="1" operator="greaterThan">
      <formula>0</formula>
    </cfRule>
    <cfRule type="cellIs" dxfId="28486" priority="4557" stopIfTrue="1" operator="greaterThan">
      <formula>0</formula>
    </cfRule>
  </conditionalFormatting>
  <conditionalFormatting sqref="X35">
    <cfRule type="cellIs" dxfId="28485" priority="4559" stopIfTrue="1" operator="greaterThan">
      <formula>0</formula>
    </cfRule>
    <cfRule type="cellIs" dxfId="28484" priority="4560" stopIfTrue="1" operator="greaterThan">
      <formula>0</formula>
    </cfRule>
  </conditionalFormatting>
  <conditionalFormatting sqref="X36:X37">
    <cfRule type="cellIs" dxfId="28483" priority="4568" stopIfTrue="1" operator="greaterThan">
      <formula>0</formula>
    </cfRule>
    <cfRule type="cellIs" dxfId="28482" priority="4569" stopIfTrue="1" operator="greaterThan">
      <formula>0</formula>
    </cfRule>
  </conditionalFormatting>
  <conditionalFormatting sqref="X38">
    <cfRule type="cellIs" dxfId="28481" priority="4565" stopIfTrue="1" operator="greaterThan">
      <formula>0</formula>
    </cfRule>
    <cfRule type="cellIs" dxfId="28480" priority="4566" stopIfTrue="1" operator="greaterThan">
      <formula>0</formula>
    </cfRule>
  </conditionalFormatting>
  <conditionalFormatting sqref="X39:X40">
    <cfRule type="cellIs" dxfId="28479" priority="4574" stopIfTrue="1" operator="greaterThan">
      <formula>0</formula>
    </cfRule>
    <cfRule type="cellIs" dxfId="28478" priority="4575" stopIfTrue="1" operator="greaterThan">
      <formula>0</formula>
    </cfRule>
  </conditionalFormatting>
  <conditionalFormatting sqref="X41">
    <cfRule type="cellIs" dxfId="28477" priority="4571" stopIfTrue="1" operator="greaterThan">
      <formula>0</formula>
    </cfRule>
    <cfRule type="cellIs" dxfId="28476" priority="4572" stopIfTrue="1" operator="greaterThan">
      <formula>0</formula>
    </cfRule>
  </conditionalFormatting>
  <conditionalFormatting sqref="X13:X14">
    <cfRule type="cellIs" dxfId="28475" priority="4520" stopIfTrue="1" operator="greaterThan">
      <formula>0</formula>
    </cfRule>
    <cfRule type="cellIs" dxfId="28474" priority="4521" stopIfTrue="1" operator="greaterThan">
      <formula>0</formula>
    </cfRule>
  </conditionalFormatting>
  <conditionalFormatting sqref="X15">
    <cfRule type="cellIs" dxfId="28473" priority="4517" stopIfTrue="1" operator="greaterThan">
      <formula>0</formula>
    </cfRule>
    <cfRule type="cellIs" dxfId="28472" priority="4518" stopIfTrue="1" operator="greaterThan">
      <formula>0</formula>
    </cfRule>
  </conditionalFormatting>
  <conditionalFormatting sqref="X16:X17">
    <cfRule type="cellIs" dxfId="28471" priority="4526" stopIfTrue="1" operator="greaterThan">
      <formula>0</formula>
    </cfRule>
    <cfRule type="cellIs" dxfId="28470" priority="4527" stopIfTrue="1" operator="greaterThan">
      <formula>0</formula>
    </cfRule>
  </conditionalFormatting>
  <conditionalFormatting sqref="X50">
    <cfRule type="cellIs" dxfId="28469" priority="4589" stopIfTrue="1" operator="greaterThan">
      <formula>0</formula>
    </cfRule>
    <cfRule type="cellIs" dxfId="28468" priority="4590" stopIfTrue="1" operator="greaterThan">
      <formula>0</formula>
    </cfRule>
  </conditionalFormatting>
  <conditionalFormatting sqref="X51:X52">
    <cfRule type="cellIs" dxfId="28467" priority="4598" stopIfTrue="1" operator="greaterThan">
      <formula>0</formula>
    </cfRule>
    <cfRule type="cellIs" dxfId="28466" priority="4599" stopIfTrue="1" operator="greaterThan">
      <formula>0</formula>
    </cfRule>
  </conditionalFormatting>
  <conditionalFormatting sqref="X4">
    <cfRule type="cellIs" dxfId="28465" priority="8711" stopIfTrue="1" operator="greaterThan">
      <formula>0</formula>
    </cfRule>
    <cfRule type="cellIs" dxfId="28464" priority="8712" stopIfTrue="1" operator="greaterThan">
      <formula>0</formula>
    </cfRule>
  </conditionalFormatting>
  <conditionalFormatting sqref="X5">
    <cfRule type="cellIs" dxfId="28463" priority="4502" stopIfTrue="1" operator="greaterThan">
      <formula>0</formula>
    </cfRule>
    <cfRule type="cellIs" dxfId="28462" priority="4503" stopIfTrue="1" operator="greaterThan">
      <formula>0</formula>
    </cfRule>
  </conditionalFormatting>
  <conditionalFormatting sqref="X6">
    <cfRule type="cellIs" dxfId="28461" priority="4499" stopIfTrue="1" operator="greaterThan">
      <formula>0</formula>
    </cfRule>
    <cfRule type="cellIs" dxfId="28460" priority="4500" stopIfTrue="1" operator="greaterThan">
      <formula>0</formula>
    </cfRule>
  </conditionalFormatting>
  <conditionalFormatting sqref="X7:X8">
    <cfRule type="cellIs" dxfId="28459" priority="4508" stopIfTrue="1" operator="greaterThan">
      <formula>0</formula>
    </cfRule>
    <cfRule type="cellIs" dxfId="28458" priority="4509" stopIfTrue="1" operator="greaterThan">
      <formula>0</formula>
    </cfRule>
  </conditionalFormatting>
  <conditionalFormatting sqref="X9">
    <cfRule type="cellIs" dxfId="28457" priority="4505" stopIfTrue="1" operator="greaterThan">
      <formula>0</formula>
    </cfRule>
    <cfRule type="cellIs" dxfId="28456" priority="4506" stopIfTrue="1" operator="greaterThan">
      <formula>0</formula>
    </cfRule>
  </conditionalFormatting>
  <conditionalFormatting sqref="X10:X11">
    <cfRule type="cellIs" dxfId="28455" priority="4514" stopIfTrue="1" operator="greaterThan">
      <formula>0</formula>
    </cfRule>
    <cfRule type="cellIs" dxfId="28454" priority="4515" stopIfTrue="1" operator="greaterThan">
      <formula>0</formula>
    </cfRule>
  </conditionalFormatting>
  <conditionalFormatting sqref="X12">
    <cfRule type="cellIs" dxfId="28453" priority="4511" stopIfTrue="1" operator="greaterThan">
      <formula>0</formula>
    </cfRule>
    <cfRule type="cellIs" dxfId="28452" priority="4512" stopIfTrue="1" operator="greaterThan">
      <formula>0</formula>
    </cfRule>
  </conditionalFormatting>
  <conditionalFormatting sqref="X18">
    <cfRule type="cellIs" dxfId="28451" priority="4523" stopIfTrue="1" operator="greaterThan">
      <formula>0</formula>
    </cfRule>
    <cfRule type="cellIs" dxfId="28450" priority="4524" stopIfTrue="1" operator="greaterThan">
      <formula>0</formula>
    </cfRule>
  </conditionalFormatting>
  <conditionalFormatting sqref="X19">
    <cfRule type="cellIs" dxfId="28449" priority="4529" stopIfTrue="1" operator="greaterThan">
      <formula>0</formula>
    </cfRule>
    <cfRule type="cellIs" dxfId="28448" priority="4530" stopIfTrue="1" operator="greaterThan">
      <formula>0</formula>
    </cfRule>
  </conditionalFormatting>
  <conditionalFormatting sqref="X20:X21">
    <cfRule type="cellIs" dxfId="28447" priority="4535" stopIfTrue="1" operator="greaterThan">
      <formula>0</formula>
    </cfRule>
    <cfRule type="cellIs" dxfId="28446" priority="4536" stopIfTrue="1" operator="greaterThan">
      <formula>0</formula>
    </cfRule>
  </conditionalFormatting>
  <conditionalFormatting sqref="X22">
    <cfRule type="cellIs" dxfId="28445" priority="4532" stopIfTrue="1" operator="greaterThan">
      <formula>0</formula>
    </cfRule>
    <cfRule type="cellIs" dxfId="28444" priority="4533" stopIfTrue="1" operator="greaterThan">
      <formula>0</formula>
    </cfRule>
  </conditionalFormatting>
  <conditionalFormatting sqref="X23:X24">
    <cfRule type="cellIs" dxfId="28443" priority="4541" stopIfTrue="1" operator="greaterThan">
      <formula>0</formula>
    </cfRule>
    <cfRule type="cellIs" dxfId="28442" priority="4542" stopIfTrue="1" operator="greaterThan">
      <formula>0</formula>
    </cfRule>
  </conditionalFormatting>
  <conditionalFormatting sqref="X25">
    <cfRule type="cellIs" dxfId="28441" priority="4538" stopIfTrue="1" operator="greaterThan">
      <formula>0</formula>
    </cfRule>
    <cfRule type="cellIs" dxfId="28440" priority="4539" stopIfTrue="1" operator="greaterThan">
      <formula>0</formula>
    </cfRule>
  </conditionalFormatting>
  <conditionalFormatting sqref="X26:X27">
    <cfRule type="cellIs" dxfId="28439" priority="4547" stopIfTrue="1" operator="greaterThan">
      <formula>0</formula>
    </cfRule>
    <cfRule type="cellIs" dxfId="28438" priority="4548" stopIfTrue="1" operator="greaterThan">
      <formula>0</formula>
    </cfRule>
  </conditionalFormatting>
  <conditionalFormatting sqref="X28">
    <cfRule type="cellIs" dxfId="28437" priority="4544" stopIfTrue="1" operator="greaterThan">
      <formula>0</formula>
    </cfRule>
    <cfRule type="cellIs" dxfId="28436" priority="4545" stopIfTrue="1" operator="greaterThan">
      <formula>0</formula>
    </cfRule>
  </conditionalFormatting>
  <conditionalFormatting sqref="X29:X30">
    <cfRule type="cellIs" dxfId="28435" priority="4553" stopIfTrue="1" operator="greaterThan">
      <formula>0</formula>
    </cfRule>
    <cfRule type="cellIs" dxfId="28434" priority="4554" stopIfTrue="1" operator="greaterThan">
      <formula>0</formula>
    </cfRule>
  </conditionalFormatting>
  <conditionalFormatting sqref="X42:X43">
    <cfRule type="cellIs" dxfId="28433" priority="4580" stopIfTrue="1" operator="greaterThan">
      <formula>0</formula>
    </cfRule>
    <cfRule type="cellIs" dxfId="28432" priority="4581" stopIfTrue="1" operator="greaterThan">
      <formula>0</formula>
    </cfRule>
  </conditionalFormatting>
  <conditionalFormatting sqref="X44">
    <cfRule type="cellIs" dxfId="28431" priority="4577" stopIfTrue="1" operator="greaterThan">
      <formula>0</formula>
    </cfRule>
    <cfRule type="cellIs" dxfId="28430" priority="4578" stopIfTrue="1" operator="greaterThan">
      <formula>0</formula>
    </cfRule>
  </conditionalFormatting>
  <conditionalFormatting sqref="X45:X46">
    <cfRule type="cellIs" dxfId="28429" priority="4586" stopIfTrue="1" operator="greaterThan">
      <formula>0</formula>
    </cfRule>
    <cfRule type="cellIs" dxfId="28428" priority="4587" stopIfTrue="1" operator="greaterThan">
      <formula>0</formula>
    </cfRule>
  </conditionalFormatting>
  <conditionalFormatting sqref="X47">
    <cfRule type="cellIs" dxfId="28427" priority="4583" stopIfTrue="1" operator="greaterThan">
      <formula>0</formula>
    </cfRule>
    <cfRule type="cellIs" dxfId="28426" priority="4584" stopIfTrue="1" operator="greaterThan">
      <formula>0</formula>
    </cfRule>
  </conditionalFormatting>
  <conditionalFormatting sqref="X48:X49">
    <cfRule type="cellIs" dxfId="28425" priority="4592" stopIfTrue="1" operator="greaterThan">
      <formula>0</formula>
    </cfRule>
    <cfRule type="cellIs" dxfId="28424" priority="4593" stopIfTrue="1" operator="greaterThan">
      <formula>0</formula>
    </cfRule>
  </conditionalFormatting>
  <conditionalFormatting sqref="X59">
    <cfRule type="cellIs" dxfId="28423" priority="4607" stopIfTrue="1" operator="greaterThan">
      <formula>0</formula>
    </cfRule>
    <cfRule type="cellIs" dxfId="28422" priority="4608" stopIfTrue="1" operator="greaterThan">
      <formula>0</formula>
    </cfRule>
  </conditionalFormatting>
  <conditionalFormatting sqref="X66:X67">
    <cfRule type="cellIs" dxfId="28421" priority="4628" stopIfTrue="1" operator="greaterThan">
      <formula>0</formula>
    </cfRule>
    <cfRule type="cellIs" dxfId="28420" priority="4629" stopIfTrue="1" operator="greaterThan">
      <formula>0</formula>
    </cfRule>
  </conditionalFormatting>
  <conditionalFormatting sqref="X68">
    <cfRule type="cellIs" dxfId="28419" priority="4625" stopIfTrue="1" operator="greaterThan">
      <formula>0</formula>
    </cfRule>
    <cfRule type="cellIs" dxfId="28418" priority="4626" stopIfTrue="1" operator="greaterThan">
      <formula>0</formula>
    </cfRule>
  </conditionalFormatting>
  <conditionalFormatting sqref="X69:X70">
    <cfRule type="cellIs" dxfId="28417" priority="4634" stopIfTrue="1" operator="greaterThan">
      <formula>0</formula>
    </cfRule>
    <cfRule type="cellIs" dxfId="28416" priority="4635" stopIfTrue="1" operator="greaterThan">
      <formula>0</formula>
    </cfRule>
  </conditionalFormatting>
  <conditionalFormatting sqref="X71">
    <cfRule type="cellIs" dxfId="28415" priority="4631" stopIfTrue="1" operator="greaterThan">
      <formula>0</formula>
    </cfRule>
    <cfRule type="cellIs" dxfId="28414" priority="4632" stopIfTrue="1" operator="greaterThan">
      <formula>0</formula>
    </cfRule>
  </conditionalFormatting>
  <conditionalFormatting sqref="X72:X73">
    <cfRule type="cellIs" dxfId="28413" priority="4640" stopIfTrue="1" operator="greaterThan">
      <formula>0</formula>
    </cfRule>
    <cfRule type="cellIs" dxfId="28412" priority="4641" stopIfTrue="1" operator="greaterThan">
      <formula>0</formula>
    </cfRule>
  </conditionalFormatting>
  <conditionalFormatting sqref="X74">
    <cfRule type="cellIs" dxfId="28411" priority="4637" stopIfTrue="1" operator="greaterThan">
      <formula>0</formula>
    </cfRule>
    <cfRule type="cellIs" dxfId="28410" priority="4638" stopIfTrue="1" operator="greaterThan">
      <formula>0</formula>
    </cfRule>
  </conditionalFormatting>
  <conditionalFormatting sqref="X75:X76">
    <cfRule type="cellIs" dxfId="28409" priority="4646" stopIfTrue="1" operator="greaterThan">
      <formula>0</formula>
    </cfRule>
    <cfRule type="cellIs" dxfId="28408" priority="4647" stopIfTrue="1" operator="greaterThan">
      <formula>0</formula>
    </cfRule>
  </conditionalFormatting>
  <conditionalFormatting sqref="X77">
    <cfRule type="cellIs" dxfId="28407" priority="4643" stopIfTrue="1" operator="greaterThan">
      <formula>0</formula>
    </cfRule>
    <cfRule type="cellIs" dxfId="28406" priority="4644" stopIfTrue="1" operator="greaterThan">
      <formula>0</formula>
    </cfRule>
  </conditionalFormatting>
  <conditionalFormatting sqref="X78:X79">
    <cfRule type="cellIs" dxfId="28405" priority="4652" stopIfTrue="1" operator="greaterThan">
      <formula>0</formula>
    </cfRule>
    <cfRule type="cellIs" dxfId="28404" priority="4653" stopIfTrue="1" operator="greaterThan">
      <formula>0</formula>
    </cfRule>
  </conditionalFormatting>
  <conditionalFormatting sqref="X80">
    <cfRule type="cellIs" dxfId="28403" priority="4649" stopIfTrue="1" operator="greaterThan">
      <formula>0</formula>
    </cfRule>
    <cfRule type="cellIs" dxfId="28402" priority="4650" stopIfTrue="1" operator="greaterThan">
      <formula>0</formula>
    </cfRule>
  </conditionalFormatting>
  <conditionalFormatting sqref="X81:X82">
    <cfRule type="cellIs" dxfId="28401" priority="4658" stopIfTrue="1" operator="greaterThan">
      <formula>0</formula>
    </cfRule>
    <cfRule type="cellIs" dxfId="28400" priority="4659" stopIfTrue="1" operator="greaterThan">
      <formula>0</formula>
    </cfRule>
  </conditionalFormatting>
  <conditionalFormatting sqref="X83">
    <cfRule type="cellIs" dxfId="28399" priority="4655" stopIfTrue="1" operator="greaterThan">
      <formula>0</formula>
    </cfRule>
    <cfRule type="cellIs" dxfId="28398" priority="4656" stopIfTrue="1" operator="greaterThan">
      <formula>0</formula>
    </cfRule>
  </conditionalFormatting>
  <conditionalFormatting sqref="X84:X87">
    <cfRule type="cellIs" dxfId="28397" priority="4661" stopIfTrue="1" operator="greaterThan">
      <formula>0</formula>
    </cfRule>
    <cfRule type="cellIs" dxfId="28396" priority="4662" stopIfTrue="1" operator="greaterThan">
      <formula>0</formula>
    </cfRule>
  </conditionalFormatting>
  <conditionalFormatting sqref="V131:AD131">
    <cfRule type="cellIs" dxfId="28393" priority="6786" stopIfTrue="1" operator="greaterThan">
      <formula>0</formula>
    </cfRule>
  </conditionalFormatting>
  <conditionalFormatting sqref="V88:AD88 V34:AD34">
    <cfRule type="cellIs" dxfId="28378" priority="4694" stopIfTrue="1" operator="greaterThan">
      <formula>0</formula>
    </cfRule>
    <cfRule type="cellIs" dxfId="28377" priority="4695" stopIfTrue="1" operator="greaterThan">
      <formula>0</formula>
    </cfRule>
  </conditionalFormatting>
  <conditionalFormatting sqref="V34:AD34">
    <cfRule type="cellIs" dxfId="28368" priority="4693" stopIfTrue="1" operator="greaterThan">
      <formula>0</formula>
    </cfRule>
  </conditionalFormatting>
  <conditionalFormatting sqref="V131:AD131">
    <cfRule type="cellIs" dxfId="28367" priority="6784" stopIfTrue="1" operator="greaterThan">
      <formula>0</formula>
    </cfRule>
    <cfRule type="cellIs" dxfId="28366" priority="6785" stopIfTrue="1" operator="greaterThan">
      <formula>0</formula>
    </cfRule>
  </conditionalFormatting>
  <conditionalFormatting sqref="X60:X61">
    <cfRule type="cellIs" dxfId="28361" priority="4616" stopIfTrue="1" operator="greaterThan">
      <formula>0</formula>
    </cfRule>
    <cfRule type="cellIs" dxfId="28360" priority="4617" stopIfTrue="1" operator="greaterThan">
      <formula>0</formula>
    </cfRule>
  </conditionalFormatting>
  <conditionalFormatting sqref="X62">
    <cfRule type="cellIs" dxfId="28359" priority="4613" stopIfTrue="1" operator="greaterThan">
      <formula>0</formula>
    </cfRule>
    <cfRule type="cellIs" dxfId="28358" priority="4614" stopIfTrue="1" operator="greaterThan">
      <formula>0</formula>
    </cfRule>
  </conditionalFormatting>
  <conditionalFormatting sqref="X63:X64">
    <cfRule type="cellIs" dxfId="28357" priority="4622" stopIfTrue="1" operator="greaterThan">
      <formula>0</formula>
    </cfRule>
    <cfRule type="cellIs" dxfId="28356" priority="4623" stopIfTrue="1" operator="greaterThan">
      <formula>0</formula>
    </cfRule>
  </conditionalFormatting>
  <conditionalFormatting sqref="X65">
    <cfRule type="cellIs" dxfId="28355" priority="4619" stopIfTrue="1" operator="greaterThan">
      <formula>0</formula>
    </cfRule>
    <cfRule type="cellIs" dxfId="28354" priority="4620" stopIfTrue="1" operator="greaterThan">
      <formula>0</formula>
    </cfRule>
  </conditionalFormatting>
  <conditionalFormatting sqref="X89">
    <cfRule type="cellIs" dxfId="28351" priority="4664" stopIfTrue="1" operator="greaterThan">
      <formula>0</formula>
    </cfRule>
    <cfRule type="cellIs" dxfId="28350" priority="4665" stopIfTrue="1" operator="greaterThan">
      <formula>0</formula>
    </cfRule>
  </conditionalFormatting>
  <conditionalFormatting sqref="X90:X91">
    <cfRule type="cellIs" dxfId="28349" priority="4673" stopIfTrue="1" operator="greaterThan">
      <formula>0</formula>
    </cfRule>
    <cfRule type="cellIs" dxfId="28348" priority="4674" stopIfTrue="1" operator="greaterThan">
      <formula>0</formula>
    </cfRule>
  </conditionalFormatting>
  <conditionalFormatting sqref="X92">
    <cfRule type="cellIs" dxfId="28347" priority="4670" stopIfTrue="1" operator="greaterThan">
      <formula>0</formula>
    </cfRule>
    <cfRule type="cellIs" dxfId="28346" priority="4671" stopIfTrue="1" operator="greaterThan">
      <formula>0</formula>
    </cfRule>
  </conditionalFormatting>
  <conditionalFormatting sqref="X93:X94">
    <cfRule type="cellIs" dxfId="28345" priority="4679" stopIfTrue="1" operator="greaterThan">
      <formula>0</formula>
    </cfRule>
    <cfRule type="cellIs" dxfId="28344" priority="4680" stopIfTrue="1" operator="greaterThan">
      <formula>0</formula>
    </cfRule>
  </conditionalFormatting>
  <conditionalFormatting sqref="X95">
    <cfRule type="cellIs" dxfId="28343" priority="4676" stopIfTrue="1" operator="greaterThan">
      <formula>0</formula>
    </cfRule>
    <cfRule type="cellIs" dxfId="28342" priority="4677" stopIfTrue="1" operator="greaterThan">
      <formula>0</formula>
    </cfRule>
  </conditionalFormatting>
  <conditionalFormatting sqref="X96:X97">
    <cfRule type="cellIs" dxfId="28341" priority="4685" stopIfTrue="1" operator="greaterThan">
      <formula>0</formula>
    </cfRule>
    <cfRule type="cellIs" dxfId="28340" priority="4686" stopIfTrue="1" operator="greaterThan">
      <formula>0</formula>
    </cfRule>
  </conditionalFormatting>
  <conditionalFormatting sqref="X98">
    <cfRule type="cellIs" dxfId="28339" priority="4682" stopIfTrue="1" operator="greaterThan">
      <formula>0</formula>
    </cfRule>
    <cfRule type="cellIs" dxfId="28338" priority="4683" stopIfTrue="1" operator="greaterThan">
      <formula>0</formula>
    </cfRule>
  </conditionalFormatting>
  <conditionalFormatting sqref="X99:X100">
    <cfRule type="cellIs" dxfId="28337" priority="4691" stopIfTrue="1" operator="greaterThan">
      <formula>0</formula>
    </cfRule>
    <cfRule type="cellIs" dxfId="28336" priority="4692" stopIfTrue="1" operator="greaterThan">
      <formula>0</formula>
    </cfRule>
  </conditionalFormatting>
  <conditionalFormatting sqref="X101">
    <cfRule type="cellIs" dxfId="28335" priority="4688" stopIfTrue="1" operator="greaterThan">
      <formula>0</formula>
    </cfRule>
    <cfRule type="cellIs" dxfId="28334" priority="4689" stopIfTrue="1" operator="greaterThan">
      <formula>0</formula>
    </cfRule>
  </conditionalFormatting>
  <conditionalFormatting sqref="V5:AD33">
    <cfRule type="cellIs" dxfId="28332" priority="2776" stopIfTrue="1" operator="greaterThan">
      <formula>0</formula>
    </cfRule>
  </conditionalFormatting>
  <conditionalFormatting sqref="V35:AD87">
    <cfRule type="cellIs" dxfId="28331" priority="2836" stopIfTrue="1" operator="greaterThan">
      <formula>0</formula>
    </cfRule>
  </conditionalFormatting>
  <conditionalFormatting sqref="V102:AD130">
    <cfRule type="cellIs" dxfId="28330" priority="4867" stopIfTrue="1" operator="greaterThan">
      <formula>0</formula>
    </cfRule>
    <cfRule type="cellIs" dxfId="28329" priority="4868" stopIfTrue="1" operator="greaterThan">
      <formula>0</formula>
    </cfRule>
    <cfRule type="cellIs" dxfId="28328" priority="4869" stopIfTrue="1" operator="greaterThan">
      <formula>0</formula>
    </cfRule>
  </conditionalFormatting>
  <conditionalFormatting sqref="V132:AD157">
    <cfRule type="cellIs" dxfId="28327" priority="4927" stopIfTrue="1" operator="greaterThan">
      <formula>0</formula>
    </cfRule>
    <cfRule type="cellIs" dxfId="28326" priority="4928" stopIfTrue="1" operator="greaterThan">
      <formula>0</formula>
    </cfRule>
  </conditionalFormatting>
  <conditionalFormatting sqref="X53">
    <cfRule type="cellIs" dxfId="28325" priority="4595" stopIfTrue="1" operator="greaterThan">
      <formula>0</formula>
    </cfRule>
    <cfRule type="cellIs" dxfId="28324" priority="4596" stopIfTrue="1" operator="greaterThan">
      <formula>0</formula>
    </cfRule>
  </conditionalFormatting>
  <conditionalFormatting sqref="X54:X55">
    <cfRule type="cellIs" dxfId="28323" priority="4604" stopIfTrue="1" operator="greaterThan">
      <formula>0</formula>
    </cfRule>
    <cfRule type="cellIs" dxfId="28322" priority="4605" stopIfTrue="1" operator="greaterThan">
      <formula>0</formula>
    </cfRule>
  </conditionalFormatting>
  <conditionalFormatting sqref="X56">
    <cfRule type="cellIs" dxfId="28321" priority="4601" stopIfTrue="1" operator="greaterThan">
      <formula>0</formula>
    </cfRule>
    <cfRule type="cellIs" dxfId="28320" priority="4602" stopIfTrue="1" operator="greaterThan">
      <formula>0</formula>
    </cfRule>
  </conditionalFormatting>
  <conditionalFormatting sqref="X57:X58">
    <cfRule type="cellIs" dxfId="28319" priority="4610" stopIfTrue="1" operator="greaterThan">
      <formula>0</formula>
    </cfRule>
    <cfRule type="cellIs" dxfId="28318" priority="4611" stopIfTrue="1" operator="greaterThan">
      <formula>0</formula>
    </cfRule>
  </conditionalFormatting>
  <conditionalFormatting sqref="V132:AD157">
    <cfRule type="cellIs" dxfId="28317" priority="4929" stopIfTrue="1" operator="greaterThan">
      <formula>0</formula>
    </cfRule>
  </conditionalFormatting>
  <conditionalFormatting sqref="V5">
    <cfRule type="cellIs" dxfId="28316" priority="3914" stopIfTrue="1" operator="greaterThan">
      <formula>0</formula>
    </cfRule>
    <cfRule type="cellIs" dxfId="28315" priority="3915" stopIfTrue="1" operator="greaterThan">
      <formula>0</formula>
    </cfRule>
  </conditionalFormatting>
  <conditionalFormatting sqref="V6">
    <cfRule type="cellIs" dxfId="28314" priority="3911" stopIfTrue="1" operator="greaterThan">
      <formula>0</formula>
    </cfRule>
    <cfRule type="cellIs" dxfId="28313" priority="3912" stopIfTrue="1" operator="greaterThan">
      <formula>0</formula>
    </cfRule>
  </conditionalFormatting>
  <conditionalFormatting sqref="V7:V8">
    <cfRule type="cellIs" dxfId="28312" priority="3920" stopIfTrue="1" operator="greaterThan">
      <formula>0</formula>
    </cfRule>
    <cfRule type="cellIs" dxfId="28311" priority="3921" stopIfTrue="1" operator="greaterThan">
      <formula>0</formula>
    </cfRule>
  </conditionalFormatting>
  <conditionalFormatting sqref="V9">
    <cfRule type="cellIs" dxfId="28310" priority="3917" stopIfTrue="1" operator="greaterThan">
      <formula>0</formula>
    </cfRule>
    <cfRule type="cellIs" dxfId="28309" priority="3918" stopIfTrue="1" operator="greaterThan">
      <formula>0</formula>
    </cfRule>
  </conditionalFormatting>
  <conditionalFormatting sqref="V10:V11">
    <cfRule type="cellIs" dxfId="28308" priority="3926" stopIfTrue="1" operator="greaterThan">
      <formula>0</formula>
    </cfRule>
    <cfRule type="cellIs" dxfId="28307" priority="3927" stopIfTrue="1" operator="greaterThan">
      <formula>0</formula>
    </cfRule>
  </conditionalFormatting>
  <conditionalFormatting sqref="V12">
    <cfRule type="cellIs" dxfId="28306" priority="3923" stopIfTrue="1" operator="greaterThan">
      <formula>0</formula>
    </cfRule>
    <cfRule type="cellIs" dxfId="28305" priority="3924" stopIfTrue="1" operator="greaterThan">
      <formula>0</formula>
    </cfRule>
  </conditionalFormatting>
  <conditionalFormatting sqref="V13:V14">
    <cfRule type="cellIs" dxfId="28304" priority="3932" stopIfTrue="1" operator="greaterThan">
      <formula>0</formula>
    </cfRule>
    <cfRule type="cellIs" dxfId="28303" priority="3933" stopIfTrue="1" operator="greaterThan">
      <formula>0</formula>
    </cfRule>
  </conditionalFormatting>
  <conditionalFormatting sqref="V15">
    <cfRule type="cellIs" dxfId="28302" priority="3929" stopIfTrue="1" operator="greaterThan">
      <formula>0</formula>
    </cfRule>
    <cfRule type="cellIs" dxfId="28301" priority="3930" stopIfTrue="1" operator="greaterThan">
      <formula>0</formula>
    </cfRule>
  </conditionalFormatting>
  <conditionalFormatting sqref="V16:V17">
    <cfRule type="cellIs" dxfId="28300" priority="3938" stopIfTrue="1" operator="greaterThan">
      <formula>0</formula>
    </cfRule>
    <cfRule type="cellIs" dxfId="28299" priority="3939" stopIfTrue="1" operator="greaterThan">
      <formula>0</formula>
    </cfRule>
  </conditionalFormatting>
  <conditionalFormatting sqref="V18">
    <cfRule type="cellIs" dxfId="28298" priority="3935" stopIfTrue="1" operator="greaterThan">
      <formula>0</formula>
    </cfRule>
    <cfRule type="cellIs" dxfId="28297" priority="3936" stopIfTrue="1" operator="greaterThan">
      <formula>0</formula>
    </cfRule>
  </conditionalFormatting>
  <conditionalFormatting sqref="V19">
    <cfRule type="cellIs" dxfId="28296" priority="3941" stopIfTrue="1" operator="greaterThan">
      <formula>0</formula>
    </cfRule>
    <cfRule type="cellIs" dxfId="28295" priority="3942" stopIfTrue="1" operator="greaterThan">
      <formula>0</formula>
    </cfRule>
  </conditionalFormatting>
  <conditionalFormatting sqref="V20:V21">
    <cfRule type="cellIs" dxfId="28294" priority="3947" stopIfTrue="1" operator="greaterThan">
      <formula>0</formula>
    </cfRule>
    <cfRule type="cellIs" dxfId="28293" priority="3948" stopIfTrue="1" operator="greaterThan">
      <formula>0</formula>
    </cfRule>
  </conditionalFormatting>
  <conditionalFormatting sqref="V22">
    <cfRule type="cellIs" dxfId="28292" priority="3944" stopIfTrue="1" operator="greaterThan">
      <formula>0</formula>
    </cfRule>
    <cfRule type="cellIs" dxfId="28291" priority="3945" stopIfTrue="1" operator="greaterThan">
      <formula>0</formula>
    </cfRule>
  </conditionalFormatting>
  <conditionalFormatting sqref="V23:V24">
    <cfRule type="cellIs" dxfId="28290" priority="3953" stopIfTrue="1" operator="greaterThan">
      <formula>0</formula>
    </cfRule>
    <cfRule type="cellIs" dxfId="28289" priority="3954" stopIfTrue="1" operator="greaterThan">
      <formula>0</formula>
    </cfRule>
  </conditionalFormatting>
  <conditionalFormatting sqref="V25">
    <cfRule type="cellIs" dxfId="28288" priority="3950" stopIfTrue="1" operator="greaterThan">
      <formula>0</formula>
    </cfRule>
    <cfRule type="cellIs" dxfId="28287" priority="3951" stopIfTrue="1" operator="greaterThan">
      <formula>0</formula>
    </cfRule>
  </conditionalFormatting>
  <conditionalFormatting sqref="V26:V27">
    <cfRule type="cellIs" dxfId="28286" priority="3959" stopIfTrue="1" operator="greaterThan">
      <formula>0</formula>
    </cfRule>
    <cfRule type="cellIs" dxfId="28285" priority="3960" stopIfTrue="1" operator="greaterThan">
      <formula>0</formula>
    </cfRule>
  </conditionalFormatting>
  <conditionalFormatting sqref="V28">
    <cfRule type="cellIs" dxfId="28284" priority="3956" stopIfTrue="1" operator="greaterThan">
      <formula>0</formula>
    </cfRule>
    <cfRule type="cellIs" dxfId="28283" priority="3957" stopIfTrue="1" operator="greaterThan">
      <formula>0</formula>
    </cfRule>
  </conditionalFormatting>
  <conditionalFormatting sqref="V29:V30">
    <cfRule type="cellIs" dxfId="28282" priority="3965" stopIfTrue="1" operator="greaterThan">
      <formula>0</formula>
    </cfRule>
    <cfRule type="cellIs" dxfId="28281" priority="3966" stopIfTrue="1" operator="greaterThan">
      <formula>0</formula>
    </cfRule>
  </conditionalFormatting>
  <conditionalFormatting sqref="V31">
    <cfRule type="cellIs" dxfId="28280" priority="3962" stopIfTrue="1" operator="greaterThan">
      <formula>0</formula>
    </cfRule>
    <cfRule type="cellIs" dxfId="28279" priority="3963" stopIfTrue="1" operator="greaterThan">
      <formula>0</formula>
    </cfRule>
  </conditionalFormatting>
  <conditionalFormatting sqref="V32:V33">
    <cfRule type="cellIs" dxfId="28278" priority="3968" stopIfTrue="1" operator="greaterThan">
      <formula>0</formula>
    </cfRule>
    <cfRule type="cellIs" dxfId="28277" priority="3969" stopIfTrue="1" operator="greaterThan">
      <formula>0</formula>
    </cfRule>
  </conditionalFormatting>
  <conditionalFormatting sqref="V35">
    <cfRule type="cellIs" dxfId="28276" priority="3971" stopIfTrue="1" operator="greaterThan">
      <formula>0</formula>
    </cfRule>
    <cfRule type="cellIs" dxfId="28275" priority="3972" stopIfTrue="1" operator="greaterThan">
      <formula>0</formula>
    </cfRule>
  </conditionalFormatting>
  <conditionalFormatting sqref="V36:V37">
    <cfRule type="cellIs" dxfId="28274" priority="3977" stopIfTrue="1" operator="greaterThan">
      <formula>0</formula>
    </cfRule>
    <cfRule type="cellIs" dxfId="28273" priority="3978" stopIfTrue="1" operator="greaterThan">
      <formula>0</formula>
    </cfRule>
  </conditionalFormatting>
  <conditionalFormatting sqref="V38">
    <cfRule type="cellIs" dxfId="28272" priority="3974" stopIfTrue="1" operator="greaterThan">
      <formula>0</formula>
    </cfRule>
    <cfRule type="cellIs" dxfId="28271" priority="3975" stopIfTrue="1" operator="greaterThan">
      <formula>0</formula>
    </cfRule>
  </conditionalFormatting>
  <conditionalFormatting sqref="V39:V40">
    <cfRule type="cellIs" dxfId="28270" priority="3983" stopIfTrue="1" operator="greaterThan">
      <formula>0</formula>
    </cfRule>
    <cfRule type="cellIs" dxfId="28269" priority="3984" stopIfTrue="1" operator="greaterThan">
      <formula>0</formula>
    </cfRule>
  </conditionalFormatting>
  <conditionalFormatting sqref="V41">
    <cfRule type="cellIs" dxfId="28268" priority="3980" stopIfTrue="1" operator="greaterThan">
      <formula>0</formula>
    </cfRule>
    <cfRule type="cellIs" dxfId="28267" priority="3981" stopIfTrue="1" operator="greaterThan">
      <formula>0</formula>
    </cfRule>
  </conditionalFormatting>
  <conditionalFormatting sqref="V42:V43">
    <cfRule type="cellIs" dxfId="28266" priority="3989" stopIfTrue="1" operator="greaterThan">
      <formula>0</formula>
    </cfRule>
    <cfRule type="cellIs" dxfId="28265" priority="3990" stopIfTrue="1" operator="greaterThan">
      <formula>0</formula>
    </cfRule>
  </conditionalFormatting>
  <conditionalFormatting sqref="V44">
    <cfRule type="cellIs" dxfId="28264" priority="3986" stopIfTrue="1" operator="greaterThan">
      <formula>0</formula>
    </cfRule>
    <cfRule type="cellIs" dxfId="28263" priority="3987" stopIfTrue="1" operator="greaterThan">
      <formula>0</formula>
    </cfRule>
  </conditionalFormatting>
  <conditionalFormatting sqref="V45:V46">
    <cfRule type="cellIs" dxfId="28262" priority="3995" stopIfTrue="1" operator="greaterThan">
      <formula>0</formula>
    </cfRule>
    <cfRule type="cellIs" dxfId="28261" priority="3996" stopIfTrue="1" operator="greaterThan">
      <formula>0</formula>
    </cfRule>
  </conditionalFormatting>
  <conditionalFormatting sqref="V47">
    <cfRule type="cellIs" dxfId="28260" priority="3992" stopIfTrue="1" operator="greaterThan">
      <formula>0</formula>
    </cfRule>
    <cfRule type="cellIs" dxfId="28259" priority="3993" stopIfTrue="1" operator="greaterThan">
      <formula>0</formula>
    </cfRule>
  </conditionalFormatting>
  <conditionalFormatting sqref="V48:V49">
    <cfRule type="cellIs" dxfId="28258" priority="4001" stopIfTrue="1" operator="greaterThan">
      <formula>0</formula>
    </cfRule>
    <cfRule type="cellIs" dxfId="28257" priority="4002" stopIfTrue="1" operator="greaterThan">
      <formula>0</formula>
    </cfRule>
  </conditionalFormatting>
  <conditionalFormatting sqref="V50">
    <cfRule type="cellIs" dxfId="28256" priority="3998" stopIfTrue="1" operator="greaterThan">
      <formula>0</formula>
    </cfRule>
    <cfRule type="cellIs" dxfId="28255" priority="3999" stopIfTrue="1" operator="greaterThan">
      <formula>0</formula>
    </cfRule>
  </conditionalFormatting>
  <conditionalFormatting sqref="V51:V52">
    <cfRule type="cellIs" dxfId="28254" priority="4007" stopIfTrue="1" operator="greaterThan">
      <formula>0</formula>
    </cfRule>
    <cfRule type="cellIs" dxfId="28253" priority="4008" stopIfTrue="1" operator="greaterThan">
      <formula>0</formula>
    </cfRule>
  </conditionalFormatting>
  <conditionalFormatting sqref="V53">
    <cfRule type="cellIs" dxfId="28252" priority="4004" stopIfTrue="1" operator="greaterThan">
      <formula>0</formula>
    </cfRule>
    <cfRule type="cellIs" dxfId="28251" priority="4005" stopIfTrue="1" operator="greaterThan">
      <formula>0</formula>
    </cfRule>
  </conditionalFormatting>
  <conditionalFormatting sqref="V54:V55">
    <cfRule type="cellIs" dxfId="28250" priority="4013" stopIfTrue="1" operator="greaterThan">
      <formula>0</formula>
    </cfRule>
    <cfRule type="cellIs" dxfId="28249" priority="4014" stopIfTrue="1" operator="greaterThan">
      <formula>0</formula>
    </cfRule>
  </conditionalFormatting>
  <conditionalFormatting sqref="V56">
    <cfRule type="cellIs" dxfId="28248" priority="4010" stopIfTrue="1" operator="greaterThan">
      <formula>0</formula>
    </cfRule>
    <cfRule type="cellIs" dxfId="28247" priority="4011" stopIfTrue="1" operator="greaterThan">
      <formula>0</formula>
    </cfRule>
  </conditionalFormatting>
  <conditionalFormatting sqref="V57:V58">
    <cfRule type="cellIs" dxfId="28246" priority="4019" stopIfTrue="1" operator="greaterThan">
      <formula>0</formula>
    </cfRule>
    <cfRule type="cellIs" dxfId="28245" priority="4020" stopIfTrue="1" operator="greaterThan">
      <formula>0</formula>
    </cfRule>
  </conditionalFormatting>
  <conditionalFormatting sqref="V59">
    <cfRule type="cellIs" dxfId="28244" priority="4016" stopIfTrue="1" operator="greaterThan">
      <formula>0</formula>
    </cfRule>
    <cfRule type="cellIs" dxfId="28243" priority="4017" stopIfTrue="1" operator="greaterThan">
      <formula>0</formula>
    </cfRule>
  </conditionalFormatting>
  <conditionalFormatting sqref="V60:V61">
    <cfRule type="cellIs" dxfId="28242" priority="4025" stopIfTrue="1" operator="greaterThan">
      <formula>0</formula>
    </cfRule>
    <cfRule type="cellIs" dxfId="28241" priority="4026" stopIfTrue="1" operator="greaterThan">
      <formula>0</formula>
    </cfRule>
  </conditionalFormatting>
  <conditionalFormatting sqref="V62">
    <cfRule type="cellIs" dxfId="28240" priority="4022" stopIfTrue="1" operator="greaterThan">
      <formula>0</formula>
    </cfRule>
    <cfRule type="cellIs" dxfId="28239" priority="4023" stopIfTrue="1" operator="greaterThan">
      <formula>0</formula>
    </cfRule>
  </conditionalFormatting>
  <conditionalFormatting sqref="V63:V64">
    <cfRule type="cellIs" dxfId="28238" priority="4031" stopIfTrue="1" operator="greaterThan">
      <formula>0</formula>
    </cfRule>
    <cfRule type="cellIs" dxfId="28237" priority="4032" stopIfTrue="1" operator="greaterThan">
      <formula>0</formula>
    </cfRule>
  </conditionalFormatting>
  <conditionalFormatting sqref="V65">
    <cfRule type="cellIs" dxfId="28236" priority="4028" stopIfTrue="1" operator="greaterThan">
      <formula>0</formula>
    </cfRule>
    <cfRule type="cellIs" dxfId="28235" priority="4029" stopIfTrue="1" operator="greaterThan">
      <formula>0</formula>
    </cfRule>
  </conditionalFormatting>
  <conditionalFormatting sqref="V66:V67">
    <cfRule type="cellIs" dxfId="28234" priority="4037" stopIfTrue="1" operator="greaterThan">
      <formula>0</formula>
    </cfRule>
    <cfRule type="cellIs" dxfId="28233" priority="4038" stopIfTrue="1" operator="greaterThan">
      <formula>0</formula>
    </cfRule>
  </conditionalFormatting>
  <conditionalFormatting sqref="V68">
    <cfRule type="cellIs" dxfId="28232" priority="4034" stopIfTrue="1" operator="greaterThan">
      <formula>0</formula>
    </cfRule>
    <cfRule type="cellIs" dxfId="28231" priority="4035" stopIfTrue="1" operator="greaterThan">
      <formula>0</formula>
    </cfRule>
  </conditionalFormatting>
  <conditionalFormatting sqref="V69:V70">
    <cfRule type="cellIs" dxfId="28230" priority="4043" stopIfTrue="1" operator="greaterThan">
      <formula>0</formula>
    </cfRule>
    <cfRule type="cellIs" dxfId="28229" priority="4044" stopIfTrue="1" operator="greaterThan">
      <formula>0</formula>
    </cfRule>
  </conditionalFormatting>
  <conditionalFormatting sqref="V71">
    <cfRule type="cellIs" dxfId="28228" priority="4040" stopIfTrue="1" operator="greaterThan">
      <formula>0</formula>
    </cfRule>
    <cfRule type="cellIs" dxfId="28227" priority="4041" stopIfTrue="1" operator="greaterThan">
      <formula>0</formula>
    </cfRule>
  </conditionalFormatting>
  <conditionalFormatting sqref="V72:V73">
    <cfRule type="cellIs" dxfId="28226" priority="4049" stopIfTrue="1" operator="greaterThan">
      <formula>0</formula>
    </cfRule>
    <cfRule type="cellIs" dxfId="28225" priority="4050" stopIfTrue="1" operator="greaterThan">
      <formula>0</formula>
    </cfRule>
  </conditionalFormatting>
  <conditionalFormatting sqref="V74">
    <cfRule type="cellIs" dxfId="28224" priority="4046" stopIfTrue="1" operator="greaterThan">
      <formula>0</formula>
    </cfRule>
    <cfRule type="cellIs" dxfId="28223" priority="4047" stopIfTrue="1" operator="greaterThan">
      <formula>0</formula>
    </cfRule>
  </conditionalFormatting>
  <conditionalFormatting sqref="V75:V76">
    <cfRule type="cellIs" dxfId="28222" priority="4055" stopIfTrue="1" operator="greaterThan">
      <formula>0</formula>
    </cfRule>
    <cfRule type="cellIs" dxfId="28221" priority="4056" stopIfTrue="1" operator="greaterThan">
      <formula>0</formula>
    </cfRule>
  </conditionalFormatting>
  <conditionalFormatting sqref="V77">
    <cfRule type="cellIs" dxfId="28220" priority="4052" stopIfTrue="1" operator="greaterThan">
      <formula>0</formula>
    </cfRule>
    <cfRule type="cellIs" dxfId="28219" priority="4053" stopIfTrue="1" operator="greaterThan">
      <formula>0</formula>
    </cfRule>
  </conditionalFormatting>
  <conditionalFormatting sqref="V78:V79">
    <cfRule type="cellIs" dxfId="28218" priority="4061" stopIfTrue="1" operator="greaterThan">
      <formula>0</formula>
    </cfRule>
    <cfRule type="cellIs" dxfId="28217" priority="4062" stopIfTrue="1" operator="greaterThan">
      <formula>0</formula>
    </cfRule>
  </conditionalFormatting>
  <conditionalFormatting sqref="V80">
    <cfRule type="cellIs" dxfId="28216" priority="4058" stopIfTrue="1" operator="greaterThan">
      <formula>0</formula>
    </cfRule>
    <cfRule type="cellIs" dxfId="28215" priority="4059" stopIfTrue="1" operator="greaterThan">
      <formula>0</formula>
    </cfRule>
  </conditionalFormatting>
  <conditionalFormatting sqref="V81:V82">
    <cfRule type="cellIs" dxfId="28214" priority="4067" stopIfTrue="1" operator="greaterThan">
      <formula>0</formula>
    </cfRule>
    <cfRule type="cellIs" dxfId="28213" priority="4068" stopIfTrue="1" operator="greaterThan">
      <formula>0</formula>
    </cfRule>
  </conditionalFormatting>
  <conditionalFormatting sqref="V83">
    <cfRule type="cellIs" dxfId="28212" priority="4064" stopIfTrue="1" operator="greaterThan">
      <formula>0</formula>
    </cfRule>
    <cfRule type="cellIs" dxfId="28211" priority="4065" stopIfTrue="1" operator="greaterThan">
      <formula>0</formula>
    </cfRule>
  </conditionalFormatting>
  <conditionalFormatting sqref="V84:V87">
    <cfRule type="cellIs" dxfId="28210" priority="4070" stopIfTrue="1" operator="greaterThan">
      <formula>0</formula>
    </cfRule>
    <cfRule type="cellIs" dxfId="28209" priority="4071" stopIfTrue="1" operator="greaterThan">
      <formula>0</formula>
    </cfRule>
  </conditionalFormatting>
  <conditionalFormatting sqref="V89">
    <cfRule type="cellIs" dxfId="28208" priority="4073" stopIfTrue="1" operator="greaterThan">
      <formula>0</formula>
    </cfRule>
    <cfRule type="cellIs" dxfId="28207" priority="4074" stopIfTrue="1" operator="greaterThan">
      <formula>0</formula>
    </cfRule>
  </conditionalFormatting>
  <conditionalFormatting sqref="V90:V91">
    <cfRule type="cellIs" dxfId="28206" priority="4079" stopIfTrue="1" operator="greaterThan">
      <formula>0</formula>
    </cfRule>
    <cfRule type="cellIs" dxfId="28205" priority="4080" stopIfTrue="1" operator="greaterThan">
      <formula>0</formula>
    </cfRule>
  </conditionalFormatting>
  <conditionalFormatting sqref="V92">
    <cfRule type="cellIs" dxfId="28204" priority="4076" stopIfTrue="1" operator="greaterThan">
      <formula>0</formula>
    </cfRule>
    <cfRule type="cellIs" dxfId="28203" priority="4077" stopIfTrue="1" operator="greaterThan">
      <formula>0</formula>
    </cfRule>
  </conditionalFormatting>
  <conditionalFormatting sqref="V93:V94">
    <cfRule type="cellIs" dxfId="28202" priority="4085" stopIfTrue="1" operator="greaterThan">
      <formula>0</formula>
    </cfRule>
    <cfRule type="cellIs" dxfId="28201" priority="4086" stopIfTrue="1" operator="greaterThan">
      <formula>0</formula>
    </cfRule>
  </conditionalFormatting>
  <conditionalFormatting sqref="V95">
    <cfRule type="cellIs" dxfId="28200" priority="4082" stopIfTrue="1" operator="greaterThan">
      <formula>0</formula>
    </cfRule>
    <cfRule type="cellIs" dxfId="28199" priority="4083" stopIfTrue="1" operator="greaterThan">
      <formula>0</formula>
    </cfRule>
  </conditionalFormatting>
  <conditionalFormatting sqref="V96:V97">
    <cfRule type="cellIs" dxfId="28198" priority="4091" stopIfTrue="1" operator="greaterThan">
      <formula>0</formula>
    </cfRule>
    <cfRule type="cellIs" dxfId="28197" priority="4092" stopIfTrue="1" operator="greaterThan">
      <formula>0</formula>
    </cfRule>
  </conditionalFormatting>
  <conditionalFormatting sqref="V98">
    <cfRule type="cellIs" dxfId="28196" priority="4088" stopIfTrue="1" operator="greaterThan">
      <formula>0</formula>
    </cfRule>
    <cfRule type="cellIs" dxfId="28195" priority="4089" stopIfTrue="1" operator="greaterThan">
      <formula>0</formula>
    </cfRule>
  </conditionalFormatting>
  <conditionalFormatting sqref="V99:V100">
    <cfRule type="cellIs" dxfId="28194" priority="4097" stopIfTrue="1" operator="greaterThan">
      <formula>0</formula>
    </cfRule>
    <cfRule type="cellIs" dxfId="28193" priority="4098" stopIfTrue="1" operator="greaterThan">
      <formula>0</formula>
    </cfRule>
  </conditionalFormatting>
  <conditionalFormatting sqref="V101">
    <cfRule type="cellIs" dxfId="28192" priority="4094" stopIfTrue="1" operator="greaterThan">
      <formula>0</formula>
    </cfRule>
    <cfRule type="cellIs" dxfId="28191" priority="4095" stopIfTrue="1" operator="greaterThan">
      <formula>0</formula>
    </cfRule>
  </conditionalFormatting>
  <conditionalFormatting sqref="V4:W4">
    <cfRule type="cellIs" dxfId="28190" priority="8114" stopIfTrue="1" operator="greaterThan">
      <formula>0</formula>
    </cfRule>
    <cfRule type="cellIs" dxfId="28189" priority="8115" stopIfTrue="1" operator="greaterThan">
      <formula>0</formula>
    </cfRule>
  </conditionalFormatting>
  <conditionalFormatting sqref="W5">
    <cfRule type="cellIs" dxfId="28188" priority="4103" stopIfTrue="1" operator="greaterThan">
      <formula>0</formula>
    </cfRule>
    <cfRule type="cellIs" dxfId="28187" priority="4104" stopIfTrue="1" operator="greaterThan">
      <formula>0</formula>
    </cfRule>
  </conditionalFormatting>
  <conditionalFormatting sqref="W6">
    <cfRule type="cellIs" dxfId="28186" priority="4100" stopIfTrue="1" operator="greaterThan">
      <formula>0</formula>
    </cfRule>
    <cfRule type="cellIs" dxfId="28185" priority="4101" stopIfTrue="1" operator="greaterThan">
      <formula>0</formula>
    </cfRule>
  </conditionalFormatting>
  <conditionalFormatting sqref="W7:W8">
    <cfRule type="cellIs" dxfId="28184" priority="4109" stopIfTrue="1" operator="greaterThan">
      <formula>0</formula>
    </cfRule>
    <cfRule type="cellIs" dxfId="28183" priority="4110" stopIfTrue="1" operator="greaterThan">
      <formula>0</formula>
    </cfRule>
  </conditionalFormatting>
  <conditionalFormatting sqref="W9">
    <cfRule type="cellIs" dxfId="28182" priority="4106" stopIfTrue="1" operator="greaterThan">
      <formula>0</formula>
    </cfRule>
    <cfRule type="cellIs" dxfId="28181" priority="4107" stopIfTrue="1" operator="greaterThan">
      <formula>0</formula>
    </cfRule>
  </conditionalFormatting>
  <conditionalFormatting sqref="W10:W11">
    <cfRule type="cellIs" dxfId="28180" priority="4115" stopIfTrue="1" operator="greaterThan">
      <formula>0</formula>
    </cfRule>
    <cfRule type="cellIs" dxfId="28179" priority="4116" stopIfTrue="1" operator="greaterThan">
      <formula>0</formula>
    </cfRule>
  </conditionalFormatting>
  <conditionalFormatting sqref="W12">
    <cfRule type="cellIs" dxfId="28178" priority="4112" stopIfTrue="1" operator="greaterThan">
      <formula>0</formula>
    </cfRule>
    <cfRule type="cellIs" dxfId="28177" priority="4113" stopIfTrue="1" operator="greaterThan">
      <formula>0</formula>
    </cfRule>
  </conditionalFormatting>
  <conditionalFormatting sqref="W13:W14">
    <cfRule type="cellIs" dxfId="28176" priority="4121" stopIfTrue="1" operator="greaterThan">
      <formula>0</formula>
    </cfRule>
    <cfRule type="cellIs" dxfId="28175" priority="4122" stopIfTrue="1" operator="greaterThan">
      <formula>0</formula>
    </cfRule>
  </conditionalFormatting>
  <conditionalFormatting sqref="W15">
    <cfRule type="cellIs" dxfId="28174" priority="4118" stopIfTrue="1" operator="greaterThan">
      <formula>0</formula>
    </cfRule>
    <cfRule type="cellIs" dxfId="28173" priority="4119" stopIfTrue="1" operator="greaterThan">
      <formula>0</formula>
    </cfRule>
  </conditionalFormatting>
  <conditionalFormatting sqref="W16:W17">
    <cfRule type="cellIs" dxfId="28172" priority="4127" stopIfTrue="1" operator="greaterThan">
      <formula>0</formula>
    </cfRule>
    <cfRule type="cellIs" dxfId="28171" priority="4128" stopIfTrue="1" operator="greaterThan">
      <formula>0</formula>
    </cfRule>
  </conditionalFormatting>
  <conditionalFormatting sqref="W18">
    <cfRule type="cellIs" dxfId="28170" priority="4124" stopIfTrue="1" operator="greaterThan">
      <formula>0</formula>
    </cfRule>
    <cfRule type="cellIs" dxfId="28169" priority="4125" stopIfTrue="1" operator="greaterThan">
      <formula>0</formula>
    </cfRule>
  </conditionalFormatting>
  <conditionalFormatting sqref="W19">
    <cfRule type="cellIs" dxfId="28168" priority="4130" stopIfTrue="1" operator="greaterThan">
      <formula>0</formula>
    </cfRule>
    <cfRule type="cellIs" dxfId="28167" priority="4131" stopIfTrue="1" operator="greaterThan">
      <formula>0</formula>
    </cfRule>
  </conditionalFormatting>
  <conditionalFormatting sqref="W20:W21">
    <cfRule type="cellIs" dxfId="28166" priority="4136" stopIfTrue="1" operator="greaterThan">
      <formula>0</formula>
    </cfRule>
    <cfRule type="cellIs" dxfId="28165" priority="4137" stopIfTrue="1" operator="greaterThan">
      <formula>0</formula>
    </cfRule>
  </conditionalFormatting>
  <conditionalFormatting sqref="W22">
    <cfRule type="cellIs" dxfId="28164" priority="4133" stopIfTrue="1" operator="greaterThan">
      <formula>0</formula>
    </cfRule>
    <cfRule type="cellIs" dxfId="28163" priority="4134" stopIfTrue="1" operator="greaterThan">
      <formula>0</formula>
    </cfRule>
  </conditionalFormatting>
  <conditionalFormatting sqref="W23:W24">
    <cfRule type="cellIs" dxfId="28162" priority="4142" stopIfTrue="1" operator="greaterThan">
      <formula>0</formula>
    </cfRule>
    <cfRule type="cellIs" dxfId="28161" priority="4143" stopIfTrue="1" operator="greaterThan">
      <formula>0</formula>
    </cfRule>
  </conditionalFormatting>
  <conditionalFormatting sqref="W25">
    <cfRule type="cellIs" dxfId="28160" priority="4139" stopIfTrue="1" operator="greaterThan">
      <formula>0</formula>
    </cfRule>
    <cfRule type="cellIs" dxfId="28159" priority="4140" stopIfTrue="1" operator="greaterThan">
      <formula>0</formula>
    </cfRule>
  </conditionalFormatting>
  <conditionalFormatting sqref="W26:W27">
    <cfRule type="cellIs" dxfId="28158" priority="4148" stopIfTrue="1" operator="greaterThan">
      <formula>0</formula>
    </cfRule>
    <cfRule type="cellIs" dxfId="28157" priority="4149" stopIfTrue="1" operator="greaterThan">
      <formula>0</formula>
    </cfRule>
  </conditionalFormatting>
  <conditionalFormatting sqref="W28">
    <cfRule type="cellIs" dxfId="28156" priority="4145" stopIfTrue="1" operator="greaterThan">
      <formula>0</formula>
    </cfRule>
    <cfRule type="cellIs" dxfId="28155" priority="4146" stopIfTrue="1" operator="greaterThan">
      <formula>0</formula>
    </cfRule>
  </conditionalFormatting>
  <conditionalFormatting sqref="W29:W30">
    <cfRule type="cellIs" dxfId="28154" priority="4154" stopIfTrue="1" operator="greaterThan">
      <formula>0</formula>
    </cfRule>
    <cfRule type="cellIs" dxfId="28153" priority="4155" stopIfTrue="1" operator="greaterThan">
      <formula>0</formula>
    </cfRule>
  </conditionalFormatting>
  <conditionalFormatting sqref="W31">
    <cfRule type="cellIs" dxfId="28152" priority="4151" stopIfTrue="1" operator="greaterThan">
      <formula>0</formula>
    </cfRule>
    <cfRule type="cellIs" dxfId="28151" priority="4152" stopIfTrue="1" operator="greaterThan">
      <formula>0</formula>
    </cfRule>
  </conditionalFormatting>
  <conditionalFormatting sqref="W32">
    <cfRule type="cellIs" dxfId="28150" priority="4157" stopIfTrue="1" operator="greaterThan">
      <formula>0</formula>
    </cfRule>
    <cfRule type="cellIs" dxfId="28149" priority="4158" stopIfTrue="1" operator="greaterThan">
      <formula>0</formula>
    </cfRule>
  </conditionalFormatting>
  <conditionalFormatting sqref="W33">
    <cfRule type="cellIs" dxfId="28148" priority="3908" stopIfTrue="1" operator="greaterThan">
      <formula>0</formula>
    </cfRule>
    <cfRule type="cellIs" dxfId="28147" priority="3909" stopIfTrue="1" operator="greaterThan">
      <formula>0</formula>
    </cfRule>
  </conditionalFormatting>
  <conditionalFormatting sqref="W35">
    <cfRule type="cellIs" dxfId="28146" priority="4160" stopIfTrue="1" operator="greaterThan">
      <formula>0</formula>
    </cfRule>
    <cfRule type="cellIs" dxfId="28145" priority="4161" stopIfTrue="1" operator="greaterThan">
      <formula>0</formula>
    </cfRule>
  </conditionalFormatting>
  <conditionalFormatting sqref="W36:W37">
    <cfRule type="cellIs" dxfId="28144" priority="4166" stopIfTrue="1" operator="greaterThan">
      <formula>0</formula>
    </cfRule>
    <cfRule type="cellIs" dxfId="28143" priority="4167" stopIfTrue="1" operator="greaterThan">
      <formula>0</formula>
    </cfRule>
  </conditionalFormatting>
  <conditionalFormatting sqref="W38">
    <cfRule type="cellIs" dxfId="28142" priority="4163" stopIfTrue="1" operator="greaterThan">
      <formula>0</formula>
    </cfRule>
    <cfRule type="cellIs" dxfId="28141" priority="4164" stopIfTrue="1" operator="greaterThan">
      <formula>0</formula>
    </cfRule>
  </conditionalFormatting>
  <conditionalFormatting sqref="W39:W40">
    <cfRule type="cellIs" dxfId="28140" priority="4172" stopIfTrue="1" operator="greaterThan">
      <formula>0</formula>
    </cfRule>
    <cfRule type="cellIs" dxfId="28139" priority="4173" stopIfTrue="1" operator="greaterThan">
      <formula>0</formula>
    </cfRule>
  </conditionalFormatting>
  <conditionalFormatting sqref="W41">
    <cfRule type="cellIs" dxfId="28138" priority="4169" stopIfTrue="1" operator="greaterThan">
      <formula>0</formula>
    </cfRule>
    <cfRule type="cellIs" dxfId="28137" priority="4170" stopIfTrue="1" operator="greaterThan">
      <formula>0</formula>
    </cfRule>
  </conditionalFormatting>
  <conditionalFormatting sqref="W42:W43">
    <cfRule type="cellIs" dxfId="28136" priority="4178" stopIfTrue="1" operator="greaterThan">
      <formula>0</formula>
    </cfRule>
    <cfRule type="cellIs" dxfId="28135" priority="4179" stopIfTrue="1" operator="greaterThan">
      <formula>0</formula>
    </cfRule>
  </conditionalFormatting>
  <conditionalFormatting sqref="W44">
    <cfRule type="cellIs" dxfId="28134" priority="4175" stopIfTrue="1" operator="greaterThan">
      <formula>0</formula>
    </cfRule>
    <cfRule type="cellIs" dxfId="28133" priority="4176" stopIfTrue="1" operator="greaterThan">
      <formula>0</formula>
    </cfRule>
  </conditionalFormatting>
  <conditionalFormatting sqref="W45:W46">
    <cfRule type="cellIs" dxfId="28132" priority="4184" stopIfTrue="1" operator="greaterThan">
      <formula>0</formula>
    </cfRule>
    <cfRule type="cellIs" dxfId="28131" priority="4185" stopIfTrue="1" operator="greaterThan">
      <formula>0</formula>
    </cfRule>
  </conditionalFormatting>
  <conditionalFormatting sqref="W47">
    <cfRule type="cellIs" dxfId="28130" priority="4181" stopIfTrue="1" operator="greaterThan">
      <formula>0</formula>
    </cfRule>
    <cfRule type="cellIs" dxfId="28129" priority="4182" stopIfTrue="1" operator="greaterThan">
      <formula>0</formula>
    </cfRule>
  </conditionalFormatting>
  <conditionalFormatting sqref="W48:W49">
    <cfRule type="cellIs" dxfId="28128" priority="4190" stopIfTrue="1" operator="greaterThan">
      <formula>0</formula>
    </cfRule>
    <cfRule type="cellIs" dxfId="28127" priority="4191" stopIfTrue="1" operator="greaterThan">
      <formula>0</formula>
    </cfRule>
  </conditionalFormatting>
  <conditionalFormatting sqref="W50">
    <cfRule type="cellIs" dxfId="28126" priority="4187" stopIfTrue="1" operator="greaterThan">
      <formula>0</formula>
    </cfRule>
    <cfRule type="cellIs" dxfId="28125" priority="4188" stopIfTrue="1" operator="greaterThan">
      <formula>0</formula>
    </cfRule>
  </conditionalFormatting>
  <conditionalFormatting sqref="W51:W52">
    <cfRule type="cellIs" dxfId="28124" priority="4196" stopIfTrue="1" operator="greaterThan">
      <formula>0</formula>
    </cfRule>
    <cfRule type="cellIs" dxfId="28123" priority="4197" stopIfTrue="1" operator="greaterThan">
      <formula>0</formula>
    </cfRule>
  </conditionalFormatting>
  <conditionalFormatting sqref="W53">
    <cfRule type="cellIs" dxfId="28122" priority="4193" stopIfTrue="1" operator="greaterThan">
      <formula>0</formula>
    </cfRule>
    <cfRule type="cellIs" dxfId="28121" priority="4194" stopIfTrue="1" operator="greaterThan">
      <formula>0</formula>
    </cfRule>
  </conditionalFormatting>
  <conditionalFormatting sqref="W54:W55">
    <cfRule type="cellIs" dxfId="28120" priority="4202" stopIfTrue="1" operator="greaterThan">
      <formula>0</formula>
    </cfRule>
    <cfRule type="cellIs" dxfId="28119" priority="4203" stopIfTrue="1" operator="greaterThan">
      <formula>0</formula>
    </cfRule>
  </conditionalFormatting>
  <conditionalFormatting sqref="W56">
    <cfRule type="cellIs" dxfId="28118" priority="4199" stopIfTrue="1" operator="greaterThan">
      <formula>0</formula>
    </cfRule>
    <cfRule type="cellIs" dxfId="28117" priority="4200" stopIfTrue="1" operator="greaterThan">
      <formula>0</formula>
    </cfRule>
  </conditionalFormatting>
  <conditionalFormatting sqref="W57:W58">
    <cfRule type="cellIs" dxfId="28116" priority="4208" stopIfTrue="1" operator="greaterThan">
      <formula>0</formula>
    </cfRule>
    <cfRule type="cellIs" dxfId="28115" priority="4209" stopIfTrue="1" operator="greaterThan">
      <formula>0</formula>
    </cfRule>
  </conditionalFormatting>
  <conditionalFormatting sqref="W59">
    <cfRule type="cellIs" dxfId="28114" priority="4205" stopIfTrue="1" operator="greaterThan">
      <formula>0</formula>
    </cfRule>
    <cfRule type="cellIs" dxfId="28113" priority="4206" stopIfTrue="1" operator="greaterThan">
      <formula>0</formula>
    </cfRule>
  </conditionalFormatting>
  <conditionalFormatting sqref="W60:W61">
    <cfRule type="cellIs" dxfId="28112" priority="4214" stopIfTrue="1" operator="greaterThan">
      <formula>0</formula>
    </cfRule>
    <cfRule type="cellIs" dxfId="28111" priority="4215" stopIfTrue="1" operator="greaterThan">
      <formula>0</formula>
    </cfRule>
  </conditionalFormatting>
  <conditionalFormatting sqref="W62">
    <cfRule type="cellIs" dxfId="28110" priority="4211" stopIfTrue="1" operator="greaterThan">
      <formula>0</formula>
    </cfRule>
    <cfRule type="cellIs" dxfId="28109" priority="4212" stopIfTrue="1" operator="greaterThan">
      <formula>0</formula>
    </cfRule>
  </conditionalFormatting>
  <conditionalFormatting sqref="W63:W64">
    <cfRule type="cellIs" dxfId="28108" priority="4220" stopIfTrue="1" operator="greaterThan">
      <formula>0</formula>
    </cfRule>
    <cfRule type="cellIs" dxfId="28107" priority="4221" stopIfTrue="1" operator="greaterThan">
      <formula>0</formula>
    </cfRule>
  </conditionalFormatting>
  <conditionalFormatting sqref="W65">
    <cfRule type="cellIs" dxfId="28106" priority="4217" stopIfTrue="1" operator="greaterThan">
      <formula>0</formula>
    </cfRule>
    <cfRule type="cellIs" dxfId="28105" priority="4218" stopIfTrue="1" operator="greaterThan">
      <formula>0</formula>
    </cfRule>
  </conditionalFormatting>
  <conditionalFormatting sqref="W66:W67">
    <cfRule type="cellIs" dxfId="28104" priority="4226" stopIfTrue="1" operator="greaterThan">
      <formula>0</formula>
    </cfRule>
    <cfRule type="cellIs" dxfId="28103" priority="4227" stopIfTrue="1" operator="greaterThan">
      <formula>0</formula>
    </cfRule>
  </conditionalFormatting>
  <conditionalFormatting sqref="W68">
    <cfRule type="cellIs" dxfId="28102" priority="4223" stopIfTrue="1" operator="greaterThan">
      <formula>0</formula>
    </cfRule>
    <cfRule type="cellIs" dxfId="28101" priority="4224" stopIfTrue="1" operator="greaterThan">
      <formula>0</formula>
    </cfRule>
  </conditionalFormatting>
  <conditionalFormatting sqref="W69:W70">
    <cfRule type="cellIs" dxfId="28100" priority="4232" stopIfTrue="1" operator="greaterThan">
      <formula>0</formula>
    </cfRule>
    <cfRule type="cellIs" dxfId="28099" priority="4233" stopIfTrue="1" operator="greaterThan">
      <formula>0</formula>
    </cfRule>
  </conditionalFormatting>
  <conditionalFormatting sqref="W71">
    <cfRule type="cellIs" dxfId="28098" priority="4229" stopIfTrue="1" operator="greaterThan">
      <formula>0</formula>
    </cfRule>
    <cfRule type="cellIs" dxfId="28097" priority="4230" stopIfTrue="1" operator="greaterThan">
      <formula>0</formula>
    </cfRule>
  </conditionalFormatting>
  <conditionalFormatting sqref="W72:W73">
    <cfRule type="cellIs" dxfId="28096" priority="4238" stopIfTrue="1" operator="greaterThan">
      <formula>0</formula>
    </cfRule>
    <cfRule type="cellIs" dxfId="28095" priority="4239" stopIfTrue="1" operator="greaterThan">
      <formula>0</formula>
    </cfRule>
  </conditionalFormatting>
  <conditionalFormatting sqref="W74">
    <cfRule type="cellIs" dxfId="28094" priority="4235" stopIfTrue="1" operator="greaterThan">
      <formula>0</formula>
    </cfRule>
    <cfRule type="cellIs" dxfId="28093" priority="4236" stopIfTrue="1" operator="greaterThan">
      <formula>0</formula>
    </cfRule>
  </conditionalFormatting>
  <conditionalFormatting sqref="W75:W76">
    <cfRule type="cellIs" dxfId="28092" priority="4244" stopIfTrue="1" operator="greaterThan">
      <formula>0</formula>
    </cfRule>
    <cfRule type="cellIs" dxfId="28091" priority="4245" stopIfTrue="1" operator="greaterThan">
      <formula>0</formula>
    </cfRule>
  </conditionalFormatting>
  <conditionalFormatting sqref="W77">
    <cfRule type="cellIs" dxfId="28090" priority="4241" stopIfTrue="1" operator="greaterThan">
      <formula>0</formula>
    </cfRule>
    <cfRule type="cellIs" dxfId="28089" priority="4242" stopIfTrue="1" operator="greaterThan">
      <formula>0</formula>
    </cfRule>
  </conditionalFormatting>
  <conditionalFormatting sqref="W78:W79">
    <cfRule type="cellIs" dxfId="28088" priority="4250" stopIfTrue="1" operator="greaterThan">
      <formula>0</formula>
    </cfRule>
    <cfRule type="cellIs" dxfId="28087" priority="4251" stopIfTrue="1" operator="greaterThan">
      <formula>0</formula>
    </cfRule>
  </conditionalFormatting>
  <conditionalFormatting sqref="W80">
    <cfRule type="cellIs" dxfId="28086" priority="4247" stopIfTrue="1" operator="greaterThan">
      <formula>0</formula>
    </cfRule>
    <cfRule type="cellIs" dxfId="28085" priority="4248" stopIfTrue="1" operator="greaterThan">
      <formula>0</formula>
    </cfRule>
  </conditionalFormatting>
  <conditionalFormatting sqref="W81:W82">
    <cfRule type="cellIs" dxfId="28084" priority="4256" stopIfTrue="1" operator="greaterThan">
      <formula>0</formula>
    </cfRule>
    <cfRule type="cellIs" dxfId="28083" priority="4257" stopIfTrue="1" operator="greaterThan">
      <formula>0</formula>
    </cfRule>
  </conditionalFormatting>
  <conditionalFormatting sqref="W83">
    <cfRule type="cellIs" dxfId="28082" priority="4253" stopIfTrue="1" operator="greaterThan">
      <formula>0</formula>
    </cfRule>
    <cfRule type="cellIs" dxfId="28081" priority="4254" stopIfTrue="1" operator="greaterThan">
      <formula>0</formula>
    </cfRule>
  </conditionalFormatting>
  <conditionalFormatting sqref="W84:W87">
    <cfRule type="cellIs" dxfId="28080" priority="4259" stopIfTrue="1" operator="greaterThan">
      <formula>0</formula>
    </cfRule>
    <cfRule type="cellIs" dxfId="28079" priority="4260" stopIfTrue="1" operator="greaterThan">
      <formula>0</formula>
    </cfRule>
  </conditionalFormatting>
  <conditionalFormatting sqref="W89">
    <cfRule type="cellIs" dxfId="28078" priority="4262" stopIfTrue="1" operator="greaterThan">
      <formula>0</formula>
    </cfRule>
    <cfRule type="cellIs" dxfId="28077" priority="4263" stopIfTrue="1" operator="greaterThan">
      <formula>0</formula>
    </cfRule>
  </conditionalFormatting>
  <conditionalFormatting sqref="W90:W91">
    <cfRule type="cellIs" dxfId="28076" priority="4268" stopIfTrue="1" operator="greaterThan">
      <formula>0</formula>
    </cfRule>
    <cfRule type="cellIs" dxfId="28075" priority="4269" stopIfTrue="1" operator="greaterThan">
      <formula>0</formula>
    </cfRule>
  </conditionalFormatting>
  <conditionalFormatting sqref="W92">
    <cfRule type="cellIs" dxfId="28074" priority="4265" stopIfTrue="1" operator="greaterThan">
      <formula>0</formula>
    </cfRule>
    <cfRule type="cellIs" dxfId="28073" priority="4266" stopIfTrue="1" operator="greaterThan">
      <formula>0</formula>
    </cfRule>
  </conditionalFormatting>
  <conditionalFormatting sqref="W93:W94">
    <cfRule type="cellIs" dxfId="28072" priority="4274" stopIfTrue="1" operator="greaterThan">
      <formula>0</formula>
    </cfRule>
    <cfRule type="cellIs" dxfId="28071" priority="4275" stopIfTrue="1" operator="greaterThan">
      <formula>0</formula>
    </cfRule>
  </conditionalFormatting>
  <conditionalFormatting sqref="W95">
    <cfRule type="cellIs" dxfId="28070" priority="4271" stopIfTrue="1" operator="greaterThan">
      <formula>0</formula>
    </cfRule>
    <cfRule type="cellIs" dxfId="28069" priority="4272" stopIfTrue="1" operator="greaterThan">
      <formula>0</formula>
    </cfRule>
  </conditionalFormatting>
  <conditionalFormatting sqref="W96:W97">
    <cfRule type="cellIs" dxfId="28068" priority="4280" stopIfTrue="1" operator="greaterThan">
      <formula>0</formula>
    </cfRule>
    <cfRule type="cellIs" dxfId="28067" priority="4281" stopIfTrue="1" operator="greaterThan">
      <formula>0</formula>
    </cfRule>
  </conditionalFormatting>
  <conditionalFormatting sqref="W98">
    <cfRule type="cellIs" dxfId="28066" priority="4277" stopIfTrue="1" operator="greaterThan">
      <formula>0</formula>
    </cfRule>
    <cfRule type="cellIs" dxfId="28065" priority="4278" stopIfTrue="1" operator="greaterThan">
      <formula>0</formula>
    </cfRule>
  </conditionalFormatting>
  <conditionalFormatting sqref="W99:W100">
    <cfRule type="cellIs" dxfId="28064" priority="4286" stopIfTrue="1" operator="greaterThan">
      <formula>0</formula>
    </cfRule>
    <cfRule type="cellIs" dxfId="28063" priority="4287" stopIfTrue="1" operator="greaterThan">
      <formula>0</formula>
    </cfRule>
  </conditionalFormatting>
  <conditionalFormatting sqref="W101">
    <cfRule type="cellIs" dxfId="28062" priority="4283" stopIfTrue="1" operator="greaterThan">
      <formula>0</formula>
    </cfRule>
    <cfRule type="cellIs" dxfId="28061" priority="4284" stopIfTrue="1" operator="greaterThan">
      <formula>0</formula>
    </cfRule>
  </conditionalFormatting>
  <conditionalFormatting sqref="Y5">
    <cfRule type="cellIs" dxfId="28060" priority="3533" stopIfTrue="1" operator="greaterThan">
      <formula>0</formula>
    </cfRule>
    <cfRule type="cellIs" dxfId="28059" priority="3534" stopIfTrue="1" operator="greaterThan">
      <formula>0</formula>
    </cfRule>
  </conditionalFormatting>
  <conditionalFormatting sqref="Y6">
    <cfRule type="cellIs" dxfId="28058" priority="3530" stopIfTrue="1" operator="greaterThan">
      <formula>0</formula>
    </cfRule>
    <cfRule type="cellIs" dxfId="28057" priority="3531" stopIfTrue="1" operator="greaterThan">
      <formula>0</formula>
    </cfRule>
  </conditionalFormatting>
  <conditionalFormatting sqref="Y7:Y8">
    <cfRule type="cellIs" dxfId="28056" priority="3539" stopIfTrue="1" operator="greaterThan">
      <formula>0</formula>
    </cfRule>
    <cfRule type="cellIs" dxfId="28055" priority="3540" stopIfTrue="1" operator="greaterThan">
      <formula>0</formula>
    </cfRule>
  </conditionalFormatting>
  <conditionalFormatting sqref="Y9">
    <cfRule type="cellIs" dxfId="28054" priority="3536" stopIfTrue="1" operator="greaterThan">
      <formula>0</formula>
    </cfRule>
    <cfRule type="cellIs" dxfId="28053" priority="3537" stopIfTrue="1" operator="greaterThan">
      <formula>0</formula>
    </cfRule>
  </conditionalFormatting>
  <conditionalFormatting sqref="Y10:Y11">
    <cfRule type="cellIs" dxfId="28052" priority="3545" stopIfTrue="1" operator="greaterThan">
      <formula>0</formula>
    </cfRule>
    <cfRule type="cellIs" dxfId="28051" priority="3546" stopIfTrue="1" operator="greaterThan">
      <formula>0</formula>
    </cfRule>
  </conditionalFormatting>
  <conditionalFormatting sqref="Y12">
    <cfRule type="cellIs" dxfId="28050" priority="3542" stopIfTrue="1" operator="greaterThan">
      <formula>0</formula>
    </cfRule>
    <cfRule type="cellIs" dxfId="28049" priority="3543" stopIfTrue="1" operator="greaterThan">
      <formula>0</formula>
    </cfRule>
  </conditionalFormatting>
  <conditionalFormatting sqref="Y13:Y14">
    <cfRule type="cellIs" dxfId="28048" priority="3551" stopIfTrue="1" operator="greaterThan">
      <formula>0</formula>
    </cfRule>
    <cfRule type="cellIs" dxfId="28047" priority="3552" stopIfTrue="1" operator="greaterThan">
      <formula>0</formula>
    </cfRule>
  </conditionalFormatting>
  <conditionalFormatting sqref="Y15">
    <cfRule type="cellIs" dxfId="28046" priority="3548" stopIfTrue="1" operator="greaterThan">
      <formula>0</formula>
    </cfRule>
    <cfRule type="cellIs" dxfId="28045" priority="3549" stopIfTrue="1" operator="greaterThan">
      <formula>0</formula>
    </cfRule>
  </conditionalFormatting>
  <conditionalFormatting sqref="Y16:Y17">
    <cfRule type="cellIs" dxfId="28044" priority="3557" stopIfTrue="1" operator="greaterThan">
      <formula>0</formula>
    </cfRule>
    <cfRule type="cellIs" dxfId="28043" priority="3558" stopIfTrue="1" operator="greaterThan">
      <formula>0</formula>
    </cfRule>
  </conditionalFormatting>
  <conditionalFormatting sqref="Y18">
    <cfRule type="cellIs" dxfId="28042" priority="3554" stopIfTrue="1" operator="greaterThan">
      <formula>0</formula>
    </cfRule>
    <cfRule type="cellIs" dxfId="28041" priority="3555" stopIfTrue="1" operator="greaterThan">
      <formula>0</formula>
    </cfRule>
  </conditionalFormatting>
  <conditionalFormatting sqref="Y19">
    <cfRule type="cellIs" dxfId="28040" priority="3560" stopIfTrue="1" operator="greaterThan">
      <formula>0</formula>
    </cfRule>
    <cfRule type="cellIs" dxfId="28039" priority="3561" stopIfTrue="1" operator="greaterThan">
      <formula>0</formula>
    </cfRule>
  </conditionalFormatting>
  <conditionalFormatting sqref="Y20:Y21">
    <cfRule type="cellIs" dxfId="28038" priority="3566" stopIfTrue="1" operator="greaterThan">
      <formula>0</formula>
    </cfRule>
    <cfRule type="cellIs" dxfId="28037" priority="3567" stopIfTrue="1" operator="greaterThan">
      <formula>0</formula>
    </cfRule>
  </conditionalFormatting>
  <conditionalFormatting sqref="Y22">
    <cfRule type="cellIs" dxfId="28036" priority="3563" stopIfTrue="1" operator="greaterThan">
      <formula>0</formula>
    </cfRule>
    <cfRule type="cellIs" dxfId="28035" priority="3564" stopIfTrue="1" operator="greaterThan">
      <formula>0</formula>
    </cfRule>
  </conditionalFormatting>
  <conditionalFormatting sqref="Y23:Y24">
    <cfRule type="cellIs" dxfId="28034" priority="3572" stopIfTrue="1" operator="greaterThan">
      <formula>0</formula>
    </cfRule>
    <cfRule type="cellIs" dxfId="28033" priority="3573" stopIfTrue="1" operator="greaterThan">
      <formula>0</formula>
    </cfRule>
  </conditionalFormatting>
  <conditionalFormatting sqref="Y25">
    <cfRule type="cellIs" dxfId="28032" priority="3569" stopIfTrue="1" operator="greaterThan">
      <formula>0</formula>
    </cfRule>
    <cfRule type="cellIs" dxfId="28031" priority="3570" stopIfTrue="1" operator="greaterThan">
      <formula>0</formula>
    </cfRule>
  </conditionalFormatting>
  <conditionalFormatting sqref="Y26:Y27">
    <cfRule type="cellIs" dxfId="28030" priority="3578" stopIfTrue="1" operator="greaterThan">
      <formula>0</formula>
    </cfRule>
    <cfRule type="cellIs" dxfId="28029" priority="3579" stopIfTrue="1" operator="greaterThan">
      <formula>0</formula>
    </cfRule>
  </conditionalFormatting>
  <conditionalFormatting sqref="Y28">
    <cfRule type="cellIs" dxfId="28028" priority="3575" stopIfTrue="1" operator="greaterThan">
      <formula>0</formula>
    </cfRule>
    <cfRule type="cellIs" dxfId="28027" priority="3576" stopIfTrue="1" operator="greaterThan">
      <formula>0</formula>
    </cfRule>
  </conditionalFormatting>
  <conditionalFormatting sqref="Y29:Y30">
    <cfRule type="cellIs" dxfId="28026" priority="3584" stopIfTrue="1" operator="greaterThan">
      <formula>0</formula>
    </cfRule>
    <cfRule type="cellIs" dxfId="28025" priority="3585" stopIfTrue="1" operator="greaterThan">
      <formula>0</formula>
    </cfRule>
  </conditionalFormatting>
  <conditionalFormatting sqref="Y31">
    <cfRule type="cellIs" dxfId="28024" priority="3581" stopIfTrue="1" operator="greaterThan">
      <formula>0</formula>
    </cfRule>
    <cfRule type="cellIs" dxfId="28023" priority="3582" stopIfTrue="1" operator="greaterThan">
      <formula>0</formula>
    </cfRule>
  </conditionalFormatting>
  <conditionalFormatting sqref="Y32:Y33">
    <cfRule type="cellIs" dxfId="28022" priority="3587" stopIfTrue="1" operator="greaterThan">
      <formula>0</formula>
    </cfRule>
    <cfRule type="cellIs" dxfId="28021" priority="3588" stopIfTrue="1" operator="greaterThan">
      <formula>0</formula>
    </cfRule>
  </conditionalFormatting>
  <conditionalFormatting sqref="Y35">
    <cfRule type="cellIs" dxfId="28020" priority="3590" stopIfTrue="1" operator="greaterThan">
      <formula>0</formula>
    </cfRule>
    <cfRule type="cellIs" dxfId="28019" priority="3591" stopIfTrue="1" operator="greaterThan">
      <formula>0</formula>
    </cfRule>
  </conditionalFormatting>
  <conditionalFormatting sqref="Y36:Y37">
    <cfRule type="cellIs" dxfId="28018" priority="3596" stopIfTrue="1" operator="greaterThan">
      <formula>0</formula>
    </cfRule>
    <cfRule type="cellIs" dxfId="28017" priority="3597" stopIfTrue="1" operator="greaterThan">
      <formula>0</formula>
    </cfRule>
  </conditionalFormatting>
  <conditionalFormatting sqref="Y38">
    <cfRule type="cellIs" dxfId="28016" priority="3593" stopIfTrue="1" operator="greaterThan">
      <formula>0</formula>
    </cfRule>
    <cfRule type="cellIs" dxfId="28015" priority="3594" stopIfTrue="1" operator="greaterThan">
      <formula>0</formula>
    </cfRule>
  </conditionalFormatting>
  <conditionalFormatting sqref="Y39:Y40">
    <cfRule type="cellIs" dxfId="28014" priority="3602" stopIfTrue="1" operator="greaterThan">
      <formula>0</formula>
    </cfRule>
    <cfRule type="cellIs" dxfId="28013" priority="3603" stopIfTrue="1" operator="greaterThan">
      <formula>0</formula>
    </cfRule>
  </conditionalFormatting>
  <conditionalFormatting sqref="Y41">
    <cfRule type="cellIs" dxfId="28012" priority="3599" stopIfTrue="1" operator="greaterThan">
      <formula>0</formula>
    </cfRule>
    <cfRule type="cellIs" dxfId="28011" priority="3600" stopIfTrue="1" operator="greaterThan">
      <formula>0</formula>
    </cfRule>
  </conditionalFormatting>
  <conditionalFormatting sqref="Y42:Y43">
    <cfRule type="cellIs" dxfId="28010" priority="3608" stopIfTrue="1" operator="greaterThan">
      <formula>0</formula>
    </cfRule>
    <cfRule type="cellIs" dxfId="28009" priority="3609" stopIfTrue="1" operator="greaterThan">
      <formula>0</formula>
    </cfRule>
  </conditionalFormatting>
  <conditionalFormatting sqref="Y44">
    <cfRule type="cellIs" dxfId="28008" priority="3605" stopIfTrue="1" operator="greaterThan">
      <formula>0</formula>
    </cfRule>
    <cfRule type="cellIs" dxfId="28007" priority="3606" stopIfTrue="1" operator="greaterThan">
      <formula>0</formula>
    </cfRule>
  </conditionalFormatting>
  <conditionalFormatting sqref="Y45:Y46">
    <cfRule type="cellIs" dxfId="28006" priority="3614" stopIfTrue="1" operator="greaterThan">
      <formula>0</formula>
    </cfRule>
    <cfRule type="cellIs" dxfId="28005" priority="3615" stopIfTrue="1" operator="greaterThan">
      <formula>0</formula>
    </cfRule>
  </conditionalFormatting>
  <conditionalFormatting sqref="Y47">
    <cfRule type="cellIs" dxfId="28004" priority="3611" stopIfTrue="1" operator="greaterThan">
      <formula>0</formula>
    </cfRule>
    <cfRule type="cellIs" dxfId="28003" priority="3612" stopIfTrue="1" operator="greaterThan">
      <formula>0</formula>
    </cfRule>
  </conditionalFormatting>
  <conditionalFormatting sqref="Y48:Y49">
    <cfRule type="cellIs" dxfId="28002" priority="3620" stopIfTrue="1" operator="greaterThan">
      <formula>0</formula>
    </cfRule>
    <cfRule type="cellIs" dxfId="28001" priority="3621" stopIfTrue="1" operator="greaterThan">
      <formula>0</formula>
    </cfRule>
  </conditionalFormatting>
  <conditionalFormatting sqref="Y50">
    <cfRule type="cellIs" dxfId="28000" priority="3617" stopIfTrue="1" operator="greaterThan">
      <formula>0</formula>
    </cfRule>
    <cfRule type="cellIs" dxfId="27999" priority="3618" stopIfTrue="1" operator="greaterThan">
      <formula>0</formula>
    </cfRule>
  </conditionalFormatting>
  <conditionalFormatting sqref="Y51:Y52">
    <cfRule type="cellIs" dxfId="27998" priority="3626" stopIfTrue="1" operator="greaterThan">
      <formula>0</formula>
    </cfRule>
    <cfRule type="cellIs" dxfId="27997" priority="3627" stopIfTrue="1" operator="greaterThan">
      <formula>0</formula>
    </cfRule>
  </conditionalFormatting>
  <conditionalFormatting sqref="Y53">
    <cfRule type="cellIs" dxfId="27996" priority="3623" stopIfTrue="1" operator="greaterThan">
      <formula>0</formula>
    </cfRule>
    <cfRule type="cellIs" dxfId="27995" priority="3624" stopIfTrue="1" operator="greaterThan">
      <formula>0</formula>
    </cfRule>
  </conditionalFormatting>
  <conditionalFormatting sqref="Y54:Y55">
    <cfRule type="cellIs" dxfId="27994" priority="3632" stopIfTrue="1" operator="greaterThan">
      <formula>0</formula>
    </cfRule>
    <cfRule type="cellIs" dxfId="27993" priority="3633" stopIfTrue="1" operator="greaterThan">
      <formula>0</formula>
    </cfRule>
  </conditionalFormatting>
  <conditionalFormatting sqref="Y56">
    <cfRule type="cellIs" dxfId="27992" priority="3629" stopIfTrue="1" operator="greaterThan">
      <formula>0</formula>
    </cfRule>
    <cfRule type="cellIs" dxfId="27991" priority="3630" stopIfTrue="1" operator="greaterThan">
      <formula>0</formula>
    </cfRule>
  </conditionalFormatting>
  <conditionalFormatting sqref="Y57:Y58">
    <cfRule type="cellIs" dxfId="27990" priority="3638" stopIfTrue="1" operator="greaterThan">
      <formula>0</formula>
    </cfRule>
    <cfRule type="cellIs" dxfId="27989" priority="3639" stopIfTrue="1" operator="greaterThan">
      <formula>0</formula>
    </cfRule>
  </conditionalFormatting>
  <conditionalFormatting sqref="Y59">
    <cfRule type="cellIs" dxfId="27988" priority="3635" stopIfTrue="1" operator="greaterThan">
      <formula>0</formula>
    </cfRule>
    <cfRule type="cellIs" dxfId="27987" priority="3636" stopIfTrue="1" operator="greaterThan">
      <formula>0</formula>
    </cfRule>
  </conditionalFormatting>
  <conditionalFormatting sqref="Y60:Y61">
    <cfRule type="cellIs" dxfId="27986" priority="3644" stopIfTrue="1" operator="greaterThan">
      <formula>0</formula>
    </cfRule>
    <cfRule type="cellIs" dxfId="27985" priority="3645" stopIfTrue="1" operator="greaterThan">
      <formula>0</formula>
    </cfRule>
  </conditionalFormatting>
  <conditionalFormatting sqref="Y62">
    <cfRule type="cellIs" dxfId="27984" priority="3641" stopIfTrue="1" operator="greaterThan">
      <formula>0</formula>
    </cfRule>
    <cfRule type="cellIs" dxfId="27983" priority="3642" stopIfTrue="1" operator="greaterThan">
      <formula>0</formula>
    </cfRule>
  </conditionalFormatting>
  <conditionalFormatting sqref="Y63:Y64">
    <cfRule type="cellIs" dxfId="27982" priority="3650" stopIfTrue="1" operator="greaterThan">
      <formula>0</formula>
    </cfRule>
    <cfRule type="cellIs" dxfId="27981" priority="3651" stopIfTrue="1" operator="greaterThan">
      <formula>0</formula>
    </cfRule>
  </conditionalFormatting>
  <conditionalFormatting sqref="Y65">
    <cfRule type="cellIs" dxfId="27980" priority="3647" stopIfTrue="1" operator="greaterThan">
      <formula>0</formula>
    </cfRule>
    <cfRule type="cellIs" dxfId="27979" priority="3648" stopIfTrue="1" operator="greaterThan">
      <formula>0</formula>
    </cfRule>
  </conditionalFormatting>
  <conditionalFormatting sqref="Y66:Y67">
    <cfRule type="cellIs" dxfId="27978" priority="3656" stopIfTrue="1" operator="greaterThan">
      <formula>0</formula>
    </cfRule>
    <cfRule type="cellIs" dxfId="27977" priority="3657" stopIfTrue="1" operator="greaterThan">
      <formula>0</formula>
    </cfRule>
  </conditionalFormatting>
  <conditionalFormatting sqref="Y68">
    <cfRule type="cellIs" dxfId="27976" priority="3653" stopIfTrue="1" operator="greaterThan">
      <formula>0</formula>
    </cfRule>
    <cfRule type="cellIs" dxfId="27975" priority="3654" stopIfTrue="1" operator="greaterThan">
      <formula>0</formula>
    </cfRule>
  </conditionalFormatting>
  <conditionalFormatting sqref="Y69:Y70">
    <cfRule type="cellIs" dxfId="27974" priority="3662" stopIfTrue="1" operator="greaterThan">
      <formula>0</formula>
    </cfRule>
    <cfRule type="cellIs" dxfId="27973" priority="3663" stopIfTrue="1" operator="greaterThan">
      <formula>0</formula>
    </cfRule>
  </conditionalFormatting>
  <conditionalFormatting sqref="Y71">
    <cfRule type="cellIs" dxfId="27972" priority="3659" stopIfTrue="1" operator="greaterThan">
      <formula>0</formula>
    </cfRule>
    <cfRule type="cellIs" dxfId="27971" priority="3660" stopIfTrue="1" operator="greaterThan">
      <formula>0</formula>
    </cfRule>
  </conditionalFormatting>
  <conditionalFormatting sqref="Y72:Y73">
    <cfRule type="cellIs" dxfId="27970" priority="3668" stopIfTrue="1" operator="greaterThan">
      <formula>0</formula>
    </cfRule>
    <cfRule type="cellIs" dxfId="27969" priority="3669" stopIfTrue="1" operator="greaterThan">
      <formula>0</formula>
    </cfRule>
  </conditionalFormatting>
  <conditionalFormatting sqref="Y74">
    <cfRule type="cellIs" dxfId="27968" priority="3665" stopIfTrue="1" operator="greaterThan">
      <formula>0</formula>
    </cfRule>
    <cfRule type="cellIs" dxfId="27967" priority="3666" stopIfTrue="1" operator="greaterThan">
      <formula>0</formula>
    </cfRule>
  </conditionalFormatting>
  <conditionalFormatting sqref="Y75:Y76">
    <cfRule type="cellIs" dxfId="27966" priority="3674" stopIfTrue="1" operator="greaterThan">
      <formula>0</formula>
    </cfRule>
    <cfRule type="cellIs" dxfId="27965" priority="3675" stopIfTrue="1" operator="greaterThan">
      <formula>0</formula>
    </cfRule>
  </conditionalFormatting>
  <conditionalFormatting sqref="Y77">
    <cfRule type="cellIs" dxfId="27964" priority="3671" stopIfTrue="1" operator="greaterThan">
      <formula>0</formula>
    </cfRule>
    <cfRule type="cellIs" dxfId="27963" priority="3672" stopIfTrue="1" operator="greaterThan">
      <formula>0</formula>
    </cfRule>
  </conditionalFormatting>
  <conditionalFormatting sqref="Y78:Y79">
    <cfRule type="cellIs" dxfId="27962" priority="3680" stopIfTrue="1" operator="greaterThan">
      <formula>0</formula>
    </cfRule>
    <cfRule type="cellIs" dxfId="27961" priority="3681" stopIfTrue="1" operator="greaterThan">
      <formula>0</formula>
    </cfRule>
  </conditionalFormatting>
  <conditionalFormatting sqref="Y80">
    <cfRule type="cellIs" dxfId="27960" priority="3677" stopIfTrue="1" operator="greaterThan">
      <formula>0</formula>
    </cfRule>
    <cfRule type="cellIs" dxfId="27959" priority="3678" stopIfTrue="1" operator="greaterThan">
      <formula>0</formula>
    </cfRule>
  </conditionalFormatting>
  <conditionalFormatting sqref="Y81:Y82">
    <cfRule type="cellIs" dxfId="27958" priority="3686" stopIfTrue="1" operator="greaterThan">
      <formula>0</formula>
    </cfRule>
    <cfRule type="cellIs" dxfId="27957" priority="3687" stopIfTrue="1" operator="greaterThan">
      <formula>0</formula>
    </cfRule>
  </conditionalFormatting>
  <conditionalFormatting sqref="Y83">
    <cfRule type="cellIs" dxfId="27956" priority="3683" stopIfTrue="1" operator="greaterThan">
      <formula>0</formula>
    </cfRule>
    <cfRule type="cellIs" dxfId="27955" priority="3684" stopIfTrue="1" operator="greaterThan">
      <formula>0</formula>
    </cfRule>
  </conditionalFormatting>
  <conditionalFormatting sqref="Y84:Y87">
    <cfRule type="cellIs" dxfId="27954" priority="3689" stopIfTrue="1" operator="greaterThan">
      <formula>0</formula>
    </cfRule>
    <cfRule type="cellIs" dxfId="27953" priority="3690" stopIfTrue="1" operator="greaterThan">
      <formula>0</formula>
    </cfRule>
  </conditionalFormatting>
  <conditionalFormatting sqref="Y89">
    <cfRule type="cellIs" dxfId="27952" priority="3692" stopIfTrue="1" operator="greaterThan">
      <formula>0</formula>
    </cfRule>
    <cfRule type="cellIs" dxfId="27951" priority="3693" stopIfTrue="1" operator="greaterThan">
      <formula>0</formula>
    </cfRule>
  </conditionalFormatting>
  <conditionalFormatting sqref="Y90:Y91">
    <cfRule type="cellIs" dxfId="27950" priority="3698" stopIfTrue="1" operator="greaterThan">
      <formula>0</formula>
    </cfRule>
    <cfRule type="cellIs" dxfId="27949" priority="3699" stopIfTrue="1" operator="greaterThan">
      <formula>0</formula>
    </cfRule>
  </conditionalFormatting>
  <conditionalFormatting sqref="Y92">
    <cfRule type="cellIs" dxfId="27948" priority="3695" stopIfTrue="1" operator="greaterThan">
      <formula>0</formula>
    </cfRule>
    <cfRule type="cellIs" dxfId="27947" priority="3696" stopIfTrue="1" operator="greaterThan">
      <formula>0</formula>
    </cfRule>
  </conditionalFormatting>
  <conditionalFormatting sqref="Y93:Y94">
    <cfRule type="cellIs" dxfId="27946" priority="3704" stopIfTrue="1" operator="greaterThan">
      <formula>0</formula>
    </cfRule>
    <cfRule type="cellIs" dxfId="27945" priority="3705" stopIfTrue="1" operator="greaterThan">
      <formula>0</formula>
    </cfRule>
  </conditionalFormatting>
  <conditionalFormatting sqref="Y95">
    <cfRule type="cellIs" dxfId="27944" priority="3701" stopIfTrue="1" operator="greaterThan">
      <formula>0</formula>
    </cfRule>
    <cfRule type="cellIs" dxfId="27943" priority="3702" stopIfTrue="1" operator="greaterThan">
      <formula>0</formula>
    </cfRule>
  </conditionalFormatting>
  <conditionalFormatting sqref="Y96:Y97">
    <cfRule type="cellIs" dxfId="27942" priority="3710" stopIfTrue="1" operator="greaterThan">
      <formula>0</formula>
    </cfRule>
    <cfRule type="cellIs" dxfId="27941" priority="3711" stopIfTrue="1" operator="greaterThan">
      <formula>0</formula>
    </cfRule>
  </conditionalFormatting>
  <conditionalFormatting sqref="Y98">
    <cfRule type="cellIs" dxfId="27940" priority="3707" stopIfTrue="1" operator="greaterThan">
      <formula>0</formula>
    </cfRule>
    <cfRule type="cellIs" dxfId="27939" priority="3708" stopIfTrue="1" operator="greaterThan">
      <formula>0</formula>
    </cfRule>
  </conditionalFormatting>
  <conditionalFormatting sqref="Y99:Y100">
    <cfRule type="cellIs" dxfId="27938" priority="3716" stopIfTrue="1" operator="greaterThan">
      <formula>0</formula>
    </cfRule>
    <cfRule type="cellIs" dxfId="27937" priority="3717" stopIfTrue="1" operator="greaterThan">
      <formula>0</formula>
    </cfRule>
  </conditionalFormatting>
  <conditionalFormatting sqref="Y101">
    <cfRule type="cellIs" dxfId="27936" priority="3713" stopIfTrue="1" operator="greaterThan">
      <formula>0</formula>
    </cfRule>
    <cfRule type="cellIs" dxfId="27935" priority="3714" stopIfTrue="1" operator="greaterThan">
      <formula>0</formula>
    </cfRule>
  </conditionalFormatting>
  <conditionalFormatting sqref="Y4:AD4">
    <cfRule type="cellIs" dxfId="27934" priority="6962" stopIfTrue="1" operator="greaterThan">
      <formula>0</formula>
    </cfRule>
    <cfRule type="cellIs" dxfId="27933" priority="6963" stopIfTrue="1" operator="greaterThan">
      <formula>0</formula>
    </cfRule>
  </conditionalFormatting>
  <conditionalFormatting sqref="Z5">
    <cfRule type="cellIs" dxfId="27932" priority="3722" stopIfTrue="1" operator="greaterThan">
      <formula>0</formula>
    </cfRule>
    <cfRule type="cellIs" dxfId="27931" priority="3723" stopIfTrue="1" operator="greaterThan">
      <formula>0</formula>
    </cfRule>
  </conditionalFormatting>
  <conditionalFormatting sqref="Z6">
    <cfRule type="cellIs" dxfId="27930" priority="3719" stopIfTrue="1" operator="greaterThan">
      <formula>0</formula>
    </cfRule>
    <cfRule type="cellIs" dxfId="27929" priority="3720" stopIfTrue="1" operator="greaterThan">
      <formula>0</formula>
    </cfRule>
  </conditionalFormatting>
  <conditionalFormatting sqref="Z7:Z8">
    <cfRule type="cellIs" dxfId="27928" priority="3728" stopIfTrue="1" operator="greaterThan">
      <formula>0</formula>
    </cfRule>
    <cfRule type="cellIs" dxfId="27927" priority="3729" stopIfTrue="1" operator="greaterThan">
      <formula>0</formula>
    </cfRule>
  </conditionalFormatting>
  <conditionalFormatting sqref="Z9">
    <cfRule type="cellIs" dxfId="27926" priority="3725" stopIfTrue="1" operator="greaterThan">
      <formula>0</formula>
    </cfRule>
    <cfRule type="cellIs" dxfId="27925" priority="3726" stopIfTrue="1" operator="greaterThan">
      <formula>0</formula>
    </cfRule>
  </conditionalFormatting>
  <conditionalFormatting sqref="Z10:Z11">
    <cfRule type="cellIs" dxfId="27924" priority="3734" stopIfTrue="1" operator="greaterThan">
      <formula>0</formula>
    </cfRule>
    <cfRule type="cellIs" dxfId="27923" priority="3735" stopIfTrue="1" operator="greaterThan">
      <formula>0</formula>
    </cfRule>
  </conditionalFormatting>
  <conditionalFormatting sqref="Z12">
    <cfRule type="cellIs" dxfId="27922" priority="3731" stopIfTrue="1" operator="greaterThan">
      <formula>0</formula>
    </cfRule>
    <cfRule type="cellIs" dxfId="27921" priority="3732" stopIfTrue="1" operator="greaterThan">
      <formula>0</formula>
    </cfRule>
  </conditionalFormatting>
  <conditionalFormatting sqref="Z13:Z14">
    <cfRule type="cellIs" dxfId="27920" priority="3740" stopIfTrue="1" operator="greaterThan">
      <formula>0</formula>
    </cfRule>
    <cfRule type="cellIs" dxfId="27919" priority="3741" stopIfTrue="1" operator="greaterThan">
      <formula>0</formula>
    </cfRule>
  </conditionalFormatting>
  <conditionalFormatting sqref="Z15">
    <cfRule type="cellIs" dxfId="27918" priority="3737" stopIfTrue="1" operator="greaterThan">
      <formula>0</formula>
    </cfRule>
    <cfRule type="cellIs" dxfId="27917" priority="3738" stopIfTrue="1" operator="greaterThan">
      <formula>0</formula>
    </cfRule>
  </conditionalFormatting>
  <conditionalFormatting sqref="Z16:Z17">
    <cfRule type="cellIs" dxfId="27916" priority="3746" stopIfTrue="1" operator="greaterThan">
      <formula>0</formula>
    </cfRule>
    <cfRule type="cellIs" dxfId="27915" priority="3747" stopIfTrue="1" operator="greaterThan">
      <formula>0</formula>
    </cfRule>
  </conditionalFormatting>
  <conditionalFormatting sqref="Z18">
    <cfRule type="cellIs" dxfId="27914" priority="3743" stopIfTrue="1" operator="greaterThan">
      <formula>0</formula>
    </cfRule>
    <cfRule type="cellIs" dxfId="27913" priority="3744" stopIfTrue="1" operator="greaterThan">
      <formula>0</formula>
    </cfRule>
  </conditionalFormatting>
  <conditionalFormatting sqref="Z19">
    <cfRule type="cellIs" dxfId="27912" priority="3749" stopIfTrue="1" operator="greaterThan">
      <formula>0</formula>
    </cfRule>
    <cfRule type="cellIs" dxfId="27911" priority="3750" stopIfTrue="1" operator="greaterThan">
      <formula>0</formula>
    </cfRule>
  </conditionalFormatting>
  <conditionalFormatting sqref="Z20:Z21">
    <cfRule type="cellIs" dxfId="27910" priority="3755" stopIfTrue="1" operator="greaterThan">
      <formula>0</formula>
    </cfRule>
    <cfRule type="cellIs" dxfId="27909" priority="3756" stopIfTrue="1" operator="greaterThan">
      <formula>0</formula>
    </cfRule>
  </conditionalFormatting>
  <conditionalFormatting sqref="Z22">
    <cfRule type="cellIs" dxfId="27908" priority="3752" stopIfTrue="1" operator="greaterThan">
      <formula>0</formula>
    </cfRule>
    <cfRule type="cellIs" dxfId="27907" priority="3753" stopIfTrue="1" operator="greaterThan">
      <formula>0</formula>
    </cfRule>
  </conditionalFormatting>
  <conditionalFormatting sqref="Z23:Z24">
    <cfRule type="cellIs" dxfId="27906" priority="3761" stopIfTrue="1" operator="greaterThan">
      <formula>0</formula>
    </cfRule>
    <cfRule type="cellIs" dxfId="27905" priority="3762" stopIfTrue="1" operator="greaterThan">
      <formula>0</formula>
    </cfRule>
  </conditionalFormatting>
  <conditionalFormatting sqref="Z25">
    <cfRule type="cellIs" dxfId="27904" priority="3758" stopIfTrue="1" operator="greaterThan">
      <formula>0</formula>
    </cfRule>
    <cfRule type="cellIs" dxfId="27903" priority="3759" stopIfTrue="1" operator="greaterThan">
      <formula>0</formula>
    </cfRule>
  </conditionalFormatting>
  <conditionalFormatting sqref="Z26:Z27">
    <cfRule type="cellIs" dxfId="27902" priority="3767" stopIfTrue="1" operator="greaterThan">
      <formula>0</formula>
    </cfRule>
    <cfRule type="cellIs" dxfId="27901" priority="3768" stopIfTrue="1" operator="greaterThan">
      <formula>0</formula>
    </cfRule>
  </conditionalFormatting>
  <conditionalFormatting sqref="Z28">
    <cfRule type="cellIs" dxfId="27900" priority="3764" stopIfTrue="1" operator="greaterThan">
      <formula>0</formula>
    </cfRule>
    <cfRule type="cellIs" dxfId="27899" priority="3765" stopIfTrue="1" operator="greaterThan">
      <formula>0</formula>
    </cfRule>
  </conditionalFormatting>
  <conditionalFormatting sqref="Z29:Z30">
    <cfRule type="cellIs" dxfId="27898" priority="3773" stopIfTrue="1" operator="greaterThan">
      <formula>0</formula>
    </cfRule>
    <cfRule type="cellIs" dxfId="27897" priority="3774" stopIfTrue="1" operator="greaterThan">
      <formula>0</formula>
    </cfRule>
  </conditionalFormatting>
  <conditionalFormatting sqref="Z31">
    <cfRule type="cellIs" dxfId="27896" priority="3770" stopIfTrue="1" operator="greaterThan">
      <formula>0</formula>
    </cfRule>
    <cfRule type="cellIs" dxfId="27895" priority="3771" stopIfTrue="1" operator="greaterThan">
      <formula>0</formula>
    </cfRule>
  </conditionalFormatting>
  <conditionalFormatting sqref="Z32:Z33">
    <cfRule type="cellIs" dxfId="27894" priority="3776" stopIfTrue="1" operator="greaterThan">
      <formula>0</formula>
    </cfRule>
    <cfRule type="cellIs" dxfId="27893" priority="3777" stopIfTrue="1" operator="greaterThan">
      <formula>0</formula>
    </cfRule>
  </conditionalFormatting>
  <conditionalFormatting sqref="Z35">
    <cfRule type="cellIs" dxfId="27892" priority="3779" stopIfTrue="1" operator="greaterThan">
      <formula>0</formula>
    </cfRule>
    <cfRule type="cellIs" dxfId="27891" priority="3780" stopIfTrue="1" operator="greaterThan">
      <formula>0</formula>
    </cfRule>
  </conditionalFormatting>
  <conditionalFormatting sqref="Z36:Z37">
    <cfRule type="cellIs" dxfId="27890" priority="3785" stopIfTrue="1" operator="greaterThan">
      <formula>0</formula>
    </cfRule>
    <cfRule type="cellIs" dxfId="27889" priority="3786" stopIfTrue="1" operator="greaterThan">
      <formula>0</formula>
    </cfRule>
  </conditionalFormatting>
  <conditionalFormatting sqref="Z38">
    <cfRule type="cellIs" dxfId="27888" priority="3782" stopIfTrue="1" operator="greaterThan">
      <formula>0</formula>
    </cfRule>
    <cfRule type="cellIs" dxfId="27887" priority="3783" stopIfTrue="1" operator="greaterThan">
      <formula>0</formula>
    </cfRule>
  </conditionalFormatting>
  <conditionalFormatting sqref="Z39:Z40">
    <cfRule type="cellIs" dxfId="27886" priority="3791" stopIfTrue="1" operator="greaterThan">
      <formula>0</formula>
    </cfRule>
    <cfRule type="cellIs" dxfId="27885" priority="3792" stopIfTrue="1" operator="greaterThan">
      <formula>0</formula>
    </cfRule>
  </conditionalFormatting>
  <conditionalFormatting sqref="Z41">
    <cfRule type="cellIs" dxfId="27884" priority="3788" stopIfTrue="1" operator="greaterThan">
      <formula>0</formula>
    </cfRule>
    <cfRule type="cellIs" dxfId="27883" priority="3789" stopIfTrue="1" operator="greaterThan">
      <formula>0</formula>
    </cfRule>
  </conditionalFormatting>
  <conditionalFormatting sqref="Z42:Z43">
    <cfRule type="cellIs" dxfId="27882" priority="3797" stopIfTrue="1" operator="greaterThan">
      <formula>0</formula>
    </cfRule>
    <cfRule type="cellIs" dxfId="27881" priority="3798" stopIfTrue="1" operator="greaterThan">
      <formula>0</formula>
    </cfRule>
  </conditionalFormatting>
  <conditionalFormatting sqref="Z44">
    <cfRule type="cellIs" dxfId="27880" priority="3794" stopIfTrue="1" operator="greaterThan">
      <formula>0</formula>
    </cfRule>
    <cfRule type="cellIs" dxfId="27879" priority="3795" stopIfTrue="1" operator="greaterThan">
      <formula>0</formula>
    </cfRule>
  </conditionalFormatting>
  <conditionalFormatting sqref="Z45:Z46">
    <cfRule type="cellIs" dxfId="27878" priority="3803" stopIfTrue="1" operator="greaterThan">
      <formula>0</formula>
    </cfRule>
    <cfRule type="cellIs" dxfId="27877" priority="3804" stopIfTrue="1" operator="greaterThan">
      <formula>0</formula>
    </cfRule>
  </conditionalFormatting>
  <conditionalFormatting sqref="Z47">
    <cfRule type="cellIs" dxfId="27876" priority="3800" stopIfTrue="1" operator="greaterThan">
      <formula>0</formula>
    </cfRule>
    <cfRule type="cellIs" dxfId="27875" priority="3801" stopIfTrue="1" operator="greaterThan">
      <formula>0</formula>
    </cfRule>
  </conditionalFormatting>
  <conditionalFormatting sqref="Z48:Z49">
    <cfRule type="cellIs" dxfId="27874" priority="3809" stopIfTrue="1" operator="greaterThan">
      <formula>0</formula>
    </cfRule>
    <cfRule type="cellIs" dxfId="27873" priority="3810" stopIfTrue="1" operator="greaterThan">
      <formula>0</formula>
    </cfRule>
  </conditionalFormatting>
  <conditionalFormatting sqref="Z50">
    <cfRule type="cellIs" dxfId="27872" priority="3806" stopIfTrue="1" operator="greaterThan">
      <formula>0</formula>
    </cfRule>
    <cfRule type="cellIs" dxfId="27871" priority="3807" stopIfTrue="1" operator="greaterThan">
      <formula>0</formula>
    </cfRule>
  </conditionalFormatting>
  <conditionalFormatting sqref="Z51:Z52">
    <cfRule type="cellIs" dxfId="27870" priority="3815" stopIfTrue="1" operator="greaterThan">
      <formula>0</formula>
    </cfRule>
    <cfRule type="cellIs" dxfId="27869" priority="3816" stopIfTrue="1" operator="greaterThan">
      <formula>0</formula>
    </cfRule>
  </conditionalFormatting>
  <conditionalFormatting sqref="Z53">
    <cfRule type="cellIs" dxfId="27868" priority="3812" stopIfTrue="1" operator="greaterThan">
      <formula>0</formula>
    </cfRule>
    <cfRule type="cellIs" dxfId="27867" priority="3813" stopIfTrue="1" operator="greaterThan">
      <formula>0</formula>
    </cfRule>
  </conditionalFormatting>
  <conditionalFormatting sqref="Z54:Z55">
    <cfRule type="cellIs" dxfId="27866" priority="3821" stopIfTrue="1" operator="greaterThan">
      <formula>0</formula>
    </cfRule>
    <cfRule type="cellIs" dxfId="27865" priority="3822" stopIfTrue="1" operator="greaterThan">
      <formula>0</formula>
    </cfRule>
  </conditionalFormatting>
  <conditionalFormatting sqref="Z56">
    <cfRule type="cellIs" dxfId="27864" priority="3818" stopIfTrue="1" operator="greaterThan">
      <formula>0</formula>
    </cfRule>
    <cfRule type="cellIs" dxfId="27863" priority="3819" stopIfTrue="1" operator="greaterThan">
      <formula>0</formula>
    </cfRule>
  </conditionalFormatting>
  <conditionalFormatting sqref="Z57:Z58">
    <cfRule type="cellIs" dxfId="27862" priority="3827" stopIfTrue="1" operator="greaterThan">
      <formula>0</formula>
    </cfRule>
    <cfRule type="cellIs" dxfId="27861" priority="3828" stopIfTrue="1" operator="greaterThan">
      <formula>0</formula>
    </cfRule>
  </conditionalFormatting>
  <conditionalFormatting sqref="Z59">
    <cfRule type="cellIs" dxfId="27860" priority="3824" stopIfTrue="1" operator="greaterThan">
      <formula>0</formula>
    </cfRule>
    <cfRule type="cellIs" dxfId="27859" priority="3825" stopIfTrue="1" operator="greaterThan">
      <formula>0</formula>
    </cfRule>
  </conditionalFormatting>
  <conditionalFormatting sqref="Z60:Z61">
    <cfRule type="cellIs" dxfId="27858" priority="3833" stopIfTrue="1" operator="greaterThan">
      <formula>0</formula>
    </cfRule>
    <cfRule type="cellIs" dxfId="27857" priority="3834" stopIfTrue="1" operator="greaterThan">
      <formula>0</formula>
    </cfRule>
  </conditionalFormatting>
  <conditionalFormatting sqref="Z62">
    <cfRule type="cellIs" dxfId="27856" priority="3830" stopIfTrue="1" operator="greaterThan">
      <formula>0</formula>
    </cfRule>
    <cfRule type="cellIs" dxfId="27855" priority="3831" stopIfTrue="1" operator="greaterThan">
      <formula>0</formula>
    </cfRule>
  </conditionalFormatting>
  <conditionalFormatting sqref="Z63:Z64">
    <cfRule type="cellIs" dxfId="27854" priority="3839" stopIfTrue="1" operator="greaterThan">
      <formula>0</formula>
    </cfRule>
    <cfRule type="cellIs" dxfId="27853" priority="3840" stopIfTrue="1" operator="greaterThan">
      <formula>0</formula>
    </cfRule>
  </conditionalFormatting>
  <conditionalFormatting sqref="Z65">
    <cfRule type="cellIs" dxfId="27852" priority="3836" stopIfTrue="1" operator="greaterThan">
      <formula>0</formula>
    </cfRule>
    <cfRule type="cellIs" dxfId="27851" priority="3837" stopIfTrue="1" operator="greaterThan">
      <formula>0</formula>
    </cfRule>
  </conditionalFormatting>
  <conditionalFormatting sqref="Z66:Z67">
    <cfRule type="cellIs" dxfId="27850" priority="3845" stopIfTrue="1" operator="greaterThan">
      <formula>0</formula>
    </cfRule>
    <cfRule type="cellIs" dxfId="27849" priority="3846" stopIfTrue="1" operator="greaterThan">
      <formula>0</formula>
    </cfRule>
  </conditionalFormatting>
  <conditionalFormatting sqref="Z68">
    <cfRule type="cellIs" dxfId="27848" priority="3842" stopIfTrue="1" operator="greaterThan">
      <formula>0</formula>
    </cfRule>
    <cfRule type="cellIs" dxfId="27847" priority="3843" stopIfTrue="1" operator="greaterThan">
      <formula>0</formula>
    </cfRule>
  </conditionalFormatting>
  <conditionalFormatting sqref="Z69:Z70">
    <cfRule type="cellIs" dxfId="27846" priority="3851" stopIfTrue="1" operator="greaterThan">
      <formula>0</formula>
    </cfRule>
    <cfRule type="cellIs" dxfId="27845" priority="3852" stopIfTrue="1" operator="greaterThan">
      <formula>0</formula>
    </cfRule>
  </conditionalFormatting>
  <conditionalFormatting sqref="Z71">
    <cfRule type="cellIs" dxfId="27844" priority="3848" stopIfTrue="1" operator="greaterThan">
      <formula>0</formula>
    </cfRule>
    <cfRule type="cellIs" dxfId="27843" priority="3849" stopIfTrue="1" operator="greaterThan">
      <formula>0</formula>
    </cfRule>
  </conditionalFormatting>
  <conditionalFormatting sqref="Z72:Z73">
    <cfRule type="cellIs" dxfId="27842" priority="3857" stopIfTrue="1" operator="greaterThan">
      <formula>0</formula>
    </cfRule>
    <cfRule type="cellIs" dxfId="27841" priority="3858" stopIfTrue="1" operator="greaterThan">
      <formula>0</formula>
    </cfRule>
  </conditionalFormatting>
  <conditionalFormatting sqref="Z74">
    <cfRule type="cellIs" dxfId="27840" priority="3854" stopIfTrue="1" operator="greaterThan">
      <formula>0</formula>
    </cfRule>
    <cfRule type="cellIs" dxfId="27839" priority="3855" stopIfTrue="1" operator="greaterThan">
      <formula>0</formula>
    </cfRule>
  </conditionalFormatting>
  <conditionalFormatting sqref="Z75:Z76">
    <cfRule type="cellIs" dxfId="27838" priority="3863" stopIfTrue="1" operator="greaterThan">
      <formula>0</formula>
    </cfRule>
    <cfRule type="cellIs" dxfId="27837" priority="3864" stopIfTrue="1" operator="greaterThan">
      <formula>0</formula>
    </cfRule>
  </conditionalFormatting>
  <conditionalFormatting sqref="Z77">
    <cfRule type="cellIs" dxfId="27836" priority="3860" stopIfTrue="1" operator="greaterThan">
      <formula>0</formula>
    </cfRule>
    <cfRule type="cellIs" dxfId="27835" priority="3861" stopIfTrue="1" operator="greaterThan">
      <formula>0</formula>
    </cfRule>
  </conditionalFormatting>
  <conditionalFormatting sqref="Z78:Z79">
    <cfRule type="cellIs" dxfId="27834" priority="3869" stopIfTrue="1" operator="greaterThan">
      <formula>0</formula>
    </cfRule>
    <cfRule type="cellIs" dxfId="27833" priority="3870" stopIfTrue="1" operator="greaterThan">
      <formula>0</formula>
    </cfRule>
  </conditionalFormatting>
  <conditionalFormatting sqref="Z80">
    <cfRule type="cellIs" dxfId="27832" priority="3866" stopIfTrue="1" operator="greaterThan">
      <formula>0</formula>
    </cfRule>
    <cfRule type="cellIs" dxfId="27831" priority="3867" stopIfTrue="1" operator="greaterThan">
      <formula>0</formula>
    </cfRule>
  </conditionalFormatting>
  <conditionalFormatting sqref="Z81:Z82">
    <cfRule type="cellIs" dxfId="27830" priority="3875" stopIfTrue="1" operator="greaterThan">
      <formula>0</formula>
    </cfRule>
    <cfRule type="cellIs" dxfId="27829" priority="3876" stopIfTrue="1" operator="greaterThan">
      <formula>0</formula>
    </cfRule>
  </conditionalFormatting>
  <conditionalFormatting sqref="Z83">
    <cfRule type="cellIs" dxfId="27828" priority="3872" stopIfTrue="1" operator="greaterThan">
      <formula>0</formula>
    </cfRule>
    <cfRule type="cellIs" dxfId="27827" priority="3873" stopIfTrue="1" operator="greaterThan">
      <formula>0</formula>
    </cfRule>
  </conditionalFormatting>
  <conditionalFormatting sqref="Z84:Z87">
    <cfRule type="cellIs" dxfId="27826" priority="3878" stopIfTrue="1" operator="greaterThan">
      <formula>0</formula>
    </cfRule>
    <cfRule type="cellIs" dxfId="27825" priority="3879" stopIfTrue="1" operator="greaterThan">
      <formula>0</formula>
    </cfRule>
  </conditionalFormatting>
  <conditionalFormatting sqref="Z89">
    <cfRule type="cellIs" dxfId="27824" priority="3881" stopIfTrue="1" operator="greaterThan">
      <formula>0</formula>
    </cfRule>
    <cfRule type="cellIs" dxfId="27823" priority="3882" stopIfTrue="1" operator="greaterThan">
      <formula>0</formula>
    </cfRule>
  </conditionalFormatting>
  <conditionalFormatting sqref="Z90:Z91">
    <cfRule type="cellIs" dxfId="27822" priority="3887" stopIfTrue="1" operator="greaterThan">
      <formula>0</formula>
    </cfRule>
    <cfRule type="cellIs" dxfId="27821" priority="3888" stopIfTrue="1" operator="greaterThan">
      <formula>0</formula>
    </cfRule>
  </conditionalFormatting>
  <conditionalFormatting sqref="Z92">
    <cfRule type="cellIs" dxfId="27820" priority="3884" stopIfTrue="1" operator="greaterThan">
      <formula>0</formula>
    </cfRule>
    <cfRule type="cellIs" dxfId="27819" priority="3885" stopIfTrue="1" operator="greaterThan">
      <formula>0</formula>
    </cfRule>
  </conditionalFormatting>
  <conditionalFormatting sqref="Z93:Z94">
    <cfRule type="cellIs" dxfId="27818" priority="3893" stopIfTrue="1" operator="greaterThan">
      <formula>0</formula>
    </cfRule>
    <cfRule type="cellIs" dxfId="27817" priority="3894" stopIfTrue="1" operator="greaterThan">
      <formula>0</formula>
    </cfRule>
  </conditionalFormatting>
  <conditionalFormatting sqref="Z95">
    <cfRule type="cellIs" dxfId="27816" priority="3890" stopIfTrue="1" operator="greaterThan">
      <formula>0</formula>
    </cfRule>
    <cfRule type="cellIs" dxfId="27815" priority="3891" stopIfTrue="1" operator="greaterThan">
      <formula>0</formula>
    </cfRule>
  </conditionalFormatting>
  <conditionalFormatting sqref="Z96:Z97">
    <cfRule type="cellIs" dxfId="27814" priority="3899" stopIfTrue="1" operator="greaterThan">
      <formula>0</formula>
    </cfRule>
    <cfRule type="cellIs" dxfId="27813" priority="3900" stopIfTrue="1" operator="greaterThan">
      <formula>0</formula>
    </cfRule>
  </conditionalFormatting>
  <conditionalFormatting sqref="Z98">
    <cfRule type="cellIs" dxfId="27812" priority="3896" stopIfTrue="1" operator="greaterThan">
      <formula>0</formula>
    </cfRule>
    <cfRule type="cellIs" dxfId="27811" priority="3897" stopIfTrue="1" operator="greaterThan">
      <formula>0</formula>
    </cfRule>
  </conditionalFormatting>
  <conditionalFormatting sqref="Z99:Z100">
    <cfRule type="cellIs" dxfId="27810" priority="3905" stopIfTrue="1" operator="greaterThan">
      <formula>0</formula>
    </cfRule>
    <cfRule type="cellIs" dxfId="27809" priority="3906" stopIfTrue="1" operator="greaterThan">
      <formula>0</formula>
    </cfRule>
  </conditionalFormatting>
  <conditionalFormatting sqref="Z101">
    <cfRule type="cellIs" dxfId="27808" priority="3902" stopIfTrue="1" operator="greaterThan">
      <formula>0</formula>
    </cfRule>
    <cfRule type="cellIs" dxfId="27807" priority="3903" stopIfTrue="1" operator="greaterThan">
      <formula>0</formula>
    </cfRule>
  </conditionalFormatting>
  <conditionalFormatting sqref="AA5">
    <cfRule type="cellIs" dxfId="27806" priority="2969" stopIfTrue="1" operator="greaterThan">
      <formula>0</formula>
    </cfRule>
    <cfRule type="cellIs" dxfId="27805" priority="2970" stopIfTrue="1" operator="greaterThan">
      <formula>0</formula>
    </cfRule>
  </conditionalFormatting>
  <conditionalFormatting sqref="AA6">
    <cfRule type="cellIs" dxfId="27804" priority="2966" stopIfTrue="1" operator="greaterThan">
      <formula>0</formula>
    </cfRule>
    <cfRule type="cellIs" dxfId="27803" priority="2967" stopIfTrue="1" operator="greaterThan">
      <formula>0</formula>
    </cfRule>
  </conditionalFormatting>
  <conditionalFormatting sqref="AA7:AA8">
    <cfRule type="cellIs" dxfId="27802" priority="2975" stopIfTrue="1" operator="greaterThan">
      <formula>0</formula>
    </cfRule>
    <cfRule type="cellIs" dxfId="27801" priority="2976" stopIfTrue="1" operator="greaterThan">
      <formula>0</formula>
    </cfRule>
  </conditionalFormatting>
  <conditionalFormatting sqref="AA9">
    <cfRule type="cellIs" dxfId="27800" priority="2972" stopIfTrue="1" operator="greaterThan">
      <formula>0</formula>
    </cfRule>
    <cfRule type="cellIs" dxfId="27799" priority="2973" stopIfTrue="1" operator="greaterThan">
      <formula>0</formula>
    </cfRule>
  </conditionalFormatting>
  <conditionalFormatting sqref="AA10:AA11">
    <cfRule type="cellIs" dxfId="27798" priority="2981" stopIfTrue="1" operator="greaterThan">
      <formula>0</formula>
    </cfRule>
    <cfRule type="cellIs" dxfId="27797" priority="2982" stopIfTrue="1" operator="greaterThan">
      <formula>0</formula>
    </cfRule>
  </conditionalFormatting>
  <conditionalFormatting sqref="AA12">
    <cfRule type="cellIs" dxfId="27796" priority="2978" stopIfTrue="1" operator="greaterThan">
      <formula>0</formula>
    </cfRule>
    <cfRule type="cellIs" dxfId="27795" priority="2979" stopIfTrue="1" operator="greaterThan">
      <formula>0</formula>
    </cfRule>
  </conditionalFormatting>
  <conditionalFormatting sqref="AA13:AA14">
    <cfRule type="cellIs" dxfId="27794" priority="2987" stopIfTrue="1" operator="greaterThan">
      <formula>0</formula>
    </cfRule>
    <cfRule type="cellIs" dxfId="27793" priority="2988" stopIfTrue="1" operator="greaterThan">
      <formula>0</formula>
    </cfRule>
  </conditionalFormatting>
  <conditionalFormatting sqref="AA15">
    <cfRule type="cellIs" dxfId="27792" priority="2984" stopIfTrue="1" operator="greaterThan">
      <formula>0</formula>
    </cfRule>
    <cfRule type="cellIs" dxfId="27791" priority="2985" stopIfTrue="1" operator="greaterThan">
      <formula>0</formula>
    </cfRule>
  </conditionalFormatting>
  <conditionalFormatting sqref="AA16:AA17">
    <cfRule type="cellIs" dxfId="27790" priority="2993" stopIfTrue="1" operator="greaterThan">
      <formula>0</formula>
    </cfRule>
    <cfRule type="cellIs" dxfId="27789" priority="2994" stopIfTrue="1" operator="greaterThan">
      <formula>0</formula>
    </cfRule>
  </conditionalFormatting>
  <conditionalFormatting sqref="AA18">
    <cfRule type="cellIs" dxfId="27788" priority="2990" stopIfTrue="1" operator="greaterThan">
      <formula>0</formula>
    </cfRule>
    <cfRule type="cellIs" dxfId="27787" priority="2991" stopIfTrue="1" operator="greaterThan">
      <formula>0</formula>
    </cfRule>
  </conditionalFormatting>
  <conditionalFormatting sqref="AA19">
    <cfRule type="cellIs" dxfId="27786" priority="2996" stopIfTrue="1" operator="greaterThan">
      <formula>0</formula>
    </cfRule>
    <cfRule type="cellIs" dxfId="27785" priority="2997" stopIfTrue="1" operator="greaterThan">
      <formula>0</formula>
    </cfRule>
  </conditionalFormatting>
  <conditionalFormatting sqref="AA20:AA21">
    <cfRule type="cellIs" dxfId="27784" priority="3002" stopIfTrue="1" operator="greaterThan">
      <formula>0</formula>
    </cfRule>
    <cfRule type="cellIs" dxfId="27783" priority="3003" stopIfTrue="1" operator="greaterThan">
      <formula>0</formula>
    </cfRule>
  </conditionalFormatting>
  <conditionalFormatting sqref="AA22">
    <cfRule type="cellIs" dxfId="27782" priority="2999" stopIfTrue="1" operator="greaterThan">
      <formula>0</formula>
    </cfRule>
    <cfRule type="cellIs" dxfId="27781" priority="3000" stopIfTrue="1" operator="greaterThan">
      <formula>0</formula>
    </cfRule>
  </conditionalFormatting>
  <conditionalFormatting sqref="AA23:AA24">
    <cfRule type="cellIs" dxfId="27780" priority="3008" stopIfTrue="1" operator="greaterThan">
      <formula>0</formula>
    </cfRule>
    <cfRule type="cellIs" dxfId="27779" priority="3009" stopIfTrue="1" operator="greaterThan">
      <formula>0</formula>
    </cfRule>
  </conditionalFormatting>
  <conditionalFormatting sqref="AA25">
    <cfRule type="cellIs" dxfId="27778" priority="3005" stopIfTrue="1" operator="greaterThan">
      <formula>0</formula>
    </cfRule>
    <cfRule type="cellIs" dxfId="27777" priority="3006" stopIfTrue="1" operator="greaterThan">
      <formula>0</formula>
    </cfRule>
  </conditionalFormatting>
  <conditionalFormatting sqref="AA26:AA27">
    <cfRule type="cellIs" dxfId="27776" priority="3014" stopIfTrue="1" operator="greaterThan">
      <formula>0</formula>
    </cfRule>
    <cfRule type="cellIs" dxfId="27775" priority="3015" stopIfTrue="1" operator="greaterThan">
      <formula>0</formula>
    </cfRule>
  </conditionalFormatting>
  <conditionalFormatting sqref="AA28">
    <cfRule type="cellIs" dxfId="27774" priority="3011" stopIfTrue="1" operator="greaterThan">
      <formula>0</formula>
    </cfRule>
    <cfRule type="cellIs" dxfId="27773" priority="3012" stopIfTrue="1" operator="greaterThan">
      <formula>0</formula>
    </cfRule>
  </conditionalFormatting>
  <conditionalFormatting sqref="AA29:AA30">
    <cfRule type="cellIs" dxfId="27772" priority="3020" stopIfTrue="1" operator="greaterThan">
      <formula>0</formula>
    </cfRule>
    <cfRule type="cellIs" dxfId="27771" priority="3021" stopIfTrue="1" operator="greaterThan">
      <formula>0</formula>
    </cfRule>
  </conditionalFormatting>
  <conditionalFormatting sqref="AA31">
    <cfRule type="cellIs" dxfId="27770" priority="3017" stopIfTrue="1" operator="greaterThan">
      <formula>0</formula>
    </cfRule>
    <cfRule type="cellIs" dxfId="27769" priority="3018" stopIfTrue="1" operator="greaterThan">
      <formula>0</formula>
    </cfRule>
  </conditionalFormatting>
  <conditionalFormatting sqref="AA32:AA33">
    <cfRule type="cellIs" dxfId="27768" priority="3023" stopIfTrue="1" operator="greaterThan">
      <formula>0</formula>
    </cfRule>
    <cfRule type="cellIs" dxfId="27767" priority="3024" stopIfTrue="1" operator="greaterThan">
      <formula>0</formula>
    </cfRule>
  </conditionalFormatting>
  <conditionalFormatting sqref="AA35">
    <cfRule type="cellIs" dxfId="27766" priority="3026" stopIfTrue="1" operator="greaterThan">
      <formula>0</formula>
    </cfRule>
    <cfRule type="cellIs" dxfId="27765" priority="3027" stopIfTrue="1" operator="greaterThan">
      <formula>0</formula>
    </cfRule>
  </conditionalFormatting>
  <conditionalFormatting sqref="AA36:AA37">
    <cfRule type="cellIs" dxfId="27764" priority="3032" stopIfTrue="1" operator="greaterThan">
      <formula>0</formula>
    </cfRule>
    <cfRule type="cellIs" dxfId="27763" priority="3033" stopIfTrue="1" operator="greaterThan">
      <formula>0</formula>
    </cfRule>
  </conditionalFormatting>
  <conditionalFormatting sqref="AA38">
    <cfRule type="cellIs" dxfId="27762" priority="3029" stopIfTrue="1" operator="greaterThan">
      <formula>0</formula>
    </cfRule>
    <cfRule type="cellIs" dxfId="27761" priority="3030" stopIfTrue="1" operator="greaterThan">
      <formula>0</formula>
    </cfRule>
  </conditionalFormatting>
  <conditionalFormatting sqref="AA39:AA40">
    <cfRule type="cellIs" dxfId="27760" priority="3038" stopIfTrue="1" operator="greaterThan">
      <formula>0</formula>
    </cfRule>
    <cfRule type="cellIs" dxfId="27759" priority="3039" stopIfTrue="1" operator="greaterThan">
      <formula>0</formula>
    </cfRule>
  </conditionalFormatting>
  <conditionalFormatting sqref="AA41">
    <cfRule type="cellIs" dxfId="27758" priority="3035" stopIfTrue="1" operator="greaterThan">
      <formula>0</formula>
    </cfRule>
    <cfRule type="cellIs" dxfId="27757" priority="3036" stopIfTrue="1" operator="greaterThan">
      <formula>0</formula>
    </cfRule>
  </conditionalFormatting>
  <conditionalFormatting sqref="AA42:AA43">
    <cfRule type="cellIs" dxfId="27756" priority="3044" stopIfTrue="1" operator="greaterThan">
      <formula>0</formula>
    </cfRule>
    <cfRule type="cellIs" dxfId="27755" priority="3045" stopIfTrue="1" operator="greaterThan">
      <formula>0</formula>
    </cfRule>
  </conditionalFormatting>
  <conditionalFormatting sqref="AA44">
    <cfRule type="cellIs" dxfId="27754" priority="3041" stopIfTrue="1" operator="greaterThan">
      <formula>0</formula>
    </cfRule>
    <cfRule type="cellIs" dxfId="27753" priority="3042" stopIfTrue="1" operator="greaterThan">
      <formula>0</formula>
    </cfRule>
  </conditionalFormatting>
  <conditionalFormatting sqref="AA45:AA46">
    <cfRule type="cellIs" dxfId="27752" priority="3050" stopIfTrue="1" operator="greaterThan">
      <formula>0</formula>
    </cfRule>
    <cfRule type="cellIs" dxfId="27751" priority="3051" stopIfTrue="1" operator="greaterThan">
      <formula>0</formula>
    </cfRule>
  </conditionalFormatting>
  <conditionalFormatting sqref="AA47">
    <cfRule type="cellIs" dxfId="27750" priority="3047" stopIfTrue="1" operator="greaterThan">
      <formula>0</formula>
    </cfRule>
    <cfRule type="cellIs" dxfId="27749" priority="3048" stopIfTrue="1" operator="greaterThan">
      <formula>0</formula>
    </cfRule>
  </conditionalFormatting>
  <conditionalFormatting sqref="AA48:AA49">
    <cfRule type="cellIs" dxfId="27748" priority="3056" stopIfTrue="1" operator="greaterThan">
      <formula>0</formula>
    </cfRule>
    <cfRule type="cellIs" dxfId="27747" priority="3057" stopIfTrue="1" operator="greaterThan">
      <formula>0</formula>
    </cfRule>
  </conditionalFormatting>
  <conditionalFormatting sqref="AA50">
    <cfRule type="cellIs" dxfId="27746" priority="3053" stopIfTrue="1" operator="greaterThan">
      <formula>0</formula>
    </cfRule>
    <cfRule type="cellIs" dxfId="27745" priority="3054" stopIfTrue="1" operator="greaterThan">
      <formula>0</formula>
    </cfRule>
  </conditionalFormatting>
  <conditionalFormatting sqref="AA51:AA52">
    <cfRule type="cellIs" dxfId="27744" priority="3062" stopIfTrue="1" operator="greaterThan">
      <formula>0</formula>
    </cfRule>
    <cfRule type="cellIs" dxfId="27743" priority="3063" stopIfTrue="1" operator="greaterThan">
      <formula>0</formula>
    </cfRule>
  </conditionalFormatting>
  <conditionalFormatting sqref="AA53">
    <cfRule type="cellIs" dxfId="27742" priority="3059" stopIfTrue="1" operator="greaterThan">
      <formula>0</formula>
    </cfRule>
    <cfRule type="cellIs" dxfId="27741" priority="3060" stopIfTrue="1" operator="greaterThan">
      <formula>0</formula>
    </cfRule>
  </conditionalFormatting>
  <conditionalFormatting sqref="AA54:AA55">
    <cfRule type="cellIs" dxfId="27740" priority="3068" stopIfTrue="1" operator="greaterThan">
      <formula>0</formula>
    </cfRule>
    <cfRule type="cellIs" dxfId="27739" priority="3069" stopIfTrue="1" operator="greaterThan">
      <formula>0</formula>
    </cfRule>
  </conditionalFormatting>
  <conditionalFormatting sqref="AA56">
    <cfRule type="cellIs" dxfId="27738" priority="3065" stopIfTrue="1" operator="greaterThan">
      <formula>0</formula>
    </cfRule>
    <cfRule type="cellIs" dxfId="27737" priority="3066" stopIfTrue="1" operator="greaterThan">
      <formula>0</formula>
    </cfRule>
  </conditionalFormatting>
  <conditionalFormatting sqref="AA57:AA58">
    <cfRule type="cellIs" dxfId="27736" priority="3074" stopIfTrue="1" operator="greaterThan">
      <formula>0</formula>
    </cfRule>
    <cfRule type="cellIs" dxfId="27735" priority="3075" stopIfTrue="1" operator="greaterThan">
      <formula>0</formula>
    </cfRule>
  </conditionalFormatting>
  <conditionalFormatting sqref="AA59">
    <cfRule type="cellIs" dxfId="27734" priority="3071" stopIfTrue="1" operator="greaterThan">
      <formula>0</formula>
    </cfRule>
    <cfRule type="cellIs" dxfId="27733" priority="3072" stopIfTrue="1" operator="greaterThan">
      <formula>0</formula>
    </cfRule>
  </conditionalFormatting>
  <conditionalFormatting sqref="AA60:AA61">
    <cfRule type="cellIs" dxfId="27732" priority="3080" stopIfTrue="1" operator="greaterThan">
      <formula>0</formula>
    </cfRule>
    <cfRule type="cellIs" dxfId="27731" priority="3081" stopIfTrue="1" operator="greaterThan">
      <formula>0</formula>
    </cfRule>
  </conditionalFormatting>
  <conditionalFormatting sqref="AA62">
    <cfRule type="cellIs" dxfId="27730" priority="3077" stopIfTrue="1" operator="greaterThan">
      <formula>0</formula>
    </cfRule>
    <cfRule type="cellIs" dxfId="27729" priority="3078" stopIfTrue="1" operator="greaterThan">
      <formula>0</formula>
    </cfRule>
  </conditionalFormatting>
  <conditionalFormatting sqref="AA63:AA64">
    <cfRule type="cellIs" dxfId="27728" priority="3086" stopIfTrue="1" operator="greaterThan">
      <formula>0</formula>
    </cfRule>
    <cfRule type="cellIs" dxfId="27727" priority="3087" stopIfTrue="1" operator="greaterThan">
      <formula>0</formula>
    </cfRule>
  </conditionalFormatting>
  <conditionalFormatting sqref="AA65">
    <cfRule type="cellIs" dxfId="27726" priority="3083" stopIfTrue="1" operator="greaterThan">
      <formula>0</formula>
    </cfRule>
    <cfRule type="cellIs" dxfId="27725" priority="3084" stopIfTrue="1" operator="greaterThan">
      <formula>0</formula>
    </cfRule>
  </conditionalFormatting>
  <conditionalFormatting sqref="AA66:AA67">
    <cfRule type="cellIs" dxfId="27724" priority="3092" stopIfTrue="1" operator="greaterThan">
      <formula>0</formula>
    </cfRule>
    <cfRule type="cellIs" dxfId="27723" priority="3093" stopIfTrue="1" operator="greaterThan">
      <formula>0</formula>
    </cfRule>
  </conditionalFormatting>
  <conditionalFormatting sqref="AA68">
    <cfRule type="cellIs" dxfId="27722" priority="3089" stopIfTrue="1" operator="greaterThan">
      <formula>0</formula>
    </cfRule>
    <cfRule type="cellIs" dxfId="27721" priority="3090" stopIfTrue="1" operator="greaterThan">
      <formula>0</formula>
    </cfRule>
  </conditionalFormatting>
  <conditionalFormatting sqref="AA69:AA70">
    <cfRule type="cellIs" dxfId="27720" priority="3098" stopIfTrue="1" operator="greaterThan">
      <formula>0</formula>
    </cfRule>
    <cfRule type="cellIs" dxfId="27719" priority="3099" stopIfTrue="1" operator="greaterThan">
      <formula>0</formula>
    </cfRule>
  </conditionalFormatting>
  <conditionalFormatting sqref="AA71">
    <cfRule type="cellIs" dxfId="27718" priority="3095" stopIfTrue="1" operator="greaterThan">
      <formula>0</formula>
    </cfRule>
    <cfRule type="cellIs" dxfId="27717" priority="3096" stopIfTrue="1" operator="greaterThan">
      <formula>0</formula>
    </cfRule>
  </conditionalFormatting>
  <conditionalFormatting sqref="AA72:AA73">
    <cfRule type="cellIs" dxfId="27716" priority="3104" stopIfTrue="1" operator="greaterThan">
      <formula>0</formula>
    </cfRule>
    <cfRule type="cellIs" dxfId="27715" priority="3105" stopIfTrue="1" operator="greaterThan">
      <formula>0</formula>
    </cfRule>
  </conditionalFormatting>
  <conditionalFormatting sqref="AA74">
    <cfRule type="cellIs" dxfId="27714" priority="3101" stopIfTrue="1" operator="greaterThan">
      <formula>0</formula>
    </cfRule>
    <cfRule type="cellIs" dxfId="27713" priority="3102" stopIfTrue="1" operator="greaterThan">
      <formula>0</formula>
    </cfRule>
  </conditionalFormatting>
  <conditionalFormatting sqref="AA75:AA76">
    <cfRule type="cellIs" dxfId="27712" priority="3110" stopIfTrue="1" operator="greaterThan">
      <formula>0</formula>
    </cfRule>
    <cfRule type="cellIs" dxfId="27711" priority="3111" stopIfTrue="1" operator="greaterThan">
      <formula>0</formula>
    </cfRule>
  </conditionalFormatting>
  <conditionalFormatting sqref="AA77">
    <cfRule type="cellIs" dxfId="27710" priority="3107" stopIfTrue="1" operator="greaterThan">
      <formula>0</formula>
    </cfRule>
    <cfRule type="cellIs" dxfId="27709" priority="3108" stopIfTrue="1" operator="greaterThan">
      <formula>0</formula>
    </cfRule>
  </conditionalFormatting>
  <conditionalFormatting sqref="AA78:AA79">
    <cfRule type="cellIs" dxfId="27708" priority="3116" stopIfTrue="1" operator="greaterThan">
      <formula>0</formula>
    </cfRule>
    <cfRule type="cellIs" dxfId="27707" priority="3117" stopIfTrue="1" operator="greaterThan">
      <formula>0</formula>
    </cfRule>
  </conditionalFormatting>
  <conditionalFormatting sqref="AA80">
    <cfRule type="cellIs" dxfId="27706" priority="3113" stopIfTrue="1" operator="greaterThan">
      <formula>0</formula>
    </cfRule>
    <cfRule type="cellIs" dxfId="27705" priority="3114" stopIfTrue="1" operator="greaterThan">
      <formula>0</formula>
    </cfRule>
  </conditionalFormatting>
  <conditionalFormatting sqref="AA81:AA82">
    <cfRule type="cellIs" dxfId="27704" priority="3122" stopIfTrue="1" operator="greaterThan">
      <formula>0</formula>
    </cfRule>
    <cfRule type="cellIs" dxfId="27703" priority="3123" stopIfTrue="1" operator="greaterThan">
      <formula>0</formula>
    </cfRule>
  </conditionalFormatting>
  <conditionalFormatting sqref="AA83">
    <cfRule type="cellIs" dxfId="27702" priority="3119" stopIfTrue="1" operator="greaterThan">
      <formula>0</formula>
    </cfRule>
    <cfRule type="cellIs" dxfId="27701" priority="3120" stopIfTrue="1" operator="greaterThan">
      <formula>0</formula>
    </cfRule>
  </conditionalFormatting>
  <conditionalFormatting sqref="AA84:AA87">
    <cfRule type="cellIs" dxfId="27700" priority="3125" stopIfTrue="1" operator="greaterThan">
      <formula>0</formula>
    </cfRule>
    <cfRule type="cellIs" dxfId="27699" priority="3126" stopIfTrue="1" operator="greaterThan">
      <formula>0</formula>
    </cfRule>
  </conditionalFormatting>
  <conditionalFormatting sqref="AA89">
    <cfRule type="cellIs" dxfId="27698" priority="3128" stopIfTrue="1" operator="greaterThan">
      <formula>0</formula>
    </cfRule>
    <cfRule type="cellIs" dxfId="27697" priority="3129" stopIfTrue="1" operator="greaterThan">
      <formula>0</formula>
    </cfRule>
  </conditionalFormatting>
  <conditionalFormatting sqref="AA90:AA91">
    <cfRule type="cellIs" dxfId="27696" priority="3134" stopIfTrue="1" operator="greaterThan">
      <formula>0</formula>
    </cfRule>
    <cfRule type="cellIs" dxfId="27695" priority="3135" stopIfTrue="1" operator="greaterThan">
      <formula>0</formula>
    </cfRule>
  </conditionalFormatting>
  <conditionalFormatting sqref="AA92">
    <cfRule type="cellIs" dxfId="27694" priority="3131" stopIfTrue="1" operator="greaterThan">
      <formula>0</formula>
    </cfRule>
    <cfRule type="cellIs" dxfId="27693" priority="3132" stopIfTrue="1" operator="greaterThan">
      <formula>0</formula>
    </cfRule>
  </conditionalFormatting>
  <conditionalFormatting sqref="AA93:AA94">
    <cfRule type="cellIs" dxfId="27692" priority="3140" stopIfTrue="1" operator="greaterThan">
      <formula>0</formula>
    </cfRule>
    <cfRule type="cellIs" dxfId="27691" priority="3141" stopIfTrue="1" operator="greaterThan">
      <formula>0</formula>
    </cfRule>
  </conditionalFormatting>
  <conditionalFormatting sqref="AA95">
    <cfRule type="cellIs" dxfId="27690" priority="3137" stopIfTrue="1" operator="greaterThan">
      <formula>0</formula>
    </cfRule>
    <cfRule type="cellIs" dxfId="27689" priority="3138" stopIfTrue="1" operator="greaterThan">
      <formula>0</formula>
    </cfRule>
  </conditionalFormatting>
  <conditionalFormatting sqref="AA96:AA97">
    <cfRule type="cellIs" dxfId="27688" priority="3146" stopIfTrue="1" operator="greaterThan">
      <formula>0</formula>
    </cfRule>
    <cfRule type="cellIs" dxfId="27687" priority="3147" stopIfTrue="1" operator="greaterThan">
      <formula>0</formula>
    </cfRule>
  </conditionalFormatting>
  <conditionalFormatting sqref="AA98">
    <cfRule type="cellIs" dxfId="27686" priority="3143" stopIfTrue="1" operator="greaterThan">
      <formula>0</formula>
    </cfRule>
    <cfRule type="cellIs" dxfId="27685" priority="3144" stopIfTrue="1" operator="greaterThan">
      <formula>0</formula>
    </cfRule>
  </conditionalFormatting>
  <conditionalFormatting sqref="AA99:AA100">
    <cfRule type="cellIs" dxfId="27684" priority="3152" stopIfTrue="1" operator="greaterThan">
      <formula>0</formula>
    </cfRule>
    <cfRule type="cellIs" dxfId="27683" priority="3153" stopIfTrue="1" operator="greaterThan">
      <formula>0</formula>
    </cfRule>
  </conditionalFormatting>
  <conditionalFormatting sqref="AA101">
    <cfRule type="cellIs" dxfId="27682" priority="3149" stopIfTrue="1" operator="greaterThan">
      <formula>0</formula>
    </cfRule>
    <cfRule type="cellIs" dxfId="27681" priority="3150" stopIfTrue="1" operator="greaterThan">
      <formula>0</formula>
    </cfRule>
  </conditionalFormatting>
  <conditionalFormatting sqref="AB5">
    <cfRule type="cellIs" dxfId="27680" priority="3158" stopIfTrue="1" operator="greaterThan">
      <formula>0</formula>
    </cfRule>
    <cfRule type="cellIs" dxfId="27679" priority="3159" stopIfTrue="1" operator="greaterThan">
      <formula>0</formula>
    </cfRule>
  </conditionalFormatting>
  <conditionalFormatting sqref="AB6">
    <cfRule type="cellIs" dxfId="27678" priority="3155" stopIfTrue="1" operator="greaterThan">
      <formula>0</formula>
    </cfRule>
    <cfRule type="cellIs" dxfId="27677" priority="3156" stopIfTrue="1" operator="greaterThan">
      <formula>0</formula>
    </cfRule>
  </conditionalFormatting>
  <conditionalFormatting sqref="AB7:AB8">
    <cfRule type="cellIs" dxfId="27676" priority="3164" stopIfTrue="1" operator="greaterThan">
      <formula>0</formula>
    </cfRule>
    <cfRule type="cellIs" dxfId="27675" priority="3165" stopIfTrue="1" operator="greaterThan">
      <formula>0</formula>
    </cfRule>
  </conditionalFormatting>
  <conditionalFormatting sqref="AB9">
    <cfRule type="cellIs" dxfId="27674" priority="3161" stopIfTrue="1" operator="greaterThan">
      <formula>0</formula>
    </cfRule>
    <cfRule type="cellIs" dxfId="27673" priority="3162" stopIfTrue="1" operator="greaterThan">
      <formula>0</formula>
    </cfRule>
  </conditionalFormatting>
  <conditionalFormatting sqref="AB10:AB11">
    <cfRule type="cellIs" dxfId="27672" priority="3170" stopIfTrue="1" operator="greaterThan">
      <formula>0</formula>
    </cfRule>
    <cfRule type="cellIs" dxfId="27671" priority="3171" stopIfTrue="1" operator="greaterThan">
      <formula>0</formula>
    </cfRule>
  </conditionalFormatting>
  <conditionalFormatting sqref="AB12">
    <cfRule type="cellIs" dxfId="27670" priority="3167" stopIfTrue="1" operator="greaterThan">
      <formula>0</formula>
    </cfRule>
    <cfRule type="cellIs" dxfId="27669" priority="3168" stopIfTrue="1" operator="greaterThan">
      <formula>0</formula>
    </cfRule>
  </conditionalFormatting>
  <conditionalFormatting sqref="AB13:AB14">
    <cfRule type="cellIs" dxfId="27668" priority="3176" stopIfTrue="1" operator="greaterThan">
      <formula>0</formula>
    </cfRule>
    <cfRule type="cellIs" dxfId="27667" priority="3177" stopIfTrue="1" operator="greaterThan">
      <formula>0</formula>
    </cfRule>
  </conditionalFormatting>
  <conditionalFormatting sqref="AB15">
    <cfRule type="cellIs" dxfId="27666" priority="3173" stopIfTrue="1" operator="greaterThan">
      <formula>0</formula>
    </cfRule>
    <cfRule type="cellIs" dxfId="27665" priority="3174" stopIfTrue="1" operator="greaterThan">
      <formula>0</formula>
    </cfRule>
  </conditionalFormatting>
  <conditionalFormatting sqref="AB16:AB17">
    <cfRule type="cellIs" dxfId="27664" priority="3182" stopIfTrue="1" operator="greaterThan">
      <formula>0</formula>
    </cfRule>
    <cfRule type="cellIs" dxfId="27663" priority="3183" stopIfTrue="1" operator="greaterThan">
      <formula>0</formula>
    </cfRule>
  </conditionalFormatting>
  <conditionalFormatting sqref="AB18">
    <cfRule type="cellIs" dxfId="27662" priority="3179" stopIfTrue="1" operator="greaterThan">
      <formula>0</formula>
    </cfRule>
    <cfRule type="cellIs" dxfId="27661" priority="3180" stopIfTrue="1" operator="greaterThan">
      <formula>0</formula>
    </cfRule>
  </conditionalFormatting>
  <conditionalFormatting sqref="AB19">
    <cfRule type="cellIs" dxfId="27660" priority="3185" stopIfTrue="1" operator="greaterThan">
      <formula>0</formula>
    </cfRule>
    <cfRule type="cellIs" dxfId="27659" priority="3186" stopIfTrue="1" operator="greaterThan">
      <formula>0</formula>
    </cfRule>
  </conditionalFormatting>
  <conditionalFormatting sqref="AB20:AB21">
    <cfRule type="cellIs" dxfId="27658" priority="3191" stopIfTrue="1" operator="greaterThan">
      <formula>0</formula>
    </cfRule>
    <cfRule type="cellIs" dxfId="27657" priority="3192" stopIfTrue="1" operator="greaterThan">
      <formula>0</formula>
    </cfRule>
  </conditionalFormatting>
  <conditionalFormatting sqref="AB22">
    <cfRule type="cellIs" dxfId="27656" priority="3188" stopIfTrue="1" operator="greaterThan">
      <formula>0</formula>
    </cfRule>
    <cfRule type="cellIs" dxfId="27655" priority="3189" stopIfTrue="1" operator="greaterThan">
      <formula>0</formula>
    </cfRule>
  </conditionalFormatting>
  <conditionalFormatting sqref="AB23:AB24">
    <cfRule type="cellIs" dxfId="27654" priority="3197" stopIfTrue="1" operator="greaterThan">
      <formula>0</formula>
    </cfRule>
    <cfRule type="cellIs" dxfId="27653" priority="3198" stopIfTrue="1" operator="greaterThan">
      <formula>0</formula>
    </cfRule>
  </conditionalFormatting>
  <conditionalFormatting sqref="AB25">
    <cfRule type="cellIs" dxfId="27652" priority="3194" stopIfTrue="1" operator="greaterThan">
      <formula>0</formula>
    </cfRule>
    <cfRule type="cellIs" dxfId="27651" priority="3195" stopIfTrue="1" operator="greaterThan">
      <formula>0</formula>
    </cfRule>
  </conditionalFormatting>
  <conditionalFormatting sqref="AB26:AB27">
    <cfRule type="cellIs" dxfId="27650" priority="3203" stopIfTrue="1" operator="greaterThan">
      <formula>0</formula>
    </cfRule>
    <cfRule type="cellIs" dxfId="27649" priority="3204" stopIfTrue="1" operator="greaterThan">
      <formula>0</formula>
    </cfRule>
  </conditionalFormatting>
  <conditionalFormatting sqref="AB28">
    <cfRule type="cellIs" dxfId="27648" priority="3200" stopIfTrue="1" operator="greaterThan">
      <formula>0</formula>
    </cfRule>
    <cfRule type="cellIs" dxfId="27647" priority="3201" stopIfTrue="1" operator="greaterThan">
      <formula>0</formula>
    </cfRule>
  </conditionalFormatting>
  <conditionalFormatting sqref="AB29:AB30">
    <cfRule type="cellIs" dxfId="27646" priority="3209" stopIfTrue="1" operator="greaterThan">
      <formula>0</formula>
    </cfRule>
    <cfRule type="cellIs" dxfId="27645" priority="3210" stopIfTrue="1" operator="greaterThan">
      <formula>0</formula>
    </cfRule>
  </conditionalFormatting>
  <conditionalFormatting sqref="AB31">
    <cfRule type="cellIs" dxfId="27644" priority="3206" stopIfTrue="1" operator="greaterThan">
      <formula>0</formula>
    </cfRule>
    <cfRule type="cellIs" dxfId="27643" priority="3207" stopIfTrue="1" operator="greaterThan">
      <formula>0</formula>
    </cfRule>
  </conditionalFormatting>
  <conditionalFormatting sqref="AB32:AB33">
    <cfRule type="cellIs" dxfId="27642" priority="3212" stopIfTrue="1" operator="greaterThan">
      <formula>0</formula>
    </cfRule>
    <cfRule type="cellIs" dxfId="27641" priority="3213" stopIfTrue="1" operator="greaterThan">
      <formula>0</formula>
    </cfRule>
  </conditionalFormatting>
  <conditionalFormatting sqref="AB35">
    <cfRule type="cellIs" dxfId="27640" priority="3215" stopIfTrue="1" operator="greaterThan">
      <formula>0</formula>
    </cfRule>
    <cfRule type="cellIs" dxfId="27639" priority="3216" stopIfTrue="1" operator="greaterThan">
      <formula>0</formula>
    </cfRule>
  </conditionalFormatting>
  <conditionalFormatting sqref="AB36:AB37">
    <cfRule type="cellIs" dxfId="27638" priority="3221" stopIfTrue="1" operator="greaterThan">
      <formula>0</formula>
    </cfRule>
    <cfRule type="cellIs" dxfId="27637" priority="3222" stopIfTrue="1" operator="greaterThan">
      <formula>0</formula>
    </cfRule>
  </conditionalFormatting>
  <conditionalFormatting sqref="AB38">
    <cfRule type="cellIs" dxfId="27636" priority="3218" stopIfTrue="1" operator="greaterThan">
      <formula>0</formula>
    </cfRule>
    <cfRule type="cellIs" dxfId="27635" priority="3219" stopIfTrue="1" operator="greaterThan">
      <formula>0</formula>
    </cfRule>
  </conditionalFormatting>
  <conditionalFormatting sqref="AB39:AB40">
    <cfRule type="cellIs" dxfId="27634" priority="3227" stopIfTrue="1" operator="greaterThan">
      <formula>0</formula>
    </cfRule>
    <cfRule type="cellIs" dxfId="27633" priority="3228" stopIfTrue="1" operator="greaterThan">
      <formula>0</formula>
    </cfRule>
  </conditionalFormatting>
  <conditionalFormatting sqref="AB41">
    <cfRule type="cellIs" dxfId="27632" priority="3224" stopIfTrue="1" operator="greaterThan">
      <formula>0</formula>
    </cfRule>
    <cfRule type="cellIs" dxfId="27631" priority="3225" stopIfTrue="1" operator="greaterThan">
      <formula>0</formula>
    </cfRule>
  </conditionalFormatting>
  <conditionalFormatting sqref="AB42:AB43">
    <cfRule type="cellIs" dxfId="27630" priority="3233" stopIfTrue="1" operator="greaterThan">
      <formula>0</formula>
    </cfRule>
    <cfRule type="cellIs" dxfId="27629" priority="3234" stopIfTrue="1" operator="greaterThan">
      <formula>0</formula>
    </cfRule>
  </conditionalFormatting>
  <conditionalFormatting sqref="AB44">
    <cfRule type="cellIs" dxfId="27628" priority="3230" stopIfTrue="1" operator="greaterThan">
      <formula>0</formula>
    </cfRule>
    <cfRule type="cellIs" dxfId="27627" priority="3231" stopIfTrue="1" operator="greaterThan">
      <formula>0</formula>
    </cfRule>
  </conditionalFormatting>
  <conditionalFormatting sqref="AB45:AB46">
    <cfRule type="cellIs" dxfId="27626" priority="3239" stopIfTrue="1" operator="greaterThan">
      <formula>0</formula>
    </cfRule>
    <cfRule type="cellIs" dxfId="27625" priority="3240" stopIfTrue="1" operator="greaterThan">
      <formula>0</formula>
    </cfRule>
  </conditionalFormatting>
  <conditionalFormatting sqref="AB47">
    <cfRule type="cellIs" dxfId="27624" priority="3236" stopIfTrue="1" operator="greaterThan">
      <formula>0</formula>
    </cfRule>
    <cfRule type="cellIs" dxfId="27623" priority="3237" stopIfTrue="1" operator="greaterThan">
      <formula>0</formula>
    </cfRule>
  </conditionalFormatting>
  <conditionalFormatting sqref="AB48:AB49">
    <cfRule type="cellIs" dxfId="27622" priority="3245" stopIfTrue="1" operator="greaterThan">
      <formula>0</formula>
    </cfRule>
    <cfRule type="cellIs" dxfId="27621" priority="3246" stopIfTrue="1" operator="greaterThan">
      <formula>0</formula>
    </cfRule>
  </conditionalFormatting>
  <conditionalFormatting sqref="AB50">
    <cfRule type="cellIs" dxfId="27620" priority="3242" stopIfTrue="1" operator="greaterThan">
      <formula>0</formula>
    </cfRule>
    <cfRule type="cellIs" dxfId="27619" priority="3243" stopIfTrue="1" operator="greaterThan">
      <formula>0</formula>
    </cfRule>
  </conditionalFormatting>
  <conditionalFormatting sqref="AB51:AB52">
    <cfRule type="cellIs" dxfId="27618" priority="3251" stopIfTrue="1" operator="greaterThan">
      <formula>0</formula>
    </cfRule>
    <cfRule type="cellIs" dxfId="27617" priority="3252" stopIfTrue="1" operator="greaterThan">
      <formula>0</formula>
    </cfRule>
  </conditionalFormatting>
  <conditionalFormatting sqref="AB53">
    <cfRule type="cellIs" dxfId="27616" priority="3248" stopIfTrue="1" operator="greaterThan">
      <formula>0</formula>
    </cfRule>
    <cfRule type="cellIs" dxfId="27615" priority="3249" stopIfTrue="1" operator="greaterThan">
      <formula>0</formula>
    </cfRule>
  </conditionalFormatting>
  <conditionalFormatting sqref="AB54:AB57">
    <cfRule type="cellIs" dxfId="27614" priority="3254" stopIfTrue="1" operator="greaterThan">
      <formula>0</formula>
    </cfRule>
    <cfRule type="cellIs" dxfId="27613" priority="3255" stopIfTrue="1" operator="greaterThan">
      <formula>0</formula>
    </cfRule>
  </conditionalFormatting>
  <conditionalFormatting sqref="AB58">
    <cfRule type="cellIs" dxfId="27612" priority="3260" stopIfTrue="1" operator="greaterThan">
      <formula>0</formula>
    </cfRule>
    <cfRule type="cellIs" dxfId="27611" priority="3261" stopIfTrue="1" operator="greaterThan">
      <formula>0</formula>
    </cfRule>
  </conditionalFormatting>
  <conditionalFormatting sqref="AB59">
    <cfRule type="cellIs" dxfId="27610" priority="3257" stopIfTrue="1" operator="greaterThan">
      <formula>0</formula>
    </cfRule>
    <cfRule type="cellIs" dxfId="27609" priority="3258" stopIfTrue="1" operator="greaterThan">
      <formula>0</formula>
    </cfRule>
  </conditionalFormatting>
  <conditionalFormatting sqref="AB60:AB61">
    <cfRule type="cellIs" dxfId="27608" priority="3266" stopIfTrue="1" operator="greaterThan">
      <formula>0</formula>
    </cfRule>
    <cfRule type="cellIs" dxfId="27607" priority="3267" stopIfTrue="1" operator="greaterThan">
      <formula>0</formula>
    </cfRule>
  </conditionalFormatting>
  <conditionalFormatting sqref="AB62">
    <cfRule type="cellIs" dxfId="27606" priority="3263" stopIfTrue="1" operator="greaterThan">
      <formula>0</formula>
    </cfRule>
    <cfRule type="cellIs" dxfId="27605" priority="3264" stopIfTrue="1" operator="greaterThan">
      <formula>0</formula>
    </cfRule>
  </conditionalFormatting>
  <conditionalFormatting sqref="AB63:AB64">
    <cfRule type="cellIs" dxfId="27604" priority="3272" stopIfTrue="1" operator="greaterThan">
      <formula>0</formula>
    </cfRule>
    <cfRule type="cellIs" dxfId="27603" priority="3273" stopIfTrue="1" operator="greaterThan">
      <formula>0</formula>
    </cfRule>
  </conditionalFormatting>
  <conditionalFormatting sqref="AB65">
    <cfRule type="cellIs" dxfId="27602" priority="3269" stopIfTrue="1" operator="greaterThan">
      <formula>0</formula>
    </cfRule>
    <cfRule type="cellIs" dxfId="27601" priority="3270" stopIfTrue="1" operator="greaterThan">
      <formula>0</formula>
    </cfRule>
  </conditionalFormatting>
  <conditionalFormatting sqref="AB66:AB67">
    <cfRule type="cellIs" dxfId="27600" priority="3278" stopIfTrue="1" operator="greaterThan">
      <formula>0</formula>
    </cfRule>
    <cfRule type="cellIs" dxfId="27599" priority="3279" stopIfTrue="1" operator="greaterThan">
      <formula>0</formula>
    </cfRule>
  </conditionalFormatting>
  <conditionalFormatting sqref="AB68">
    <cfRule type="cellIs" dxfId="27598" priority="3275" stopIfTrue="1" operator="greaterThan">
      <formula>0</formula>
    </cfRule>
    <cfRule type="cellIs" dxfId="27597" priority="3276" stopIfTrue="1" operator="greaterThan">
      <formula>0</formula>
    </cfRule>
  </conditionalFormatting>
  <conditionalFormatting sqref="AB69:AB70">
    <cfRule type="cellIs" dxfId="27596" priority="3284" stopIfTrue="1" operator="greaterThan">
      <formula>0</formula>
    </cfRule>
    <cfRule type="cellIs" dxfId="27595" priority="3285" stopIfTrue="1" operator="greaterThan">
      <formula>0</formula>
    </cfRule>
  </conditionalFormatting>
  <conditionalFormatting sqref="AB71">
    <cfRule type="cellIs" dxfId="27594" priority="3281" stopIfTrue="1" operator="greaterThan">
      <formula>0</formula>
    </cfRule>
    <cfRule type="cellIs" dxfId="27593" priority="3282" stopIfTrue="1" operator="greaterThan">
      <formula>0</formula>
    </cfRule>
  </conditionalFormatting>
  <conditionalFormatting sqref="AB72:AB73">
    <cfRule type="cellIs" dxfId="27592" priority="3290" stopIfTrue="1" operator="greaterThan">
      <formula>0</formula>
    </cfRule>
    <cfRule type="cellIs" dxfId="27591" priority="3291" stopIfTrue="1" operator="greaterThan">
      <formula>0</formula>
    </cfRule>
  </conditionalFormatting>
  <conditionalFormatting sqref="AB74">
    <cfRule type="cellIs" dxfId="27590" priority="3287" stopIfTrue="1" operator="greaterThan">
      <formula>0</formula>
    </cfRule>
    <cfRule type="cellIs" dxfId="27589" priority="3288" stopIfTrue="1" operator="greaterThan">
      <formula>0</formula>
    </cfRule>
  </conditionalFormatting>
  <conditionalFormatting sqref="AB75:AB76">
    <cfRule type="cellIs" dxfId="27588" priority="3296" stopIfTrue="1" operator="greaterThan">
      <formula>0</formula>
    </cfRule>
    <cfRule type="cellIs" dxfId="27587" priority="3297" stopIfTrue="1" operator="greaterThan">
      <formula>0</formula>
    </cfRule>
  </conditionalFormatting>
  <conditionalFormatting sqref="AB77">
    <cfRule type="cellIs" dxfId="27586" priority="3293" stopIfTrue="1" operator="greaterThan">
      <formula>0</formula>
    </cfRule>
    <cfRule type="cellIs" dxfId="27585" priority="3294" stopIfTrue="1" operator="greaterThan">
      <formula>0</formula>
    </cfRule>
  </conditionalFormatting>
  <conditionalFormatting sqref="AB78:AB79">
    <cfRule type="cellIs" dxfId="27584" priority="3302" stopIfTrue="1" operator="greaterThan">
      <formula>0</formula>
    </cfRule>
    <cfRule type="cellIs" dxfId="27583" priority="3303" stopIfTrue="1" operator="greaterThan">
      <formula>0</formula>
    </cfRule>
  </conditionalFormatting>
  <conditionalFormatting sqref="AB80">
    <cfRule type="cellIs" dxfId="27582" priority="3299" stopIfTrue="1" operator="greaterThan">
      <formula>0</formula>
    </cfRule>
    <cfRule type="cellIs" dxfId="27581" priority="3300" stopIfTrue="1" operator="greaterThan">
      <formula>0</formula>
    </cfRule>
  </conditionalFormatting>
  <conditionalFormatting sqref="AB81:AB82">
    <cfRule type="cellIs" dxfId="27580" priority="3308" stopIfTrue="1" operator="greaterThan">
      <formula>0</formula>
    </cfRule>
    <cfRule type="cellIs" dxfId="27579" priority="3309" stopIfTrue="1" operator="greaterThan">
      <formula>0</formula>
    </cfRule>
  </conditionalFormatting>
  <conditionalFormatting sqref="AB83">
    <cfRule type="cellIs" dxfId="27578" priority="3305" stopIfTrue="1" operator="greaterThan">
      <formula>0</formula>
    </cfRule>
    <cfRule type="cellIs" dxfId="27577" priority="3306" stopIfTrue="1" operator="greaterThan">
      <formula>0</formula>
    </cfRule>
  </conditionalFormatting>
  <conditionalFormatting sqref="AB84:AB87">
    <cfRule type="cellIs" dxfId="27576" priority="3311" stopIfTrue="1" operator="greaterThan">
      <formula>0</formula>
    </cfRule>
    <cfRule type="cellIs" dxfId="27575" priority="3312" stopIfTrue="1" operator="greaterThan">
      <formula>0</formula>
    </cfRule>
  </conditionalFormatting>
  <conditionalFormatting sqref="AB89">
    <cfRule type="cellIs" dxfId="27574" priority="3314" stopIfTrue="1" operator="greaterThan">
      <formula>0</formula>
    </cfRule>
    <cfRule type="cellIs" dxfId="27573" priority="3315" stopIfTrue="1" operator="greaterThan">
      <formula>0</formula>
    </cfRule>
  </conditionalFormatting>
  <conditionalFormatting sqref="AB90:AB91">
    <cfRule type="cellIs" dxfId="27572" priority="3320" stopIfTrue="1" operator="greaterThan">
      <formula>0</formula>
    </cfRule>
    <cfRule type="cellIs" dxfId="27571" priority="3321" stopIfTrue="1" operator="greaterThan">
      <formula>0</formula>
    </cfRule>
  </conditionalFormatting>
  <conditionalFormatting sqref="AB92">
    <cfRule type="cellIs" dxfId="27570" priority="3317" stopIfTrue="1" operator="greaterThan">
      <formula>0</formula>
    </cfRule>
    <cfRule type="cellIs" dxfId="27569" priority="3318" stopIfTrue="1" operator="greaterThan">
      <formula>0</formula>
    </cfRule>
  </conditionalFormatting>
  <conditionalFormatting sqref="AB93:AB94">
    <cfRule type="cellIs" dxfId="27568" priority="3326" stopIfTrue="1" operator="greaterThan">
      <formula>0</formula>
    </cfRule>
    <cfRule type="cellIs" dxfId="27567" priority="3327" stopIfTrue="1" operator="greaterThan">
      <formula>0</formula>
    </cfRule>
  </conditionalFormatting>
  <conditionalFormatting sqref="AB95">
    <cfRule type="cellIs" dxfId="27566" priority="3323" stopIfTrue="1" operator="greaterThan">
      <formula>0</formula>
    </cfRule>
    <cfRule type="cellIs" dxfId="27565" priority="3324" stopIfTrue="1" operator="greaterThan">
      <formula>0</formula>
    </cfRule>
  </conditionalFormatting>
  <conditionalFormatting sqref="AB96:AB97">
    <cfRule type="cellIs" dxfId="27564" priority="3332" stopIfTrue="1" operator="greaterThan">
      <formula>0</formula>
    </cfRule>
    <cfRule type="cellIs" dxfId="27563" priority="3333" stopIfTrue="1" operator="greaterThan">
      <formula>0</formula>
    </cfRule>
  </conditionalFormatting>
  <conditionalFormatting sqref="AB98">
    <cfRule type="cellIs" dxfId="27562" priority="3329" stopIfTrue="1" operator="greaterThan">
      <formula>0</formula>
    </cfRule>
    <cfRule type="cellIs" dxfId="27561" priority="3330" stopIfTrue="1" operator="greaterThan">
      <formula>0</formula>
    </cfRule>
  </conditionalFormatting>
  <conditionalFormatting sqref="AB99:AB100">
    <cfRule type="cellIs" dxfId="27560" priority="3338" stopIfTrue="1" operator="greaterThan">
      <formula>0</formula>
    </cfRule>
    <cfRule type="cellIs" dxfId="27559" priority="3339" stopIfTrue="1" operator="greaterThan">
      <formula>0</formula>
    </cfRule>
  </conditionalFormatting>
  <conditionalFormatting sqref="AB101">
    <cfRule type="cellIs" dxfId="27558" priority="3335" stopIfTrue="1" operator="greaterThan">
      <formula>0</formula>
    </cfRule>
    <cfRule type="cellIs" dxfId="27557" priority="3336" stopIfTrue="1" operator="greaterThan">
      <formula>0</formula>
    </cfRule>
  </conditionalFormatting>
  <conditionalFormatting sqref="AC5">
    <cfRule type="cellIs" dxfId="27556" priority="3344" stopIfTrue="1" operator="greaterThan">
      <formula>0</formula>
    </cfRule>
    <cfRule type="cellIs" dxfId="27555" priority="3345" stopIfTrue="1" operator="greaterThan">
      <formula>0</formula>
    </cfRule>
  </conditionalFormatting>
  <conditionalFormatting sqref="AC6">
    <cfRule type="cellIs" dxfId="27554" priority="3341" stopIfTrue="1" operator="greaterThan">
      <formula>0</formula>
    </cfRule>
    <cfRule type="cellIs" dxfId="27553" priority="3342" stopIfTrue="1" operator="greaterThan">
      <formula>0</formula>
    </cfRule>
  </conditionalFormatting>
  <conditionalFormatting sqref="AC7:AC8">
    <cfRule type="cellIs" dxfId="27552" priority="3350" stopIfTrue="1" operator="greaterThan">
      <formula>0</formula>
    </cfRule>
    <cfRule type="cellIs" dxfId="27551" priority="3351" stopIfTrue="1" operator="greaterThan">
      <formula>0</formula>
    </cfRule>
  </conditionalFormatting>
  <conditionalFormatting sqref="AC9">
    <cfRule type="cellIs" dxfId="27550" priority="3347" stopIfTrue="1" operator="greaterThan">
      <formula>0</formula>
    </cfRule>
    <cfRule type="cellIs" dxfId="27549" priority="3348" stopIfTrue="1" operator="greaterThan">
      <formula>0</formula>
    </cfRule>
  </conditionalFormatting>
  <conditionalFormatting sqref="AC10:AC11">
    <cfRule type="cellIs" dxfId="27548" priority="3356" stopIfTrue="1" operator="greaterThan">
      <formula>0</formula>
    </cfRule>
    <cfRule type="cellIs" dxfId="27547" priority="3357" stopIfTrue="1" operator="greaterThan">
      <formula>0</formula>
    </cfRule>
  </conditionalFormatting>
  <conditionalFormatting sqref="AC12">
    <cfRule type="cellIs" dxfId="27546" priority="3353" stopIfTrue="1" operator="greaterThan">
      <formula>0</formula>
    </cfRule>
    <cfRule type="cellIs" dxfId="27545" priority="3354" stopIfTrue="1" operator="greaterThan">
      <formula>0</formula>
    </cfRule>
  </conditionalFormatting>
  <conditionalFormatting sqref="AC13:AC14">
    <cfRule type="cellIs" dxfId="27544" priority="3362" stopIfTrue="1" operator="greaterThan">
      <formula>0</formula>
    </cfRule>
    <cfRule type="cellIs" dxfId="27543" priority="3363" stopIfTrue="1" operator="greaterThan">
      <formula>0</formula>
    </cfRule>
  </conditionalFormatting>
  <conditionalFormatting sqref="AC15">
    <cfRule type="cellIs" dxfId="27542" priority="3359" stopIfTrue="1" operator="greaterThan">
      <formula>0</formula>
    </cfRule>
    <cfRule type="cellIs" dxfId="27541" priority="3360" stopIfTrue="1" operator="greaterThan">
      <formula>0</formula>
    </cfRule>
  </conditionalFormatting>
  <conditionalFormatting sqref="AC16:AC17">
    <cfRule type="cellIs" dxfId="27540" priority="3368" stopIfTrue="1" operator="greaterThan">
      <formula>0</formula>
    </cfRule>
    <cfRule type="cellIs" dxfId="27539" priority="3369" stopIfTrue="1" operator="greaterThan">
      <formula>0</formula>
    </cfRule>
  </conditionalFormatting>
  <conditionalFormatting sqref="AC18">
    <cfRule type="cellIs" dxfId="27538" priority="3365" stopIfTrue="1" operator="greaterThan">
      <formula>0</formula>
    </cfRule>
    <cfRule type="cellIs" dxfId="27537" priority="3366" stopIfTrue="1" operator="greaterThan">
      <formula>0</formula>
    </cfRule>
  </conditionalFormatting>
  <conditionalFormatting sqref="AC19">
    <cfRule type="cellIs" dxfId="27536" priority="3371" stopIfTrue="1" operator="greaterThan">
      <formula>0</formula>
    </cfRule>
    <cfRule type="cellIs" dxfId="27535" priority="3372" stopIfTrue="1" operator="greaterThan">
      <formula>0</formula>
    </cfRule>
  </conditionalFormatting>
  <conditionalFormatting sqref="AC20:AC21">
    <cfRule type="cellIs" dxfId="27534" priority="3377" stopIfTrue="1" operator="greaterThan">
      <formula>0</formula>
    </cfRule>
    <cfRule type="cellIs" dxfId="27533" priority="3378" stopIfTrue="1" operator="greaterThan">
      <formula>0</formula>
    </cfRule>
  </conditionalFormatting>
  <conditionalFormatting sqref="AC22">
    <cfRule type="cellIs" dxfId="27532" priority="3374" stopIfTrue="1" operator="greaterThan">
      <formula>0</formula>
    </cfRule>
    <cfRule type="cellIs" dxfId="27531" priority="3375" stopIfTrue="1" operator="greaterThan">
      <formula>0</formula>
    </cfRule>
  </conditionalFormatting>
  <conditionalFormatting sqref="AC23:AC24">
    <cfRule type="cellIs" dxfId="27530" priority="3383" stopIfTrue="1" operator="greaterThan">
      <formula>0</formula>
    </cfRule>
    <cfRule type="cellIs" dxfId="27529" priority="3384" stopIfTrue="1" operator="greaterThan">
      <formula>0</formula>
    </cfRule>
  </conditionalFormatting>
  <conditionalFormatting sqref="AC25">
    <cfRule type="cellIs" dxfId="27528" priority="3380" stopIfTrue="1" operator="greaterThan">
      <formula>0</formula>
    </cfRule>
    <cfRule type="cellIs" dxfId="27527" priority="3381" stopIfTrue="1" operator="greaterThan">
      <formula>0</formula>
    </cfRule>
  </conditionalFormatting>
  <conditionalFormatting sqref="AC26:AC27">
    <cfRule type="cellIs" dxfId="27526" priority="3389" stopIfTrue="1" operator="greaterThan">
      <formula>0</formula>
    </cfRule>
    <cfRule type="cellIs" dxfId="27525" priority="3390" stopIfTrue="1" operator="greaterThan">
      <formula>0</formula>
    </cfRule>
  </conditionalFormatting>
  <conditionalFormatting sqref="AC28">
    <cfRule type="cellIs" dxfId="27524" priority="3386" stopIfTrue="1" operator="greaterThan">
      <formula>0</formula>
    </cfRule>
    <cfRule type="cellIs" dxfId="27523" priority="3387" stopIfTrue="1" operator="greaterThan">
      <formula>0</formula>
    </cfRule>
  </conditionalFormatting>
  <conditionalFormatting sqref="AC29:AC30">
    <cfRule type="cellIs" dxfId="27522" priority="3395" stopIfTrue="1" operator="greaterThan">
      <formula>0</formula>
    </cfRule>
    <cfRule type="cellIs" dxfId="27521" priority="3396" stopIfTrue="1" operator="greaterThan">
      <formula>0</formula>
    </cfRule>
  </conditionalFormatting>
  <conditionalFormatting sqref="AC31">
    <cfRule type="cellIs" dxfId="27520" priority="3392" stopIfTrue="1" operator="greaterThan">
      <formula>0</formula>
    </cfRule>
    <cfRule type="cellIs" dxfId="27519" priority="3393" stopIfTrue="1" operator="greaterThan">
      <formula>0</formula>
    </cfRule>
  </conditionalFormatting>
  <conditionalFormatting sqref="AC32:AC33">
    <cfRule type="cellIs" dxfId="27518" priority="3398" stopIfTrue="1" operator="greaterThan">
      <formula>0</formula>
    </cfRule>
    <cfRule type="cellIs" dxfId="27517" priority="3399" stopIfTrue="1" operator="greaterThan">
      <formula>0</formula>
    </cfRule>
  </conditionalFormatting>
  <conditionalFormatting sqref="AC35">
    <cfRule type="cellIs" dxfId="27516" priority="3401" stopIfTrue="1" operator="greaterThan">
      <formula>0</formula>
    </cfRule>
    <cfRule type="cellIs" dxfId="27515" priority="3402" stopIfTrue="1" operator="greaterThan">
      <formula>0</formula>
    </cfRule>
  </conditionalFormatting>
  <conditionalFormatting sqref="AC36:AC37">
    <cfRule type="cellIs" dxfId="27514" priority="3407" stopIfTrue="1" operator="greaterThan">
      <formula>0</formula>
    </cfRule>
    <cfRule type="cellIs" dxfId="27513" priority="3408" stopIfTrue="1" operator="greaterThan">
      <formula>0</formula>
    </cfRule>
  </conditionalFormatting>
  <conditionalFormatting sqref="AC38">
    <cfRule type="cellIs" dxfId="27512" priority="3404" stopIfTrue="1" operator="greaterThan">
      <formula>0</formula>
    </cfRule>
    <cfRule type="cellIs" dxfId="27511" priority="3405" stopIfTrue="1" operator="greaterThan">
      <formula>0</formula>
    </cfRule>
  </conditionalFormatting>
  <conditionalFormatting sqref="AC39:AC40">
    <cfRule type="cellIs" dxfId="27510" priority="3413" stopIfTrue="1" operator="greaterThan">
      <formula>0</formula>
    </cfRule>
    <cfRule type="cellIs" dxfId="27509" priority="3414" stopIfTrue="1" operator="greaterThan">
      <formula>0</formula>
    </cfRule>
  </conditionalFormatting>
  <conditionalFormatting sqref="AC41">
    <cfRule type="cellIs" dxfId="27508" priority="3410" stopIfTrue="1" operator="greaterThan">
      <formula>0</formula>
    </cfRule>
    <cfRule type="cellIs" dxfId="27507" priority="3411" stopIfTrue="1" operator="greaterThan">
      <formula>0</formula>
    </cfRule>
  </conditionalFormatting>
  <conditionalFormatting sqref="AC42:AC43">
    <cfRule type="cellIs" dxfId="27506" priority="3419" stopIfTrue="1" operator="greaterThan">
      <formula>0</formula>
    </cfRule>
    <cfRule type="cellIs" dxfId="27505" priority="3420" stopIfTrue="1" operator="greaterThan">
      <formula>0</formula>
    </cfRule>
  </conditionalFormatting>
  <conditionalFormatting sqref="AC44">
    <cfRule type="cellIs" dxfId="27504" priority="3416" stopIfTrue="1" operator="greaterThan">
      <formula>0</formula>
    </cfRule>
    <cfRule type="cellIs" dxfId="27503" priority="3417" stopIfTrue="1" operator="greaterThan">
      <formula>0</formula>
    </cfRule>
  </conditionalFormatting>
  <conditionalFormatting sqref="AC45:AC46">
    <cfRule type="cellIs" dxfId="27502" priority="3425" stopIfTrue="1" operator="greaterThan">
      <formula>0</formula>
    </cfRule>
    <cfRule type="cellIs" dxfId="27501" priority="3426" stopIfTrue="1" operator="greaterThan">
      <formula>0</formula>
    </cfRule>
  </conditionalFormatting>
  <conditionalFormatting sqref="AC47">
    <cfRule type="cellIs" dxfId="27500" priority="3422" stopIfTrue="1" operator="greaterThan">
      <formula>0</formula>
    </cfRule>
    <cfRule type="cellIs" dxfId="27499" priority="3423" stopIfTrue="1" operator="greaterThan">
      <formula>0</formula>
    </cfRule>
  </conditionalFormatting>
  <conditionalFormatting sqref="AC48:AC49">
    <cfRule type="cellIs" dxfId="27498" priority="3431" stopIfTrue="1" operator="greaterThan">
      <formula>0</formula>
    </cfRule>
    <cfRule type="cellIs" dxfId="27497" priority="3432" stopIfTrue="1" operator="greaterThan">
      <formula>0</formula>
    </cfRule>
  </conditionalFormatting>
  <conditionalFormatting sqref="AC50">
    <cfRule type="cellIs" dxfId="27496" priority="3428" stopIfTrue="1" operator="greaterThan">
      <formula>0</formula>
    </cfRule>
    <cfRule type="cellIs" dxfId="27495" priority="3429" stopIfTrue="1" operator="greaterThan">
      <formula>0</formula>
    </cfRule>
  </conditionalFormatting>
  <conditionalFormatting sqref="AC51:AC52">
    <cfRule type="cellIs" dxfId="27494" priority="3437" stopIfTrue="1" operator="greaterThan">
      <formula>0</formula>
    </cfRule>
    <cfRule type="cellIs" dxfId="27493" priority="3438" stopIfTrue="1" operator="greaterThan">
      <formula>0</formula>
    </cfRule>
  </conditionalFormatting>
  <conditionalFormatting sqref="AC53">
    <cfRule type="cellIs" dxfId="27492" priority="3434" stopIfTrue="1" operator="greaterThan">
      <formula>0</formula>
    </cfRule>
    <cfRule type="cellIs" dxfId="27491" priority="3435" stopIfTrue="1" operator="greaterThan">
      <formula>0</formula>
    </cfRule>
  </conditionalFormatting>
  <conditionalFormatting sqref="AC54:AC55">
    <cfRule type="cellIs" dxfId="27490" priority="3443" stopIfTrue="1" operator="greaterThan">
      <formula>0</formula>
    </cfRule>
    <cfRule type="cellIs" dxfId="27489" priority="3444" stopIfTrue="1" operator="greaterThan">
      <formula>0</formula>
    </cfRule>
  </conditionalFormatting>
  <conditionalFormatting sqref="AC56">
    <cfRule type="cellIs" dxfId="27488" priority="3440" stopIfTrue="1" operator="greaterThan">
      <formula>0</formula>
    </cfRule>
    <cfRule type="cellIs" dxfId="27487" priority="3441" stopIfTrue="1" operator="greaterThan">
      <formula>0</formula>
    </cfRule>
  </conditionalFormatting>
  <conditionalFormatting sqref="AC57:AC58">
    <cfRule type="cellIs" dxfId="27486" priority="3449" stopIfTrue="1" operator="greaterThan">
      <formula>0</formula>
    </cfRule>
    <cfRule type="cellIs" dxfId="27485" priority="3450" stopIfTrue="1" operator="greaterThan">
      <formula>0</formula>
    </cfRule>
  </conditionalFormatting>
  <conditionalFormatting sqref="AC59">
    <cfRule type="cellIs" dxfId="27484" priority="3446" stopIfTrue="1" operator="greaterThan">
      <formula>0</formula>
    </cfRule>
    <cfRule type="cellIs" dxfId="27483" priority="3447" stopIfTrue="1" operator="greaterThan">
      <formula>0</formula>
    </cfRule>
  </conditionalFormatting>
  <conditionalFormatting sqref="AC60:AC61">
    <cfRule type="cellIs" dxfId="27482" priority="3455" stopIfTrue="1" operator="greaterThan">
      <formula>0</formula>
    </cfRule>
    <cfRule type="cellIs" dxfId="27481" priority="3456" stopIfTrue="1" operator="greaterThan">
      <formula>0</formula>
    </cfRule>
  </conditionalFormatting>
  <conditionalFormatting sqref="AC62">
    <cfRule type="cellIs" dxfId="27480" priority="3452" stopIfTrue="1" operator="greaterThan">
      <formula>0</formula>
    </cfRule>
    <cfRule type="cellIs" dxfId="27479" priority="3453" stopIfTrue="1" operator="greaterThan">
      <formula>0</formula>
    </cfRule>
  </conditionalFormatting>
  <conditionalFormatting sqref="AC63:AC64">
    <cfRule type="cellIs" dxfId="27478" priority="3461" stopIfTrue="1" operator="greaterThan">
      <formula>0</formula>
    </cfRule>
    <cfRule type="cellIs" dxfId="27477" priority="3462" stopIfTrue="1" operator="greaterThan">
      <formula>0</formula>
    </cfRule>
  </conditionalFormatting>
  <conditionalFormatting sqref="AC65">
    <cfRule type="cellIs" dxfId="27476" priority="3458" stopIfTrue="1" operator="greaterThan">
      <formula>0</formula>
    </cfRule>
    <cfRule type="cellIs" dxfId="27475" priority="3459" stopIfTrue="1" operator="greaterThan">
      <formula>0</formula>
    </cfRule>
  </conditionalFormatting>
  <conditionalFormatting sqref="AC66:AC67">
    <cfRule type="cellIs" dxfId="27474" priority="3467" stopIfTrue="1" operator="greaterThan">
      <formula>0</formula>
    </cfRule>
    <cfRule type="cellIs" dxfId="27473" priority="3468" stopIfTrue="1" operator="greaterThan">
      <formula>0</formula>
    </cfRule>
  </conditionalFormatting>
  <conditionalFormatting sqref="AC68">
    <cfRule type="cellIs" dxfId="27472" priority="3464" stopIfTrue="1" operator="greaterThan">
      <formula>0</formula>
    </cfRule>
    <cfRule type="cellIs" dxfId="27471" priority="3465" stopIfTrue="1" operator="greaterThan">
      <formula>0</formula>
    </cfRule>
  </conditionalFormatting>
  <conditionalFormatting sqref="AC69:AC70">
    <cfRule type="cellIs" dxfId="27470" priority="3473" stopIfTrue="1" operator="greaterThan">
      <formula>0</formula>
    </cfRule>
    <cfRule type="cellIs" dxfId="27469" priority="3474" stopIfTrue="1" operator="greaterThan">
      <formula>0</formula>
    </cfRule>
  </conditionalFormatting>
  <conditionalFormatting sqref="AC71">
    <cfRule type="cellIs" dxfId="27468" priority="3470" stopIfTrue="1" operator="greaterThan">
      <formula>0</formula>
    </cfRule>
    <cfRule type="cellIs" dxfId="27467" priority="3471" stopIfTrue="1" operator="greaterThan">
      <formula>0</formula>
    </cfRule>
  </conditionalFormatting>
  <conditionalFormatting sqref="AC72:AC73">
    <cfRule type="cellIs" dxfId="27466" priority="3479" stopIfTrue="1" operator="greaterThan">
      <formula>0</formula>
    </cfRule>
    <cfRule type="cellIs" dxfId="27465" priority="3480" stopIfTrue="1" operator="greaterThan">
      <formula>0</formula>
    </cfRule>
  </conditionalFormatting>
  <conditionalFormatting sqref="AC74">
    <cfRule type="cellIs" dxfId="27464" priority="3476" stopIfTrue="1" operator="greaterThan">
      <formula>0</formula>
    </cfRule>
    <cfRule type="cellIs" dxfId="27463" priority="3477" stopIfTrue="1" operator="greaterThan">
      <formula>0</formula>
    </cfRule>
  </conditionalFormatting>
  <conditionalFormatting sqref="AC75:AC76">
    <cfRule type="cellIs" dxfId="27462" priority="3485" stopIfTrue="1" operator="greaterThan">
      <formula>0</formula>
    </cfRule>
    <cfRule type="cellIs" dxfId="27461" priority="3486" stopIfTrue="1" operator="greaterThan">
      <formula>0</formula>
    </cfRule>
  </conditionalFormatting>
  <conditionalFormatting sqref="AC77">
    <cfRule type="cellIs" dxfId="27460" priority="3482" stopIfTrue="1" operator="greaterThan">
      <formula>0</formula>
    </cfRule>
    <cfRule type="cellIs" dxfId="27459" priority="3483" stopIfTrue="1" operator="greaterThan">
      <formula>0</formula>
    </cfRule>
  </conditionalFormatting>
  <conditionalFormatting sqref="AC78:AC79">
    <cfRule type="cellIs" dxfId="27458" priority="3491" stopIfTrue="1" operator="greaterThan">
      <formula>0</formula>
    </cfRule>
    <cfRule type="cellIs" dxfId="27457" priority="3492" stopIfTrue="1" operator="greaterThan">
      <formula>0</formula>
    </cfRule>
  </conditionalFormatting>
  <conditionalFormatting sqref="AC80">
    <cfRule type="cellIs" dxfId="27456" priority="3488" stopIfTrue="1" operator="greaterThan">
      <formula>0</formula>
    </cfRule>
    <cfRule type="cellIs" dxfId="27455" priority="3489" stopIfTrue="1" operator="greaterThan">
      <formula>0</formula>
    </cfRule>
  </conditionalFormatting>
  <conditionalFormatting sqref="AC81:AC82">
    <cfRule type="cellIs" dxfId="27454" priority="3497" stopIfTrue="1" operator="greaterThan">
      <formula>0</formula>
    </cfRule>
    <cfRule type="cellIs" dxfId="27453" priority="3498" stopIfTrue="1" operator="greaterThan">
      <formula>0</formula>
    </cfRule>
  </conditionalFormatting>
  <conditionalFormatting sqref="AC83">
    <cfRule type="cellIs" dxfId="27452" priority="3494" stopIfTrue="1" operator="greaterThan">
      <formula>0</formula>
    </cfRule>
    <cfRule type="cellIs" dxfId="27451" priority="3495" stopIfTrue="1" operator="greaterThan">
      <formula>0</formula>
    </cfRule>
  </conditionalFormatting>
  <conditionalFormatting sqref="AC84:AC87">
    <cfRule type="cellIs" dxfId="27450" priority="3500" stopIfTrue="1" operator="greaterThan">
      <formula>0</formula>
    </cfRule>
    <cfRule type="cellIs" dxfId="27449" priority="3501" stopIfTrue="1" operator="greaterThan">
      <formula>0</formula>
    </cfRule>
  </conditionalFormatting>
  <conditionalFormatting sqref="AC89">
    <cfRule type="cellIs" dxfId="27448" priority="3503" stopIfTrue="1" operator="greaterThan">
      <formula>0</formula>
    </cfRule>
    <cfRule type="cellIs" dxfId="27447" priority="3504" stopIfTrue="1" operator="greaterThan">
      <formula>0</formula>
    </cfRule>
  </conditionalFormatting>
  <conditionalFormatting sqref="AC90:AC91">
    <cfRule type="cellIs" dxfId="27446" priority="3509" stopIfTrue="1" operator="greaterThan">
      <formula>0</formula>
    </cfRule>
    <cfRule type="cellIs" dxfId="27445" priority="3510" stopIfTrue="1" operator="greaterThan">
      <formula>0</formula>
    </cfRule>
  </conditionalFormatting>
  <conditionalFormatting sqref="AC92">
    <cfRule type="cellIs" dxfId="27444" priority="3506" stopIfTrue="1" operator="greaterThan">
      <formula>0</formula>
    </cfRule>
    <cfRule type="cellIs" dxfId="27443" priority="3507" stopIfTrue="1" operator="greaterThan">
      <formula>0</formula>
    </cfRule>
  </conditionalFormatting>
  <conditionalFormatting sqref="AC93:AC94">
    <cfRule type="cellIs" dxfId="27442" priority="3515" stopIfTrue="1" operator="greaterThan">
      <formula>0</formula>
    </cfRule>
    <cfRule type="cellIs" dxfId="27441" priority="3516" stopIfTrue="1" operator="greaterThan">
      <formula>0</formula>
    </cfRule>
  </conditionalFormatting>
  <conditionalFormatting sqref="AC95">
    <cfRule type="cellIs" dxfId="27440" priority="3512" stopIfTrue="1" operator="greaterThan">
      <formula>0</formula>
    </cfRule>
    <cfRule type="cellIs" dxfId="27439" priority="3513" stopIfTrue="1" operator="greaterThan">
      <formula>0</formula>
    </cfRule>
  </conditionalFormatting>
  <conditionalFormatting sqref="AC96:AC97">
    <cfRule type="cellIs" dxfId="27438" priority="3521" stopIfTrue="1" operator="greaterThan">
      <formula>0</formula>
    </cfRule>
    <cfRule type="cellIs" dxfId="27437" priority="3522" stopIfTrue="1" operator="greaterThan">
      <formula>0</formula>
    </cfRule>
  </conditionalFormatting>
  <conditionalFormatting sqref="AC98">
    <cfRule type="cellIs" dxfId="27436" priority="3518" stopIfTrue="1" operator="greaterThan">
      <formula>0</formula>
    </cfRule>
    <cfRule type="cellIs" dxfId="27435" priority="3519" stopIfTrue="1" operator="greaterThan">
      <formula>0</formula>
    </cfRule>
  </conditionalFormatting>
  <conditionalFormatting sqref="AC99:AC100">
    <cfRule type="cellIs" dxfId="27434" priority="3527" stopIfTrue="1" operator="greaterThan">
      <formula>0</formula>
    </cfRule>
    <cfRule type="cellIs" dxfId="27433" priority="3528" stopIfTrue="1" operator="greaterThan">
      <formula>0</formula>
    </cfRule>
  </conditionalFormatting>
  <conditionalFormatting sqref="AC101">
    <cfRule type="cellIs" dxfId="27432" priority="3524" stopIfTrue="1" operator="greaterThan">
      <formula>0</formula>
    </cfRule>
    <cfRule type="cellIs" dxfId="27431" priority="3525" stopIfTrue="1" operator="greaterThan">
      <formula>0</formula>
    </cfRule>
  </conditionalFormatting>
  <conditionalFormatting sqref="AD5">
    <cfRule type="cellIs" dxfId="27430" priority="2780" stopIfTrue="1" operator="greaterThan">
      <formula>0</formula>
    </cfRule>
    <cfRule type="cellIs" dxfId="27429" priority="2781" stopIfTrue="1" operator="greaterThan">
      <formula>0</formula>
    </cfRule>
  </conditionalFormatting>
  <conditionalFormatting sqref="AD6">
    <cfRule type="cellIs" dxfId="27428" priority="2777" stopIfTrue="1" operator="greaterThan">
      <formula>0</formula>
    </cfRule>
    <cfRule type="cellIs" dxfId="27427" priority="2778" stopIfTrue="1" operator="greaterThan">
      <formula>0</formula>
    </cfRule>
  </conditionalFormatting>
  <conditionalFormatting sqref="AD7:AD8">
    <cfRule type="cellIs" dxfId="27426" priority="2786" stopIfTrue="1" operator="greaterThan">
      <formula>0</formula>
    </cfRule>
    <cfRule type="cellIs" dxfId="27425" priority="2787" stopIfTrue="1" operator="greaterThan">
      <formula>0</formula>
    </cfRule>
  </conditionalFormatting>
  <conditionalFormatting sqref="AD9">
    <cfRule type="cellIs" dxfId="27424" priority="2783" stopIfTrue="1" operator="greaterThan">
      <formula>0</formula>
    </cfRule>
    <cfRule type="cellIs" dxfId="27423" priority="2784" stopIfTrue="1" operator="greaterThan">
      <formula>0</formula>
    </cfRule>
  </conditionalFormatting>
  <conditionalFormatting sqref="AD10:AD11">
    <cfRule type="cellIs" dxfId="27422" priority="2792" stopIfTrue="1" operator="greaterThan">
      <formula>0</formula>
    </cfRule>
    <cfRule type="cellIs" dxfId="27421" priority="2793" stopIfTrue="1" operator="greaterThan">
      <formula>0</formula>
    </cfRule>
  </conditionalFormatting>
  <conditionalFormatting sqref="AD12">
    <cfRule type="cellIs" dxfId="27420" priority="2789" stopIfTrue="1" operator="greaterThan">
      <formula>0</formula>
    </cfRule>
    <cfRule type="cellIs" dxfId="27419" priority="2790" stopIfTrue="1" operator="greaterThan">
      <formula>0</formula>
    </cfRule>
  </conditionalFormatting>
  <conditionalFormatting sqref="AD13:AD14">
    <cfRule type="cellIs" dxfId="27418" priority="2798" stopIfTrue="1" operator="greaterThan">
      <formula>0</formula>
    </cfRule>
    <cfRule type="cellIs" dxfId="27417" priority="2799" stopIfTrue="1" operator="greaterThan">
      <formula>0</formula>
    </cfRule>
  </conditionalFormatting>
  <conditionalFormatting sqref="AD15">
    <cfRule type="cellIs" dxfId="27416" priority="2795" stopIfTrue="1" operator="greaterThan">
      <formula>0</formula>
    </cfRule>
    <cfRule type="cellIs" dxfId="27415" priority="2796" stopIfTrue="1" operator="greaterThan">
      <formula>0</formula>
    </cfRule>
  </conditionalFormatting>
  <conditionalFormatting sqref="AD16:AD17">
    <cfRule type="cellIs" dxfId="27414" priority="2804" stopIfTrue="1" operator="greaterThan">
      <formula>0</formula>
    </cfRule>
    <cfRule type="cellIs" dxfId="27413" priority="2805" stopIfTrue="1" operator="greaterThan">
      <formula>0</formula>
    </cfRule>
  </conditionalFormatting>
  <conditionalFormatting sqref="AD18">
    <cfRule type="cellIs" dxfId="27412" priority="2801" stopIfTrue="1" operator="greaterThan">
      <formula>0</formula>
    </cfRule>
    <cfRule type="cellIs" dxfId="27411" priority="2802" stopIfTrue="1" operator="greaterThan">
      <formula>0</formula>
    </cfRule>
  </conditionalFormatting>
  <conditionalFormatting sqref="AD19">
    <cfRule type="cellIs" dxfId="27410" priority="2807" stopIfTrue="1" operator="greaterThan">
      <formula>0</formula>
    </cfRule>
    <cfRule type="cellIs" dxfId="27409" priority="2808" stopIfTrue="1" operator="greaterThan">
      <formula>0</formula>
    </cfRule>
  </conditionalFormatting>
  <conditionalFormatting sqref="AD20:AD21">
    <cfRule type="cellIs" dxfId="27408" priority="2813" stopIfTrue="1" operator="greaterThan">
      <formula>0</formula>
    </cfRule>
    <cfRule type="cellIs" dxfId="27407" priority="2814" stopIfTrue="1" operator="greaterThan">
      <formula>0</formula>
    </cfRule>
  </conditionalFormatting>
  <conditionalFormatting sqref="AD22">
    <cfRule type="cellIs" dxfId="27406" priority="2810" stopIfTrue="1" operator="greaterThan">
      <formula>0</formula>
    </cfRule>
    <cfRule type="cellIs" dxfId="27405" priority="2811" stopIfTrue="1" operator="greaterThan">
      <formula>0</formula>
    </cfRule>
  </conditionalFormatting>
  <conditionalFormatting sqref="AD23:AD24">
    <cfRule type="cellIs" dxfId="27404" priority="2819" stopIfTrue="1" operator="greaterThan">
      <formula>0</formula>
    </cfRule>
    <cfRule type="cellIs" dxfId="27403" priority="2820" stopIfTrue="1" operator="greaterThan">
      <formula>0</formula>
    </cfRule>
  </conditionalFormatting>
  <conditionalFormatting sqref="AD25">
    <cfRule type="cellIs" dxfId="27402" priority="2816" stopIfTrue="1" operator="greaterThan">
      <formula>0</formula>
    </cfRule>
    <cfRule type="cellIs" dxfId="27401" priority="2817" stopIfTrue="1" operator="greaterThan">
      <formula>0</formula>
    </cfRule>
  </conditionalFormatting>
  <conditionalFormatting sqref="AD26:AD27">
    <cfRule type="cellIs" dxfId="27400" priority="2825" stopIfTrue="1" operator="greaterThan">
      <formula>0</formula>
    </cfRule>
    <cfRule type="cellIs" dxfId="27399" priority="2826" stopIfTrue="1" operator="greaterThan">
      <formula>0</formula>
    </cfRule>
  </conditionalFormatting>
  <conditionalFormatting sqref="AD28">
    <cfRule type="cellIs" dxfId="27398" priority="2822" stopIfTrue="1" operator="greaterThan">
      <formula>0</formula>
    </cfRule>
    <cfRule type="cellIs" dxfId="27397" priority="2823" stopIfTrue="1" operator="greaterThan">
      <formula>0</formula>
    </cfRule>
  </conditionalFormatting>
  <conditionalFormatting sqref="AD29:AD30">
    <cfRule type="cellIs" dxfId="27396" priority="2831" stopIfTrue="1" operator="greaterThan">
      <formula>0</formula>
    </cfRule>
    <cfRule type="cellIs" dxfId="27395" priority="2832" stopIfTrue="1" operator="greaterThan">
      <formula>0</formula>
    </cfRule>
  </conditionalFormatting>
  <conditionalFormatting sqref="AD31">
    <cfRule type="cellIs" dxfId="27394" priority="2828" stopIfTrue="1" operator="greaterThan">
      <formula>0</formula>
    </cfRule>
    <cfRule type="cellIs" dxfId="27393" priority="2829" stopIfTrue="1" operator="greaterThan">
      <formula>0</formula>
    </cfRule>
  </conditionalFormatting>
  <conditionalFormatting sqref="AD32:AD33">
    <cfRule type="cellIs" dxfId="27392" priority="2834" stopIfTrue="1" operator="greaterThan">
      <formula>0</formula>
    </cfRule>
    <cfRule type="cellIs" dxfId="27391" priority="2835" stopIfTrue="1" operator="greaterThan">
      <formula>0</formula>
    </cfRule>
  </conditionalFormatting>
  <conditionalFormatting sqref="AD35">
    <cfRule type="cellIs" dxfId="27390" priority="2837" stopIfTrue="1" operator="greaterThan">
      <formula>0</formula>
    </cfRule>
    <cfRule type="cellIs" dxfId="27389" priority="2838" stopIfTrue="1" operator="greaterThan">
      <formula>0</formula>
    </cfRule>
  </conditionalFormatting>
  <conditionalFormatting sqref="AD36:AD37">
    <cfRule type="cellIs" dxfId="27388" priority="2843" stopIfTrue="1" operator="greaterThan">
      <formula>0</formula>
    </cfRule>
    <cfRule type="cellIs" dxfId="27387" priority="2844" stopIfTrue="1" operator="greaterThan">
      <formula>0</formula>
    </cfRule>
  </conditionalFormatting>
  <conditionalFormatting sqref="AD38">
    <cfRule type="cellIs" dxfId="27386" priority="2840" stopIfTrue="1" operator="greaterThan">
      <formula>0</formula>
    </cfRule>
    <cfRule type="cellIs" dxfId="27385" priority="2841" stopIfTrue="1" operator="greaterThan">
      <formula>0</formula>
    </cfRule>
  </conditionalFormatting>
  <conditionalFormatting sqref="AD39:AD40">
    <cfRule type="cellIs" dxfId="27384" priority="2849" stopIfTrue="1" operator="greaterThan">
      <formula>0</formula>
    </cfRule>
    <cfRule type="cellIs" dxfId="27383" priority="2850" stopIfTrue="1" operator="greaterThan">
      <formula>0</formula>
    </cfRule>
  </conditionalFormatting>
  <conditionalFormatting sqref="AD41">
    <cfRule type="cellIs" dxfId="27382" priority="2846" stopIfTrue="1" operator="greaterThan">
      <formula>0</formula>
    </cfRule>
    <cfRule type="cellIs" dxfId="27381" priority="2847" stopIfTrue="1" operator="greaterThan">
      <formula>0</formula>
    </cfRule>
  </conditionalFormatting>
  <conditionalFormatting sqref="AD42:AD43">
    <cfRule type="cellIs" dxfId="27380" priority="2855" stopIfTrue="1" operator="greaterThan">
      <formula>0</formula>
    </cfRule>
    <cfRule type="cellIs" dxfId="27379" priority="2856" stopIfTrue="1" operator="greaterThan">
      <formula>0</formula>
    </cfRule>
  </conditionalFormatting>
  <conditionalFormatting sqref="AD44">
    <cfRule type="cellIs" dxfId="27378" priority="2852" stopIfTrue="1" operator="greaterThan">
      <formula>0</formula>
    </cfRule>
    <cfRule type="cellIs" dxfId="27377" priority="2853" stopIfTrue="1" operator="greaterThan">
      <formula>0</formula>
    </cfRule>
  </conditionalFormatting>
  <conditionalFormatting sqref="AD45:AD46">
    <cfRule type="cellIs" dxfId="27376" priority="2861" stopIfTrue="1" operator="greaterThan">
      <formula>0</formula>
    </cfRule>
    <cfRule type="cellIs" dxfId="27375" priority="2862" stopIfTrue="1" operator="greaterThan">
      <formula>0</formula>
    </cfRule>
  </conditionalFormatting>
  <conditionalFormatting sqref="AD47">
    <cfRule type="cellIs" dxfId="27374" priority="2858" stopIfTrue="1" operator="greaterThan">
      <formula>0</formula>
    </cfRule>
    <cfRule type="cellIs" dxfId="27373" priority="2859" stopIfTrue="1" operator="greaterThan">
      <formula>0</formula>
    </cfRule>
  </conditionalFormatting>
  <conditionalFormatting sqref="AD48:AD49">
    <cfRule type="cellIs" dxfId="27372" priority="2867" stopIfTrue="1" operator="greaterThan">
      <formula>0</formula>
    </cfRule>
    <cfRule type="cellIs" dxfId="27371" priority="2868" stopIfTrue="1" operator="greaterThan">
      <formula>0</formula>
    </cfRule>
  </conditionalFormatting>
  <conditionalFormatting sqref="AD50">
    <cfRule type="cellIs" dxfId="27370" priority="2864" stopIfTrue="1" operator="greaterThan">
      <formula>0</formula>
    </cfRule>
    <cfRule type="cellIs" dxfId="27369" priority="2865" stopIfTrue="1" operator="greaterThan">
      <formula>0</formula>
    </cfRule>
  </conditionalFormatting>
  <conditionalFormatting sqref="AD51:AD52">
    <cfRule type="cellIs" dxfId="27368" priority="2873" stopIfTrue="1" operator="greaterThan">
      <formula>0</formula>
    </cfRule>
    <cfRule type="cellIs" dxfId="27367" priority="2874" stopIfTrue="1" operator="greaterThan">
      <formula>0</formula>
    </cfRule>
  </conditionalFormatting>
  <conditionalFormatting sqref="AD53">
    <cfRule type="cellIs" dxfId="27366" priority="2870" stopIfTrue="1" operator="greaterThan">
      <formula>0</formula>
    </cfRule>
    <cfRule type="cellIs" dxfId="27365" priority="2871" stopIfTrue="1" operator="greaterThan">
      <formula>0</formula>
    </cfRule>
  </conditionalFormatting>
  <conditionalFormatting sqref="AD54:AD55">
    <cfRule type="cellIs" dxfId="27364" priority="2879" stopIfTrue="1" operator="greaterThan">
      <formula>0</formula>
    </cfRule>
    <cfRule type="cellIs" dxfId="27363" priority="2880" stopIfTrue="1" operator="greaterThan">
      <formula>0</formula>
    </cfRule>
  </conditionalFormatting>
  <conditionalFormatting sqref="AD56">
    <cfRule type="cellIs" dxfId="27362" priority="2876" stopIfTrue="1" operator="greaterThan">
      <formula>0</formula>
    </cfRule>
    <cfRule type="cellIs" dxfId="27361" priority="2877" stopIfTrue="1" operator="greaterThan">
      <formula>0</formula>
    </cfRule>
  </conditionalFormatting>
  <conditionalFormatting sqref="AD57:AD58">
    <cfRule type="cellIs" dxfId="27360" priority="2885" stopIfTrue="1" operator="greaterThan">
      <formula>0</formula>
    </cfRule>
    <cfRule type="cellIs" dxfId="27359" priority="2886" stopIfTrue="1" operator="greaterThan">
      <formula>0</formula>
    </cfRule>
  </conditionalFormatting>
  <conditionalFormatting sqref="AD59">
    <cfRule type="cellIs" dxfId="27358" priority="2882" stopIfTrue="1" operator="greaterThan">
      <formula>0</formula>
    </cfRule>
    <cfRule type="cellIs" dxfId="27357" priority="2883" stopIfTrue="1" operator="greaterThan">
      <formula>0</formula>
    </cfRule>
  </conditionalFormatting>
  <conditionalFormatting sqref="AD60:AD61">
    <cfRule type="cellIs" dxfId="27356" priority="2891" stopIfTrue="1" operator="greaterThan">
      <formula>0</formula>
    </cfRule>
    <cfRule type="cellIs" dxfId="27355" priority="2892" stopIfTrue="1" operator="greaterThan">
      <formula>0</formula>
    </cfRule>
  </conditionalFormatting>
  <conditionalFormatting sqref="AD62">
    <cfRule type="cellIs" dxfId="27354" priority="2888" stopIfTrue="1" operator="greaterThan">
      <formula>0</formula>
    </cfRule>
    <cfRule type="cellIs" dxfId="27353" priority="2889" stopIfTrue="1" operator="greaterThan">
      <formula>0</formula>
    </cfRule>
  </conditionalFormatting>
  <conditionalFormatting sqref="AD63:AD64">
    <cfRule type="cellIs" dxfId="27352" priority="2897" stopIfTrue="1" operator="greaterThan">
      <formula>0</formula>
    </cfRule>
    <cfRule type="cellIs" dxfId="27351" priority="2898" stopIfTrue="1" operator="greaterThan">
      <formula>0</formula>
    </cfRule>
  </conditionalFormatting>
  <conditionalFormatting sqref="AD65">
    <cfRule type="cellIs" dxfId="27350" priority="2894" stopIfTrue="1" operator="greaterThan">
      <formula>0</formula>
    </cfRule>
    <cfRule type="cellIs" dxfId="27349" priority="2895" stopIfTrue="1" operator="greaterThan">
      <formula>0</formula>
    </cfRule>
  </conditionalFormatting>
  <conditionalFormatting sqref="AD66:AD67">
    <cfRule type="cellIs" dxfId="27348" priority="2903" stopIfTrue="1" operator="greaterThan">
      <formula>0</formula>
    </cfRule>
    <cfRule type="cellIs" dxfId="27347" priority="2904" stopIfTrue="1" operator="greaterThan">
      <formula>0</formula>
    </cfRule>
  </conditionalFormatting>
  <conditionalFormatting sqref="AD68">
    <cfRule type="cellIs" dxfId="27346" priority="2900" stopIfTrue="1" operator="greaterThan">
      <formula>0</formula>
    </cfRule>
    <cfRule type="cellIs" dxfId="27345" priority="2901" stopIfTrue="1" operator="greaterThan">
      <formula>0</formula>
    </cfRule>
  </conditionalFormatting>
  <conditionalFormatting sqref="AD69:AD70">
    <cfRule type="cellIs" dxfId="27344" priority="2909" stopIfTrue="1" operator="greaterThan">
      <formula>0</formula>
    </cfRule>
    <cfRule type="cellIs" dxfId="27343" priority="2910" stopIfTrue="1" operator="greaterThan">
      <formula>0</formula>
    </cfRule>
  </conditionalFormatting>
  <conditionalFormatting sqref="AD71">
    <cfRule type="cellIs" dxfId="27342" priority="2906" stopIfTrue="1" operator="greaterThan">
      <formula>0</formula>
    </cfRule>
    <cfRule type="cellIs" dxfId="27341" priority="2907" stopIfTrue="1" operator="greaterThan">
      <formula>0</formula>
    </cfRule>
  </conditionalFormatting>
  <conditionalFormatting sqref="AD72:AD73">
    <cfRule type="cellIs" dxfId="27340" priority="2915" stopIfTrue="1" operator="greaterThan">
      <formula>0</formula>
    </cfRule>
    <cfRule type="cellIs" dxfId="27339" priority="2916" stopIfTrue="1" operator="greaterThan">
      <formula>0</formula>
    </cfRule>
  </conditionalFormatting>
  <conditionalFormatting sqref="AD74">
    <cfRule type="cellIs" dxfId="27338" priority="2912" stopIfTrue="1" operator="greaterThan">
      <formula>0</formula>
    </cfRule>
    <cfRule type="cellIs" dxfId="27337" priority="2913" stopIfTrue="1" operator="greaterThan">
      <formula>0</formula>
    </cfRule>
  </conditionalFormatting>
  <conditionalFormatting sqref="AD75:AD76">
    <cfRule type="cellIs" dxfId="27336" priority="2921" stopIfTrue="1" operator="greaterThan">
      <formula>0</formula>
    </cfRule>
    <cfRule type="cellIs" dxfId="27335" priority="2922" stopIfTrue="1" operator="greaterThan">
      <formula>0</formula>
    </cfRule>
  </conditionalFormatting>
  <conditionalFormatting sqref="AD77">
    <cfRule type="cellIs" dxfId="27334" priority="2918" stopIfTrue="1" operator="greaterThan">
      <formula>0</formula>
    </cfRule>
    <cfRule type="cellIs" dxfId="27333" priority="2919" stopIfTrue="1" operator="greaterThan">
      <formula>0</formula>
    </cfRule>
  </conditionalFormatting>
  <conditionalFormatting sqref="AD78:AD79">
    <cfRule type="cellIs" dxfId="27332" priority="2927" stopIfTrue="1" operator="greaterThan">
      <formula>0</formula>
    </cfRule>
    <cfRule type="cellIs" dxfId="27331" priority="2928" stopIfTrue="1" operator="greaterThan">
      <formula>0</formula>
    </cfRule>
  </conditionalFormatting>
  <conditionalFormatting sqref="AD80">
    <cfRule type="cellIs" dxfId="27330" priority="2924" stopIfTrue="1" operator="greaterThan">
      <formula>0</formula>
    </cfRule>
    <cfRule type="cellIs" dxfId="27329" priority="2925" stopIfTrue="1" operator="greaterThan">
      <formula>0</formula>
    </cfRule>
  </conditionalFormatting>
  <conditionalFormatting sqref="AD81:AD82">
    <cfRule type="cellIs" dxfId="27328" priority="2933" stopIfTrue="1" operator="greaterThan">
      <formula>0</formula>
    </cfRule>
    <cfRule type="cellIs" dxfId="27327" priority="2934" stopIfTrue="1" operator="greaterThan">
      <formula>0</formula>
    </cfRule>
  </conditionalFormatting>
  <conditionalFormatting sqref="AD83">
    <cfRule type="cellIs" dxfId="27326" priority="2930" stopIfTrue="1" operator="greaterThan">
      <formula>0</formula>
    </cfRule>
    <cfRule type="cellIs" dxfId="27325" priority="2931" stopIfTrue="1" operator="greaterThan">
      <formula>0</formula>
    </cfRule>
  </conditionalFormatting>
  <conditionalFormatting sqref="AD84:AD87">
    <cfRule type="cellIs" dxfId="27324" priority="2936" stopIfTrue="1" operator="greaterThan">
      <formula>0</formula>
    </cfRule>
    <cfRule type="cellIs" dxfId="27323" priority="2937" stopIfTrue="1" operator="greaterThan">
      <formula>0</formula>
    </cfRule>
  </conditionalFormatting>
  <conditionalFormatting sqref="AD89">
    <cfRule type="cellIs" dxfId="27322" priority="2939" stopIfTrue="1" operator="greaterThan">
      <formula>0</formula>
    </cfRule>
    <cfRule type="cellIs" dxfId="27321" priority="2940" stopIfTrue="1" operator="greaterThan">
      <formula>0</formula>
    </cfRule>
  </conditionalFormatting>
  <conditionalFormatting sqref="AD90:AD91">
    <cfRule type="cellIs" dxfId="27320" priority="2945" stopIfTrue="1" operator="greaterThan">
      <formula>0</formula>
    </cfRule>
    <cfRule type="cellIs" dxfId="27319" priority="2946" stopIfTrue="1" operator="greaterThan">
      <formula>0</formula>
    </cfRule>
  </conditionalFormatting>
  <conditionalFormatting sqref="AD92">
    <cfRule type="cellIs" dxfId="27318" priority="2942" stopIfTrue="1" operator="greaterThan">
      <formula>0</formula>
    </cfRule>
    <cfRule type="cellIs" dxfId="27317" priority="2943" stopIfTrue="1" operator="greaterThan">
      <formula>0</formula>
    </cfRule>
  </conditionalFormatting>
  <conditionalFormatting sqref="AD93:AD94">
    <cfRule type="cellIs" dxfId="27316" priority="2951" stopIfTrue="1" operator="greaterThan">
      <formula>0</formula>
    </cfRule>
    <cfRule type="cellIs" dxfId="27315" priority="2952" stopIfTrue="1" operator="greaterThan">
      <formula>0</formula>
    </cfRule>
  </conditionalFormatting>
  <conditionalFormatting sqref="AD95">
    <cfRule type="cellIs" dxfId="27314" priority="2948" stopIfTrue="1" operator="greaterThan">
      <formula>0</formula>
    </cfRule>
    <cfRule type="cellIs" dxfId="27313" priority="2949" stopIfTrue="1" operator="greaterThan">
      <formula>0</formula>
    </cfRule>
  </conditionalFormatting>
  <conditionalFormatting sqref="AD96:AD97">
    <cfRule type="cellIs" dxfId="27312" priority="2957" stopIfTrue="1" operator="greaterThan">
      <formula>0</formula>
    </cfRule>
    <cfRule type="cellIs" dxfId="27311" priority="2958" stopIfTrue="1" operator="greaterThan">
      <formula>0</formula>
    </cfRule>
  </conditionalFormatting>
  <conditionalFormatting sqref="AD98">
    <cfRule type="cellIs" dxfId="27310" priority="2954" stopIfTrue="1" operator="greaterThan">
      <formula>0</formula>
    </cfRule>
    <cfRule type="cellIs" dxfId="27309" priority="2955" stopIfTrue="1" operator="greaterThan">
      <formula>0</formula>
    </cfRule>
  </conditionalFormatting>
  <conditionalFormatting sqref="AD99:AD100">
    <cfRule type="cellIs" dxfId="27308" priority="2963" stopIfTrue="1" operator="greaterThan">
      <formula>0</formula>
    </cfRule>
    <cfRule type="cellIs" dxfId="27307" priority="2964" stopIfTrue="1" operator="greaterThan">
      <formula>0</formula>
    </cfRule>
  </conditionalFormatting>
  <conditionalFormatting sqref="AD101">
    <cfRule type="cellIs" dxfId="27306" priority="2960" stopIfTrue="1" operator="greaterThan">
      <formula>0</formula>
    </cfRule>
    <cfRule type="cellIs" dxfId="27305" priority="2961" stopIfTrue="1" operator="greaterThan">
      <formula>0</formula>
    </cfRule>
  </conditionalFormatting>
  <conditionalFormatting sqref="P42:R87">
    <cfRule type="cellIs" dxfId="27304" priority="117" stopIfTrue="1" operator="greaterThan">
      <formula>0</formula>
    </cfRule>
  </conditionalFormatting>
  <conditionalFormatting sqref="P139:R157">
    <cfRule type="cellIs" dxfId="27303" priority="129" stopIfTrue="1" operator="greaterThan">
      <formula>0</formula>
    </cfRule>
  </conditionalFormatting>
  <conditionalFormatting sqref="P31:R41">
    <cfRule type="cellIs" dxfId="27302" priority="109" stopIfTrue="1" operator="greaterThan">
      <formula>0</formula>
    </cfRule>
    <cfRule type="cellIs" dxfId="27301" priority="110" stopIfTrue="1" operator="greaterThan">
      <formula>0</formula>
    </cfRule>
    <cfRule type="cellIs" dxfId="27300" priority="111" stopIfTrue="1" operator="greaterThan">
      <formula>0</formula>
    </cfRule>
  </conditionalFormatting>
  <conditionalFormatting sqref="P128:R138">
    <cfRule type="cellIs" dxfId="27299" priority="121" stopIfTrue="1" operator="greaterThan">
      <formula>0</formula>
    </cfRule>
    <cfRule type="cellIs" dxfId="27298" priority="122" stopIfTrue="1" operator="greaterThan">
      <formula>0</formula>
    </cfRule>
    <cfRule type="cellIs" dxfId="27297" priority="123" stopIfTrue="1" operator="greaterThan">
      <formula>0</formula>
    </cfRule>
  </conditionalFormatting>
  <conditionalFormatting sqref="P5:R30">
    <cfRule type="cellIs" dxfId="27296" priority="112" stopIfTrue="1" operator="greaterThan">
      <formula>0</formula>
    </cfRule>
    <cfRule type="cellIs" dxfId="27295" priority="113" stopIfTrue="1" operator="greaterThan">
      <formula>0</formula>
    </cfRule>
    <cfRule type="cellIs" dxfId="27294" priority="114" stopIfTrue="1" operator="greaterThan">
      <formula>0</formula>
    </cfRule>
  </conditionalFormatting>
  <conditionalFormatting sqref="P42:R87">
    <cfRule type="cellIs" dxfId="27293" priority="115" stopIfTrue="1" operator="greaterThan">
      <formula>0</formula>
    </cfRule>
    <cfRule type="cellIs" dxfId="27292" priority="116" stopIfTrue="1" operator="greaterThan">
      <formula>0</formula>
    </cfRule>
  </conditionalFormatting>
  <conditionalFormatting sqref="P102:R127">
    <cfRule type="cellIs" dxfId="27291" priority="124" stopIfTrue="1" operator="greaterThan">
      <formula>0</formula>
    </cfRule>
    <cfRule type="cellIs" dxfId="27290" priority="125" stopIfTrue="1" operator="greaterThan">
      <formula>0</formula>
    </cfRule>
    <cfRule type="cellIs" dxfId="27289" priority="126" stopIfTrue="1" operator="greaterThan">
      <formula>0</formula>
    </cfRule>
  </conditionalFormatting>
  <conditionalFormatting sqref="P139:R157">
    <cfRule type="cellIs" dxfId="27288" priority="127" stopIfTrue="1" operator="greaterThan">
      <formula>0</formula>
    </cfRule>
    <cfRule type="cellIs" dxfId="27287" priority="128" stopIfTrue="1" operator="greaterThan">
      <formula>0</formula>
    </cfRule>
  </conditionalFormatting>
  <conditionalFormatting sqref="P4:R4">
    <cfRule type="cellIs" dxfId="27286" priority="130" stopIfTrue="1" operator="greaterThan">
      <formula>0</formula>
    </cfRule>
    <cfRule type="cellIs" dxfId="27285" priority="131" stopIfTrue="1" operator="greaterThan">
      <formula>0</formula>
    </cfRule>
    <cfRule type="cellIs" dxfId="27284" priority="132" stopIfTrue="1" operator="greaterThan">
      <formula>0</formula>
    </cfRule>
  </conditionalFormatting>
  <conditionalFormatting sqref="P88:R101">
    <cfRule type="cellIs" dxfId="27283" priority="118" stopIfTrue="1" operator="greaterThan">
      <formula>0</formula>
    </cfRule>
    <cfRule type="cellIs" dxfId="27282" priority="119" stopIfTrue="1" operator="greaterThan">
      <formula>0</formula>
    </cfRule>
    <cfRule type="cellIs" dxfId="27281" priority="120" stopIfTrue="1" operator="greaterThan">
      <formula>0</formula>
    </cfRule>
  </conditionalFormatting>
  <conditionalFormatting sqref="S31:T41">
    <cfRule type="cellIs" dxfId="27280" priority="1" stopIfTrue="1" operator="greaterThan">
      <formula>0</formula>
    </cfRule>
    <cfRule type="cellIs" dxfId="27279" priority="2" stopIfTrue="1" operator="greaterThan">
      <formula>0</formula>
    </cfRule>
    <cfRule type="cellIs" dxfId="27278" priority="3" stopIfTrue="1" operator="greaterThan">
      <formula>0</formula>
    </cfRule>
  </conditionalFormatting>
  <conditionalFormatting sqref="S128:T138">
    <cfRule type="cellIs" dxfId="27277" priority="23" stopIfTrue="1" operator="greaterThan">
      <formula>0</formula>
    </cfRule>
    <cfRule type="cellIs" dxfId="27276" priority="24" stopIfTrue="1" operator="greaterThan">
      <formula>0</formula>
    </cfRule>
    <cfRule type="cellIs" dxfId="27275" priority="25" stopIfTrue="1" operator="greaterThan">
      <formula>0</formula>
    </cfRule>
  </conditionalFormatting>
  <conditionalFormatting sqref="S5:U30">
    <cfRule type="cellIs" dxfId="27274" priority="4" stopIfTrue="1" operator="greaterThan">
      <formula>0</formula>
    </cfRule>
    <cfRule type="cellIs" dxfId="27273" priority="5" stopIfTrue="1" operator="greaterThan">
      <formula>0</formula>
    </cfRule>
    <cfRule type="cellIs" dxfId="27272" priority="6" stopIfTrue="1" operator="greaterThan">
      <formula>0</formula>
    </cfRule>
  </conditionalFormatting>
  <conditionalFormatting sqref="S42:U87">
    <cfRule type="cellIs" dxfId="27271" priority="7" stopIfTrue="1" operator="greaterThan">
      <formula>0</formula>
    </cfRule>
    <cfRule type="cellIs" dxfId="27270" priority="8" stopIfTrue="1" operator="greaterThan">
      <formula>0</formula>
    </cfRule>
  </conditionalFormatting>
  <conditionalFormatting sqref="S102:U127">
    <cfRule type="cellIs" dxfId="27269" priority="26" stopIfTrue="1" operator="greaterThan">
      <formula>0</formula>
    </cfRule>
    <cfRule type="cellIs" dxfId="27268" priority="27" stopIfTrue="1" operator="greaterThan">
      <formula>0</formula>
    </cfRule>
    <cfRule type="cellIs" dxfId="27267" priority="28" stopIfTrue="1" operator="greaterThan">
      <formula>0</formula>
    </cfRule>
  </conditionalFormatting>
  <conditionalFormatting sqref="S139:U157">
    <cfRule type="cellIs" dxfId="27266" priority="29" stopIfTrue="1" operator="greaterThan">
      <formula>0</formula>
    </cfRule>
    <cfRule type="cellIs" dxfId="27265" priority="30" stopIfTrue="1" operator="greaterThan">
      <formula>0</formula>
    </cfRule>
  </conditionalFormatting>
  <conditionalFormatting sqref="S4:U4">
    <cfRule type="cellIs" dxfId="27264" priority="42" stopIfTrue="1" operator="greaterThan">
      <formula>0</formula>
    </cfRule>
    <cfRule type="cellIs" dxfId="27263" priority="43" stopIfTrue="1" operator="greaterThan">
      <formula>0</formula>
    </cfRule>
    <cfRule type="cellIs" dxfId="27262" priority="44" stopIfTrue="1" operator="greaterThan">
      <formula>0</formula>
    </cfRule>
  </conditionalFormatting>
  <conditionalFormatting sqref="S88:U101">
    <cfRule type="cellIs" dxfId="27261" priority="9" stopIfTrue="1" operator="greaterThan">
      <formula>0</formula>
    </cfRule>
    <cfRule type="cellIs" dxfId="27260" priority="10" stopIfTrue="1" operator="greaterThan">
      <formula>0</formula>
    </cfRule>
    <cfRule type="cellIs" dxfId="27259" priority="11" stopIfTrue="1" operator="greaterThan">
      <formula>0</formula>
    </cfRule>
  </conditionalFormatting>
  <conditionalFormatting sqref="S42:U59">
    <cfRule type="cellIs" dxfId="27258" priority="12" stopIfTrue="1" operator="greaterThan">
      <formula>0</formula>
    </cfRule>
  </conditionalFormatting>
  <conditionalFormatting sqref="S139:U156">
    <cfRule type="cellIs" dxfId="27257" priority="31" stopIfTrue="1" operator="greaterThan">
      <formula>0</formula>
    </cfRule>
  </conditionalFormatting>
  <conditionalFormatting sqref="S60:U87">
    <cfRule type="cellIs" dxfId="27256" priority="13" stopIfTrue="1" operator="greaterThan">
      <formula>0</formula>
    </cfRule>
  </conditionalFormatting>
  <conditionalFormatting sqref="S157:U157">
    <cfRule type="cellIs" dxfId="27255" priority="32" stopIfTrue="1" operator="greaterThan">
      <formula>0</formula>
    </cfRule>
  </conditionalFormatting>
  <conditionalFormatting sqref="U31:U33">
    <cfRule type="cellIs" dxfId="27254" priority="14" stopIfTrue="1" operator="greaterThan">
      <formula>0</formula>
    </cfRule>
    <cfRule type="cellIs" dxfId="27253" priority="15" stopIfTrue="1" operator="greaterThan">
      <formula>0</formula>
    </cfRule>
    <cfRule type="cellIs" dxfId="27252" priority="16" stopIfTrue="1" operator="greaterThan">
      <formula>0</formula>
    </cfRule>
  </conditionalFormatting>
  <conditionalFormatting sqref="U35:U41">
    <cfRule type="cellIs" dxfId="27251" priority="17" stopIfTrue="1" operator="greaterThan">
      <formula>0</formula>
    </cfRule>
    <cfRule type="cellIs" dxfId="27250" priority="18" stopIfTrue="1" operator="greaterThan">
      <formula>0</formula>
    </cfRule>
    <cfRule type="cellIs" dxfId="27249" priority="19" stopIfTrue="1" operator="greaterThan">
      <formula>0</formula>
    </cfRule>
  </conditionalFormatting>
  <conditionalFormatting sqref="U128:U130">
    <cfRule type="cellIs" dxfId="27248" priority="33" stopIfTrue="1" operator="greaterThan">
      <formula>0</formula>
    </cfRule>
    <cfRule type="cellIs" dxfId="27247" priority="34" stopIfTrue="1" operator="greaterThan">
      <formula>0</formula>
    </cfRule>
    <cfRule type="cellIs" dxfId="27246" priority="35" stopIfTrue="1" operator="greaterThan">
      <formula>0</formula>
    </cfRule>
  </conditionalFormatting>
  <conditionalFormatting sqref="U132:U138">
    <cfRule type="cellIs" dxfId="27245" priority="36" stopIfTrue="1" operator="greaterThan">
      <formula>0</formula>
    </cfRule>
    <cfRule type="cellIs" dxfId="27244" priority="37" stopIfTrue="1" operator="greaterThan">
      <formula>0</formula>
    </cfRule>
    <cfRule type="cellIs" dxfId="27243" priority="38" stopIfTrue="1" operator="greaterThan">
      <formula>0</formula>
    </cfRule>
  </conditionalFormatting>
  <conditionalFormatting sqref="U34">
    <cfRule type="cellIs" dxfId="27242" priority="20" stopIfTrue="1" operator="greaterThan">
      <formula>0</formula>
    </cfRule>
    <cfRule type="cellIs" dxfId="27241" priority="21" stopIfTrue="1" operator="greaterThan">
      <formula>0</formula>
    </cfRule>
    <cfRule type="cellIs" dxfId="27240" priority="22" stopIfTrue="1" operator="greaterThan">
      <formula>0</formula>
    </cfRule>
  </conditionalFormatting>
  <conditionalFormatting sqref="U131">
    <cfRule type="cellIs" dxfId="27239" priority="39" stopIfTrue="1" operator="greaterThan">
      <formula>0</formula>
    </cfRule>
    <cfRule type="cellIs" dxfId="27238" priority="40" stopIfTrue="1" operator="greaterThan">
      <formula>0</formula>
    </cfRule>
    <cfRule type="cellIs" dxfId="27237" priority="41" stopIfTrue="1" operator="greaterThan">
      <formula>0</formula>
    </cfRule>
  </conditionalFormatting>
  <pageMargins left="0.74803149606299213" right="0.74803149606299213" top="0.98425196850393704" bottom="0.98425196850393704" header="0.51181102362204722" footer="0.51181102362204722"/>
  <pageSetup paperSize="9" scale="70" firstPageNumber="0" fitToHeight="0" orientation="landscape" horizontalDpi="300" verticalDpi="300" r:id="rId1"/>
  <headerFooter alignWithMargins="0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A1:AE157"/>
  <sheetViews>
    <sheetView showGridLines="0" zoomScale="85" zoomScaleNormal="85" workbookViewId="0">
      <pane xSplit="4" ySplit="3" topLeftCell="L133" activePane="bottomRight" state="frozen"/>
      <selection activeCell="F166" sqref="F166"/>
      <selection pane="topRight" activeCell="F166" sqref="F166"/>
      <selection pane="bottomLeft" activeCell="F166" sqref="F166"/>
      <selection pane="bottomRight" activeCell="Q54" sqref="Q54"/>
    </sheetView>
  </sheetViews>
  <sheetFormatPr defaultColWidth="9.7109375" defaultRowHeight="15" x14ac:dyDescent="0.25"/>
  <cols>
    <col min="1" max="1" width="17.7109375" style="3" customWidth="1"/>
    <col min="2" max="2" width="6.28515625" style="4" customWidth="1"/>
    <col min="3" max="3" width="6.42578125" style="6" customWidth="1"/>
    <col min="4" max="4" width="63.28515625" style="7" customWidth="1"/>
    <col min="5" max="6" width="14" style="7" customWidth="1"/>
    <col min="7" max="7" width="12.28515625" style="6" customWidth="1"/>
    <col min="8" max="8" width="17.7109375" style="7" customWidth="1"/>
    <col min="9" max="9" width="13.5703125" style="7" customWidth="1"/>
    <col min="10" max="10" width="10.28515625" style="10" customWidth="1"/>
    <col min="11" max="11" width="8.42578125" style="10" customWidth="1"/>
    <col min="12" max="12" width="14.85546875" style="11" customWidth="1"/>
    <col min="13" max="13" width="10.85546875" style="5" customWidth="1"/>
    <col min="14" max="14" width="14" style="8" customWidth="1"/>
    <col min="15" max="15" width="12.5703125" style="9" customWidth="1"/>
    <col min="16" max="18" width="13.7109375" style="1" customWidth="1"/>
    <col min="19" max="19" width="15.85546875" style="1" customWidth="1"/>
    <col min="20" max="21" width="14.28515625" style="1" customWidth="1"/>
    <col min="22" max="22" width="14" style="1" customWidth="1"/>
    <col min="23" max="23" width="14.28515625" style="1" customWidth="1"/>
    <col min="24" max="24" width="15.28515625" style="1" customWidth="1"/>
    <col min="25" max="31" width="15" style="1" customWidth="1"/>
    <col min="32" max="16384" width="9.7109375" style="1"/>
  </cols>
  <sheetData>
    <row r="1" spans="1:31" ht="30" customHeight="1" x14ac:dyDescent="0.25">
      <c r="A1" s="13" t="s">
        <v>318</v>
      </c>
      <c r="B1" s="167" t="s">
        <v>289</v>
      </c>
      <c r="C1" s="168"/>
      <c r="D1" s="167" t="s">
        <v>15</v>
      </c>
      <c r="E1" s="184"/>
      <c r="F1" s="184"/>
      <c r="G1" s="184"/>
      <c r="H1" s="184"/>
      <c r="I1" s="184"/>
      <c r="J1" s="184"/>
      <c r="K1" s="184"/>
      <c r="L1" s="168"/>
      <c r="M1" s="185" t="s">
        <v>282</v>
      </c>
      <c r="N1" s="186"/>
      <c r="O1" s="187"/>
      <c r="P1" s="177" t="s">
        <v>312</v>
      </c>
      <c r="Q1" s="177" t="s">
        <v>313</v>
      </c>
      <c r="R1" s="177" t="s">
        <v>333</v>
      </c>
      <c r="S1" s="177" t="s">
        <v>334</v>
      </c>
      <c r="T1" s="177" t="s">
        <v>335</v>
      </c>
      <c r="U1" s="177" t="s">
        <v>336</v>
      </c>
      <c r="V1" s="177" t="s">
        <v>27</v>
      </c>
      <c r="W1" s="177" t="s">
        <v>27</v>
      </c>
      <c r="X1" s="177" t="s">
        <v>27</v>
      </c>
      <c r="Y1" s="177" t="s">
        <v>27</v>
      </c>
      <c r="Z1" s="177" t="s">
        <v>27</v>
      </c>
      <c r="AA1" s="177" t="s">
        <v>27</v>
      </c>
      <c r="AB1" s="177" t="s">
        <v>27</v>
      </c>
      <c r="AC1" s="177" t="s">
        <v>27</v>
      </c>
      <c r="AD1" s="177" t="s">
        <v>27</v>
      </c>
      <c r="AE1" s="179" t="s">
        <v>27</v>
      </c>
    </row>
    <row r="2" spans="1:31" ht="15.75" thickBot="1" x14ac:dyDescent="0.3">
      <c r="A2" s="181" t="s">
        <v>14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3"/>
      <c r="M2" s="188"/>
      <c r="N2" s="189"/>
      <c r="O2" s="190"/>
      <c r="P2" s="178"/>
      <c r="Q2" s="178"/>
      <c r="R2" s="178"/>
      <c r="S2" s="178"/>
      <c r="T2" s="178"/>
      <c r="U2" s="178"/>
      <c r="V2" s="178"/>
      <c r="W2" s="178"/>
      <c r="X2" s="178"/>
      <c r="Y2" s="178"/>
      <c r="Z2" s="178"/>
      <c r="AA2" s="178"/>
      <c r="AB2" s="178"/>
      <c r="AC2" s="178"/>
      <c r="AD2" s="178"/>
      <c r="AE2" s="180"/>
    </row>
    <row r="3" spans="1:31" s="2" customFormat="1" ht="30.75" thickBot="1" x14ac:dyDescent="0.25">
      <c r="A3" s="27" t="s">
        <v>3</v>
      </c>
      <c r="B3" s="28" t="s">
        <v>1</v>
      </c>
      <c r="C3" s="17" t="s">
        <v>5</v>
      </c>
      <c r="D3" s="17" t="s">
        <v>7</v>
      </c>
      <c r="E3" s="45" t="s">
        <v>291</v>
      </c>
      <c r="F3" s="45" t="s">
        <v>292</v>
      </c>
      <c r="G3" s="17" t="s">
        <v>8</v>
      </c>
      <c r="H3" s="17" t="s">
        <v>10</v>
      </c>
      <c r="I3" s="17" t="s">
        <v>12</v>
      </c>
      <c r="J3" s="29" t="s">
        <v>4</v>
      </c>
      <c r="K3" s="30" t="s">
        <v>13</v>
      </c>
      <c r="L3" s="12" t="s">
        <v>6</v>
      </c>
      <c r="M3" s="30" t="s">
        <v>11</v>
      </c>
      <c r="N3" s="31" t="s">
        <v>0</v>
      </c>
      <c r="O3" s="29" t="s">
        <v>9</v>
      </c>
      <c r="P3" s="130">
        <v>45713</v>
      </c>
      <c r="Q3" s="130">
        <v>45740</v>
      </c>
      <c r="R3" s="130">
        <v>45965</v>
      </c>
      <c r="S3" s="130">
        <v>46003</v>
      </c>
      <c r="T3" s="130">
        <v>46059</v>
      </c>
      <c r="U3" s="130">
        <v>46065</v>
      </c>
      <c r="V3" s="29" t="s">
        <v>2</v>
      </c>
      <c r="W3" s="29" t="s">
        <v>2</v>
      </c>
      <c r="X3" s="29" t="s">
        <v>2</v>
      </c>
      <c r="Y3" s="29" t="s">
        <v>2</v>
      </c>
      <c r="Z3" s="29" t="s">
        <v>2</v>
      </c>
      <c r="AA3" s="29" t="s">
        <v>2</v>
      </c>
      <c r="AB3" s="29" t="s">
        <v>2</v>
      </c>
      <c r="AC3" s="29" t="s">
        <v>2</v>
      </c>
      <c r="AD3" s="29" t="s">
        <v>2</v>
      </c>
      <c r="AE3" s="32" t="s">
        <v>2</v>
      </c>
    </row>
    <row r="4" spans="1:31" ht="26.25" customHeight="1" x14ac:dyDescent="0.25">
      <c r="A4" s="147" t="s">
        <v>239</v>
      </c>
      <c r="B4" s="147">
        <v>1</v>
      </c>
      <c r="C4" s="33">
        <v>1</v>
      </c>
      <c r="D4" s="114" t="s">
        <v>28</v>
      </c>
      <c r="E4" s="64">
        <v>5705</v>
      </c>
      <c r="F4" s="64">
        <v>122505011</v>
      </c>
      <c r="G4" s="103" t="s">
        <v>293</v>
      </c>
      <c r="H4" s="66" t="s">
        <v>294</v>
      </c>
      <c r="I4" s="67" t="s">
        <v>24</v>
      </c>
      <c r="J4" s="67">
        <v>30</v>
      </c>
      <c r="K4" s="67">
        <v>30</v>
      </c>
      <c r="L4" s="68">
        <v>51.45</v>
      </c>
      <c r="M4" s="127">
        <v>10</v>
      </c>
      <c r="N4" s="15">
        <f>M4-(SUM(P4:AE4))</f>
        <v>10</v>
      </c>
      <c r="O4" s="19" t="str">
        <f t="shared" ref="O4:O157" si="0">IF(N4&lt;0,"ATENÇÃO","OK")</f>
        <v>OK</v>
      </c>
      <c r="P4" s="22">
        <v>0</v>
      </c>
      <c r="Q4" s="22">
        <v>0</v>
      </c>
      <c r="R4" s="22">
        <v>0</v>
      </c>
      <c r="S4" s="22">
        <v>0</v>
      </c>
      <c r="T4" s="22">
        <v>0</v>
      </c>
      <c r="U4" s="22">
        <v>0</v>
      </c>
      <c r="V4" s="22">
        <v>0</v>
      </c>
      <c r="W4" s="22">
        <v>0</v>
      </c>
      <c r="X4" s="22">
        <v>0</v>
      </c>
      <c r="Y4" s="22">
        <v>0</v>
      </c>
      <c r="Z4" s="22">
        <v>0</v>
      </c>
      <c r="AA4" s="22">
        <v>0</v>
      </c>
      <c r="AB4" s="22">
        <v>0</v>
      </c>
      <c r="AC4" s="22">
        <v>0</v>
      </c>
      <c r="AD4" s="22">
        <v>0</v>
      </c>
      <c r="AE4" s="24">
        <v>0</v>
      </c>
    </row>
    <row r="5" spans="1:31" ht="25.5" customHeight="1" x14ac:dyDescent="0.25">
      <c r="A5" s="148"/>
      <c r="B5" s="148"/>
      <c r="C5" s="34">
        <v>2</v>
      </c>
      <c r="D5" s="105" t="s">
        <v>29</v>
      </c>
      <c r="E5" s="70">
        <v>5705</v>
      </c>
      <c r="F5" s="70">
        <v>122505011</v>
      </c>
      <c r="G5" s="106" t="s">
        <v>256</v>
      </c>
      <c r="H5" s="72" t="s">
        <v>240</v>
      </c>
      <c r="I5" s="73" t="s">
        <v>24</v>
      </c>
      <c r="J5" s="73">
        <v>30</v>
      </c>
      <c r="K5" s="73">
        <v>30</v>
      </c>
      <c r="L5" s="74">
        <v>51.9</v>
      </c>
      <c r="M5" s="128">
        <v>10</v>
      </c>
      <c r="N5" s="14">
        <f>M5-(SUM(P5:AE5))</f>
        <v>10</v>
      </c>
      <c r="O5" s="18" t="str">
        <f t="shared" si="0"/>
        <v>OK</v>
      </c>
      <c r="P5" s="21">
        <v>0</v>
      </c>
      <c r="Q5" s="21">
        <v>0</v>
      </c>
      <c r="R5" s="21">
        <v>0</v>
      </c>
      <c r="S5" s="21">
        <v>0</v>
      </c>
      <c r="T5" s="21">
        <v>0</v>
      </c>
      <c r="U5" s="21">
        <v>0</v>
      </c>
      <c r="V5" s="21">
        <v>0</v>
      </c>
      <c r="W5" s="21">
        <v>0</v>
      </c>
      <c r="X5" s="21">
        <v>0</v>
      </c>
      <c r="Y5" s="21">
        <v>0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25">
        <v>0</v>
      </c>
    </row>
    <row r="6" spans="1:31" ht="19.5" customHeight="1" x14ac:dyDescent="0.25">
      <c r="A6" s="148"/>
      <c r="B6" s="148"/>
      <c r="C6" s="34">
        <v>3</v>
      </c>
      <c r="D6" s="105" t="s">
        <v>30</v>
      </c>
      <c r="E6" s="70">
        <v>5705</v>
      </c>
      <c r="F6" s="70">
        <v>122505011</v>
      </c>
      <c r="G6" s="106" t="s">
        <v>256</v>
      </c>
      <c r="H6" s="72" t="s">
        <v>240</v>
      </c>
      <c r="I6" s="73" t="s">
        <v>24</v>
      </c>
      <c r="J6" s="73">
        <v>30</v>
      </c>
      <c r="K6" s="73">
        <v>30</v>
      </c>
      <c r="L6" s="74">
        <v>106.12</v>
      </c>
      <c r="M6" s="128"/>
      <c r="N6" s="14">
        <f>M6-(SUM(P6:AE6))</f>
        <v>0</v>
      </c>
      <c r="O6" s="18" t="str">
        <f t="shared" si="0"/>
        <v>OK</v>
      </c>
      <c r="P6" s="21">
        <v>0</v>
      </c>
      <c r="Q6" s="21">
        <v>0</v>
      </c>
      <c r="R6" s="21">
        <v>0</v>
      </c>
      <c r="S6" s="21">
        <v>0</v>
      </c>
      <c r="T6" s="21">
        <v>0</v>
      </c>
      <c r="U6" s="21">
        <v>0</v>
      </c>
      <c r="V6" s="21">
        <v>0</v>
      </c>
      <c r="W6" s="21">
        <v>0</v>
      </c>
      <c r="X6" s="21">
        <v>0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1">
        <v>0</v>
      </c>
      <c r="AE6" s="25">
        <v>0</v>
      </c>
    </row>
    <row r="7" spans="1:31" ht="25.5" customHeight="1" x14ac:dyDescent="0.25">
      <c r="A7" s="148"/>
      <c r="B7" s="148"/>
      <c r="C7" s="34">
        <v>4</v>
      </c>
      <c r="D7" s="105" t="s">
        <v>31</v>
      </c>
      <c r="E7" s="70">
        <v>5705</v>
      </c>
      <c r="F7" s="70">
        <v>122505011</v>
      </c>
      <c r="G7" s="106" t="s">
        <v>256</v>
      </c>
      <c r="H7" s="72" t="s">
        <v>240</v>
      </c>
      <c r="I7" s="73" t="s">
        <v>24</v>
      </c>
      <c r="J7" s="73">
        <v>30</v>
      </c>
      <c r="K7" s="73">
        <v>30</v>
      </c>
      <c r="L7" s="74">
        <v>374.18</v>
      </c>
      <c r="M7" s="128"/>
      <c r="N7" s="14">
        <f>M7-(SUM(P7:AE7))</f>
        <v>0</v>
      </c>
      <c r="O7" s="18" t="str">
        <f t="shared" si="0"/>
        <v>OK</v>
      </c>
      <c r="P7" s="21">
        <v>0</v>
      </c>
      <c r="Q7" s="21">
        <v>0</v>
      </c>
      <c r="R7" s="21">
        <v>0</v>
      </c>
      <c r="S7" s="21">
        <v>0</v>
      </c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  <c r="AE7" s="25">
        <v>0</v>
      </c>
    </row>
    <row r="8" spans="1:31" ht="25.5" customHeight="1" x14ac:dyDescent="0.25">
      <c r="A8" s="148"/>
      <c r="B8" s="148"/>
      <c r="C8" s="34">
        <v>5</v>
      </c>
      <c r="D8" s="105" t="s">
        <v>32</v>
      </c>
      <c r="E8" s="70">
        <v>2806</v>
      </c>
      <c r="F8" s="70">
        <v>26298094</v>
      </c>
      <c r="G8" s="106" t="s">
        <v>256</v>
      </c>
      <c r="H8" s="72" t="s">
        <v>241</v>
      </c>
      <c r="I8" s="73" t="s">
        <v>24</v>
      </c>
      <c r="J8" s="73">
        <v>30</v>
      </c>
      <c r="K8" s="73">
        <v>30</v>
      </c>
      <c r="L8" s="74">
        <v>99.14</v>
      </c>
      <c r="M8" s="128"/>
      <c r="N8" s="14">
        <f>M8-(SUM(P8:AE8))</f>
        <v>0</v>
      </c>
      <c r="O8" s="18" t="str">
        <f t="shared" si="0"/>
        <v>OK</v>
      </c>
      <c r="P8" s="21">
        <v>0</v>
      </c>
      <c r="Q8" s="21">
        <v>0</v>
      </c>
      <c r="R8" s="21">
        <v>0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1">
        <v>0</v>
      </c>
      <c r="AE8" s="25">
        <v>0</v>
      </c>
    </row>
    <row r="9" spans="1:31" ht="25.5" customHeight="1" x14ac:dyDescent="0.25">
      <c r="A9" s="148"/>
      <c r="B9" s="148"/>
      <c r="C9" s="34">
        <v>6</v>
      </c>
      <c r="D9" s="105" t="s">
        <v>33</v>
      </c>
      <c r="E9" s="70">
        <v>2806</v>
      </c>
      <c r="F9" s="70">
        <v>26298094</v>
      </c>
      <c r="G9" s="106" t="s">
        <v>256</v>
      </c>
      <c r="H9" s="72" t="s">
        <v>241</v>
      </c>
      <c r="I9" s="73" t="s">
        <v>24</v>
      </c>
      <c r="J9" s="73">
        <v>30</v>
      </c>
      <c r="K9" s="73">
        <v>30</v>
      </c>
      <c r="L9" s="74">
        <v>97.92</v>
      </c>
      <c r="M9" s="128"/>
      <c r="N9" s="14">
        <f>M9-(SUM(P9:AE9))</f>
        <v>0</v>
      </c>
      <c r="O9" s="18" t="str">
        <f t="shared" si="0"/>
        <v>OK</v>
      </c>
      <c r="P9" s="21">
        <v>0</v>
      </c>
      <c r="Q9" s="21">
        <v>0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  <c r="AE9" s="25">
        <v>0</v>
      </c>
    </row>
    <row r="10" spans="1:31" ht="25.5" customHeight="1" x14ac:dyDescent="0.25">
      <c r="A10" s="148"/>
      <c r="B10" s="148"/>
      <c r="C10" s="34">
        <v>7</v>
      </c>
      <c r="D10" s="105" t="s">
        <v>34</v>
      </c>
      <c r="E10" s="70">
        <v>5705</v>
      </c>
      <c r="F10" s="70">
        <v>504220739</v>
      </c>
      <c r="G10" s="106" t="s">
        <v>256</v>
      </c>
      <c r="H10" s="72" t="s">
        <v>240</v>
      </c>
      <c r="I10" s="73" t="s">
        <v>24</v>
      </c>
      <c r="J10" s="73">
        <v>30</v>
      </c>
      <c r="K10" s="73">
        <v>30</v>
      </c>
      <c r="L10" s="74">
        <v>65.459999999999994</v>
      </c>
      <c r="M10" s="128">
        <v>5</v>
      </c>
      <c r="N10" s="14">
        <f>M10-(SUM(P10:AE10))</f>
        <v>5</v>
      </c>
      <c r="O10" s="18" t="str">
        <f t="shared" si="0"/>
        <v>OK</v>
      </c>
      <c r="P10" s="21">
        <v>0</v>
      </c>
      <c r="Q10" s="21">
        <v>0</v>
      </c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5">
        <v>0</v>
      </c>
    </row>
    <row r="11" spans="1:31" ht="25.5" customHeight="1" x14ac:dyDescent="0.25">
      <c r="A11" s="148"/>
      <c r="B11" s="148"/>
      <c r="C11" s="34">
        <v>8</v>
      </c>
      <c r="D11" s="105" t="s">
        <v>35</v>
      </c>
      <c r="E11" s="70">
        <v>5705</v>
      </c>
      <c r="F11" s="70">
        <v>31836007</v>
      </c>
      <c r="G11" s="106" t="s">
        <v>256</v>
      </c>
      <c r="H11" s="72" t="s">
        <v>240</v>
      </c>
      <c r="I11" s="73" t="s">
        <v>24</v>
      </c>
      <c r="J11" s="73">
        <v>30</v>
      </c>
      <c r="K11" s="73">
        <v>30</v>
      </c>
      <c r="L11" s="74">
        <v>595.6</v>
      </c>
      <c r="M11" s="128"/>
      <c r="N11" s="14">
        <f>M11-(SUM(P11:AE11))</f>
        <v>0</v>
      </c>
      <c r="O11" s="18" t="str">
        <f t="shared" si="0"/>
        <v>OK</v>
      </c>
      <c r="P11" s="21">
        <v>0</v>
      </c>
      <c r="Q11" s="21">
        <v>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25">
        <v>0</v>
      </c>
    </row>
    <row r="12" spans="1:31" ht="25.5" customHeight="1" x14ac:dyDescent="0.25">
      <c r="A12" s="148"/>
      <c r="B12" s="148"/>
      <c r="C12" s="34">
        <v>9</v>
      </c>
      <c r="D12" s="105" t="s">
        <v>36</v>
      </c>
      <c r="E12" s="70">
        <v>5705</v>
      </c>
      <c r="F12" s="70">
        <v>31836007</v>
      </c>
      <c r="G12" s="106" t="s">
        <v>256</v>
      </c>
      <c r="H12" s="72" t="s">
        <v>240</v>
      </c>
      <c r="I12" s="73" t="s">
        <v>24</v>
      </c>
      <c r="J12" s="73">
        <v>30</v>
      </c>
      <c r="K12" s="73">
        <v>30</v>
      </c>
      <c r="L12" s="74">
        <v>816.59</v>
      </c>
      <c r="M12" s="128"/>
      <c r="N12" s="14">
        <f>M12-(SUM(P12:AE12))</f>
        <v>0</v>
      </c>
      <c r="O12" s="18" t="str">
        <f t="shared" si="0"/>
        <v>OK</v>
      </c>
      <c r="P12" s="21">
        <v>0</v>
      </c>
      <c r="Q12" s="21">
        <v>0</v>
      </c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  <c r="AE12" s="25">
        <v>0</v>
      </c>
    </row>
    <row r="13" spans="1:31" ht="25.5" customHeight="1" x14ac:dyDescent="0.25">
      <c r="A13" s="148"/>
      <c r="B13" s="148"/>
      <c r="C13" s="34">
        <v>10</v>
      </c>
      <c r="D13" s="105" t="s">
        <v>37</v>
      </c>
      <c r="E13" s="70">
        <v>5705</v>
      </c>
      <c r="F13" s="70">
        <v>31836009</v>
      </c>
      <c r="G13" s="106" t="s">
        <v>256</v>
      </c>
      <c r="H13" s="72" t="s">
        <v>240</v>
      </c>
      <c r="I13" s="73" t="s">
        <v>24</v>
      </c>
      <c r="J13" s="73">
        <v>30</v>
      </c>
      <c r="K13" s="73">
        <v>30</v>
      </c>
      <c r="L13" s="74">
        <v>1241.5999999999999</v>
      </c>
      <c r="M13" s="128"/>
      <c r="N13" s="14">
        <f>M13-(SUM(P13:AE13))</f>
        <v>0</v>
      </c>
      <c r="O13" s="18" t="str">
        <f t="shared" si="0"/>
        <v>OK</v>
      </c>
      <c r="P13" s="21">
        <v>0</v>
      </c>
      <c r="Q13" s="21">
        <v>0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  <c r="AE13" s="25">
        <v>0</v>
      </c>
    </row>
    <row r="14" spans="1:31" ht="25.5" customHeight="1" x14ac:dyDescent="0.25">
      <c r="A14" s="148"/>
      <c r="B14" s="148"/>
      <c r="C14" s="34">
        <v>11</v>
      </c>
      <c r="D14" s="105" t="s">
        <v>38</v>
      </c>
      <c r="E14" s="70">
        <v>5705</v>
      </c>
      <c r="F14" s="70">
        <v>31836009</v>
      </c>
      <c r="G14" s="106" t="s">
        <v>256</v>
      </c>
      <c r="H14" s="72" t="s">
        <v>21</v>
      </c>
      <c r="I14" s="73" t="s">
        <v>24</v>
      </c>
      <c r="J14" s="73">
        <v>30</v>
      </c>
      <c r="K14" s="73">
        <v>30</v>
      </c>
      <c r="L14" s="74">
        <v>2169.59</v>
      </c>
      <c r="M14" s="128"/>
      <c r="N14" s="14">
        <f>M14-(SUM(P14:AE14))</f>
        <v>0</v>
      </c>
      <c r="O14" s="18" t="str">
        <f t="shared" si="0"/>
        <v>OK</v>
      </c>
      <c r="P14" s="21">
        <v>0</v>
      </c>
      <c r="Q14" s="21">
        <v>0</v>
      </c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  <c r="AE14" s="25">
        <v>0</v>
      </c>
    </row>
    <row r="15" spans="1:31" ht="25.5" customHeight="1" x14ac:dyDescent="0.25">
      <c r="A15" s="148"/>
      <c r="B15" s="148"/>
      <c r="C15" s="34">
        <v>12</v>
      </c>
      <c r="D15" s="105" t="s">
        <v>39</v>
      </c>
      <c r="E15" s="70">
        <v>5705</v>
      </c>
      <c r="F15" s="70">
        <v>31836007</v>
      </c>
      <c r="G15" s="106" t="s">
        <v>256</v>
      </c>
      <c r="H15" s="75" t="s">
        <v>21</v>
      </c>
      <c r="I15" s="73" t="s">
        <v>24</v>
      </c>
      <c r="J15" s="73">
        <v>30</v>
      </c>
      <c r="K15" s="73">
        <v>30</v>
      </c>
      <c r="L15" s="74">
        <v>1424.62</v>
      </c>
      <c r="M15" s="128"/>
      <c r="N15" s="14">
        <f>M15-(SUM(P15:AE15))</f>
        <v>0</v>
      </c>
      <c r="O15" s="18" t="str">
        <f t="shared" si="0"/>
        <v>OK</v>
      </c>
      <c r="P15" s="21">
        <v>0</v>
      </c>
      <c r="Q15" s="21">
        <v>0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  <c r="AE15" s="25">
        <v>0</v>
      </c>
    </row>
    <row r="16" spans="1:31" ht="25.5" customHeight="1" x14ac:dyDescent="0.25">
      <c r="A16" s="148"/>
      <c r="B16" s="148"/>
      <c r="C16" s="34">
        <v>13</v>
      </c>
      <c r="D16" s="105" t="s">
        <v>40</v>
      </c>
      <c r="E16" s="70">
        <v>5705</v>
      </c>
      <c r="F16" s="70">
        <v>31836007</v>
      </c>
      <c r="G16" s="106" t="s">
        <v>256</v>
      </c>
      <c r="H16" s="72" t="s">
        <v>21</v>
      </c>
      <c r="I16" s="73" t="s">
        <v>24</v>
      </c>
      <c r="J16" s="73">
        <v>30</v>
      </c>
      <c r="K16" s="73">
        <v>30</v>
      </c>
      <c r="L16" s="74">
        <v>523.29</v>
      </c>
      <c r="M16" s="128"/>
      <c r="N16" s="14">
        <f>M16-(SUM(P16:AE16))</f>
        <v>0</v>
      </c>
      <c r="O16" s="18" t="str">
        <f t="shared" si="0"/>
        <v>OK</v>
      </c>
      <c r="P16" s="21">
        <v>0</v>
      </c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5">
        <v>0</v>
      </c>
    </row>
    <row r="17" spans="1:31" ht="19.5" customHeight="1" x14ac:dyDescent="0.25">
      <c r="A17" s="148"/>
      <c r="B17" s="148"/>
      <c r="C17" s="34">
        <v>14</v>
      </c>
      <c r="D17" s="105" t="s">
        <v>41</v>
      </c>
      <c r="E17" s="70">
        <v>5705</v>
      </c>
      <c r="F17" s="70">
        <v>504220664</v>
      </c>
      <c r="G17" s="106" t="s">
        <v>256</v>
      </c>
      <c r="H17" s="72" t="s">
        <v>21</v>
      </c>
      <c r="I17" s="73" t="s">
        <v>24</v>
      </c>
      <c r="J17" s="73">
        <v>30</v>
      </c>
      <c r="K17" s="73">
        <v>30</v>
      </c>
      <c r="L17" s="74">
        <v>74.7</v>
      </c>
      <c r="M17" s="128"/>
      <c r="N17" s="14">
        <f>M17-(SUM(P17:AE17))</f>
        <v>0</v>
      </c>
      <c r="O17" s="18" t="str">
        <f t="shared" si="0"/>
        <v>OK</v>
      </c>
      <c r="P17" s="21">
        <v>0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25">
        <v>0</v>
      </c>
    </row>
    <row r="18" spans="1:31" ht="25.5" customHeight="1" x14ac:dyDescent="0.25">
      <c r="A18" s="148"/>
      <c r="B18" s="148"/>
      <c r="C18" s="34">
        <v>15</v>
      </c>
      <c r="D18" s="105" t="s">
        <v>42</v>
      </c>
      <c r="E18" s="70">
        <v>5705</v>
      </c>
      <c r="F18" s="70">
        <v>504220665</v>
      </c>
      <c r="G18" s="106" t="s">
        <v>256</v>
      </c>
      <c r="H18" s="72" t="s">
        <v>21</v>
      </c>
      <c r="I18" s="73" t="s">
        <v>24</v>
      </c>
      <c r="J18" s="73">
        <v>30</v>
      </c>
      <c r="K18" s="73">
        <v>30</v>
      </c>
      <c r="L18" s="74">
        <v>192.28</v>
      </c>
      <c r="M18" s="128"/>
      <c r="N18" s="14">
        <f>M18-(SUM(P18:AE18))</f>
        <v>0</v>
      </c>
      <c r="O18" s="18" t="str">
        <f t="shared" si="0"/>
        <v>OK</v>
      </c>
      <c r="P18" s="21">
        <v>0</v>
      </c>
      <c r="Q18" s="21">
        <v>0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  <c r="AE18" s="25">
        <v>0</v>
      </c>
    </row>
    <row r="19" spans="1:31" ht="25.5" customHeight="1" x14ac:dyDescent="0.25">
      <c r="A19" s="148"/>
      <c r="B19" s="148"/>
      <c r="C19" s="34">
        <v>16</v>
      </c>
      <c r="D19" s="105" t="s">
        <v>43</v>
      </c>
      <c r="E19" s="70">
        <v>6109</v>
      </c>
      <c r="F19" s="70">
        <v>51535007</v>
      </c>
      <c r="G19" s="106" t="s">
        <v>256</v>
      </c>
      <c r="H19" s="72" t="s">
        <v>21</v>
      </c>
      <c r="I19" s="73" t="s">
        <v>24</v>
      </c>
      <c r="J19" s="73">
        <v>30</v>
      </c>
      <c r="K19" s="73">
        <v>30</v>
      </c>
      <c r="L19" s="74">
        <v>200</v>
      </c>
      <c r="M19" s="128"/>
      <c r="N19" s="14">
        <f>M19-(SUM(P19:AE19))</f>
        <v>0</v>
      </c>
      <c r="O19" s="18" t="str">
        <f t="shared" si="0"/>
        <v>OK</v>
      </c>
      <c r="P19" s="21">
        <v>0</v>
      </c>
      <c r="Q19" s="21">
        <v>0</v>
      </c>
      <c r="R19" s="21">
        <v>0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  <c r="AE19" s="25">
        <v>0</v>
      </c>
    </row>
    <row r="20" spans="1:31" ht="25.5" customHeight="1" x14ac:dyDescent="0.25">
      <c r="A20" s="148"/>
      <c r="B20" s="148"/>
      <c r="C20" s="34">
        <v>17</v>
      </c>
      <c r="D20" s="105" t="s">
        <v>44</v>
      </c>
      <c r="E20" s="70">
        <v>5805</v>
      </c>
      <c r="F20" s="70">
        <v>122513014</v>
      </c>
      <c r="G20" s="106" t="s">
        <v>256</v>
      </c>
      <c r="H20" s="72" t="s">
        <v>21</v>
      </c>
      <c r="I20" s="73" t="s">
        <v>24</v>
      </c>
      <c r="J20" s="73">
        <v>30</v>
      </c>
      <c r="K20" s="73">
        <v>30</v>
      </c>
      <c r="L20" s="74">
        <v>2375.9899999999998</v>
      </c>
      <c r="M20" s="128"/>
      <c r="N20" s="14">
        <f>M20-(SUM(P20:AE20))</f>
        <v>0</v>
      </c>
      <c r="O20" s="18" t="str">
        <f t="shared" si="0"/>
        <v>OK</v>
      </c>
      <c r="P20" s="21">
        <v>0</v>
      </c>
      <c r="Q20" s="21">
        <v>0</v>
      </c>
      <c r="R20" s="21">
        <v>0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25">
        <v>0</v>
      </c>
    </row>
    <row r="21" spans="1:31" ht="25.5" customHeight="1" x14ac:dyDescent="0.25">
      <c r="A21" s="148"/>
      <c r="B21" s="148"/>
      <c r="C21" s="34">
        <v>18</v>
      </c>
      <c r="D21" s="105" t="s">
        <v>45</v>
      </c>
      <c r="E21" s="70">
        <v>5805</v>
      </c>
      <c r="F21" s="70">
        <v>122513014</v>
      </c>
      <c r="G21" s="106" t="s">
        <v>256</v>
      </c>
      <c r="H21" s="72" t="s">
        <v>21</v>
      </c>
      <c r="I21" s="73" t="s">
        <v>24</v>
      </c>
      <c r="J21" s="73">
        <v>30</v>
      </c>
      <c r="K21" s="73">
        <v>30</v>
      </c>
      <c r="L21" s="74">
        <v>68.290000000000006</v>
      </c>
      <c r="M21" s="128"/>
      <c r="N21" s="14">
        <f>M21-(SUM(P21:AE21))</f>
        <v>0</v>
      </c>
      <c r="O21" s="18" t="str">
        <f t="shared" si="0"/>
        <v>OK</v>
      </c>
      <c r="P21" s="21">
        <v>0</v>
      </c>
      <c r="Q21" s="21">
        <v>0</v>
      </c>
      <c r="R21" s="21"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25">
        <v>0</v>
      </c>
    </row>
    <row r="22" spans="1:31" ht="25.5" customHeight="1" x14ac:dyDescent="0.25">
      <c r="A22" s="148"/>
      <c r="B22" s="148"/>
      <c r="C22" s="34">
        <v>19</v>
      </c>
      <c r="D22" s="105" t="s">
        <v>46</v>
      </c>
      <c r="E22" s="70">
        <v>5805</v>
      </c>
      <c r="F22" s="70">
        <v>122513014</v>
      </c>
      <c r="G22" s="106" t="s">
        <v>256</v>
      </c>
      <c r="H22" s="72" t="s">
        <v>21</v>
      </c>
      <c r="I22" s="73" t="s">
        <v>24</v>
      </c>
      <c r="J22" s="73">
        <v>30</v>
      </c>
      <c r="K22" s="73">
        <v>30</v>
      </c>
      <c r="L22" s="74">
        <v>164.9</v>
      </c>
      <c r="M22" s="128"/>
      <c r="N22" s="14">
        <f>M22-(SUM(P22:AE22))</f>
        <v>0</v>
      </c>
      <c r="O22" s="18" t="str">
        <f t="shared" si="0"/>
        <v>OK</v>
      </c>
      <c r="P22" s="21">
        <v>0</v>
      </c>
      <c r="Q22" s="21">
        <v>0</v>
      </c>
      <c r="R22" s="21">
        <v>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5">
        <v>0</v>
      </c>
    </row>
    <row r="23" spans="1:31" ht="25.5" customHeight="1" x14ac:dyDescent="0.25">
      <c r="A23" s="148"/>
      <c r="B23" s="148"/>
      <c r="C23" s="34">
        <v>20</v>
      </c>
      <c r="D23" s="105" t="s">
        <v>47</v>
      </c>
      <c r="E23" s="70">
        <v>5805</v>
      </c>
      <c r="F23" s="70">
        <v>122513014</v>
      </c>
      <c r="G23" s="106" t="s">
        <v>256</v>
      </c>
      <c r="H23" s="72" t="s">
        <v>21</v>
      </c>
      <c r="I23" s="73" t="s">
        <v>24</v>
      </c>
      <c r="J23" s="73">
        <v>30</v>
      </c>
      <c r="K23" s="73">
        <v>30</v>
      </c>
      <c r="L23" s="74">
        <v>133.5</v>
      </c>
      <c r="M23" s="128"/>
      <c r="N23" s="14">
        <f>M23-(SUM(P23:AE23))</f>
        <v>0</v>
      </c>
      <c r="O23" s="18" t="str">
        <f t="shared" si="0"/>
        <v>OK</v>
      </c>
      <c r="P23" s="21"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5">
        <v>0</v>
      </c>
    </row>
    <row r="24" spans="1:31" ht="25.5" customHeight="1" x14ac:dyDescent="0.25">
      <c r="A24" s="148"/>
      <c r="B24" s="148"/>
      <c r="C24" s="34">
        <v>21</v>
      </c>
      <c r="D24" s="105" t="s">
        <v>48</v>
      </c>
      <c r="E24" s="70">
        <v>5805</v>
      </c>
      <c r="F24" s="70">
        <v>122513014</v>
      </c>
      <c r="G24" s="106" t="s">
        <v>256</v>
      </c>
      <c r="H24" s="72" t="s">
        <v>240</v>
      </c>
      <c r="I24" s="73" t="s">
        <v>24</v>
      </c>
      <c r="J24" s="73">
        <v>30</v>
      </c>
      <c r="K24" s="73">
        <v>30</v>
      </c>
      <c r="L24" s="74">
        <v>174.12</v>
      </c>
      <c r="M24" s="128"/>
      <c r="N24" s="14">
        <f>M24-(SUM(P24:AE24))</f>
        <v>0</v>
      </c>
      <c r="O24" s="18" t="str">
        <f t="shared" si="0"/>
        <v>OK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5">
        <v>0</v>
      </c>
    </row>
    <row r="25" spans="1:31" ht="19.5" customHeight="1" x14ac:dyDescent="0.25">
      <c r="A25" s="148"/>
      <c r="B25" s="148"/>
      <c r="C25" s="34">
        <v>22</v>
      </c>
      <c r="D25" s="105" t="s">
        <v>49</v>
      </c>
      <c r="E25" s="70">
        <v>5705</v>
      </c>
      <c r="F25" s="70">
        <v>504220666</v>
      </c>
      <c r="G25" s="106" t="s">
        <v>256</v>
      </c>
      <c r="H25" s="72" t="s">
        <v>240</v>
      </c>
      <c r="I25" s="73" t="s">
        <v>24</v>
      </c>
      <c r="J25" s="73">
        <v>30</v>
      </c>
      <c r="K25" s="73">
        <v>30</v>
      </c>
      <c r="L25" s="74">
        <v>1028.8499999999999</v>
      </c>
      <c r="M25" s="128"/>
      <c r="N25" s="14">
        <f>M25-(SUM(P25:AE25))</f>
        <v>0</v>
      </c>
      <c r="O25" s="18" t="str">
        <f t="shared" si="0"/>
        <v>OK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5">
        <v>0</v>
      </c>
    </row>
    <row r="26" spans="1:31" ht="25.5" customHeight="1" x14ac:dyDescent="0.25">
      <c r="A26" s="148"/>
      <c r="B26" s="148"/>
      <c r="C26" s="34">
        <v>23</v>
      </c>
      <c r="D26" s="105" t="s">
        <v>50</v>
      </c>
      <c r="E26" s="70">
        <v>1305</v>
      </c>
      <c r="F26" s="70">
        <v>87661042</v>
      </c>
      <c r="G26" s="106" t="s">
        <v>256</v>
      </c>
      <c r="H26" s="72" t="s">
        <v>240</v>
      </c>
      <c r="I26" s="73" t="s">
        <v>24</v>
      </c>
      <c r="J26" s="73">
        <v>30</v>
      </c>
      <c r="K26" s="73">
        <v>30</v>
      </c>
      <c r="L26" s="74">
        <v>4200</v>
      </c>
      <c r="M26" s="128"/>
      <c r="N26" s="14">
        <f>M26-(SUM(P26:AE26))</f>
        <v>0</v>
      </c>
      <c r="O26" s="18" t="str">
        <f t="shared" si="0"/>
        <v>OK</v>
      </c>
      <c r="P26" s="21">
        <v>0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5">
        <v>0</v>
      </c>
    </row>
    <row r="27" spans="1:31" ht="25.5" customHeight="1" x14ac:dyDescent="0.25">
      <c r="A27" s="148"/>
      <c r="B27" s="148"/>
      <c r="C27" s="34">
        <v>24</v>
      </c>
      <c r="D27" s="105" t="s">
        <v>51</v>
      </c>
      <c r="E27" s="70">
        <v>5410</v>
      </c>
      <c r="F27" s="70">
        <v>26425022</v>
      </c>
      <c r="G27" s="106" t="s">
        <v>256</v>
      </c>
      <c r="H27" s="72" t="s">
        <v>242</v>
      </c>
      <c r="I27" s="73" t="s">
        <v>24</v>
      </c>
      <c r="J27" s="73">
        <v>30</v>
      </c>
      <c r="K27" s="73">
        <v>30</v>
      </c>
      <c r="L27" s="74">
        <v>2190</v>
      </c>
      <c r="M27" s="128"/>
      <c r="N27" s="14">
        <f>M27-(SUM(P27:AE27))</f>
        <v>0</v>
      </c>
      <c r="O27" s="18" t="str">
        <f t="shared" si="0"/>
        <v>OK</v>
      </c>
      <c r="P27" s="21">
        <v>0</v>
      </c>
      <c r="Q27" s="21">
        <v>0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1">
        <v>0</v>
      </c>
      <c r="AE27" s="25">
        <v>0</v>
      </c>
    </row>
    <row r="28" spans="1:31" ht="25.5" customHeight="1" x14ac:dyDescent="0.25">
      <c r="A28" s="148"/>
      <c r="B28" s="148"/>
      <c r="C28" s="34">
        <v>25</v>
      </c>
      <c r="D28" s="105" t="s">
        <v>52</v>
      </c>
      <c r="E28" s="70">
        <v>5806</v>
      </c>
      <c r="F28" s="70">
        <v>28800072</v>
      </c>
      <c r="G28" s="106" t="s">
        <v>256</v>
      </c>
      <c r="H28" s="72" t="s">
        <v>243</v>
      </c>
      <c r="I28" s="73" t="s">
        <v>24</v>
      </c>
      <c r="J28" s="73">
        <v>30</v>
      </c>
      <c r="K28" s="73">
        <v>30</v>
      </c>
      <c r="L28" s="74">
        <v>159</v>
      </c>
      <c r="M28" s="128"/>
      <c r="N28" s="14">
        <f>M28-(SUM(P28:AE28))</f>
        <v>0</v>
      </c>
      <c r="O28" s="18" t="str">
        <f t="shared" si="0"/>
        <v>OK</v>
      </c>
      <c r="P28" s="21">
        <v>0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  <c r="AE28" s="25">
        <v>0</v>
      </c>
    </row>
    <row r="29" spans="1:31" ht="25.5" customHeight="1" x14ac:dyDescent="0.25">
      <c r="A29" s="148"/>
      <c r="B29" s="148"/>
      <c r="C29" s="34">
        <v>26</v>
      </c>
      <c r="D29" s="105" t="s">
        <v>53</v>
      </c>
      <c r="E29" s="70">
        <v>5806</v>
      </c>
      <c r="F29" s="70">
        <v>28800072</v>
      </c>
      <c r="G29" s="106" t="s">
        <v>256</v>
      </c>
      <c r="H29" s="72" t="s">
        <v>243</v>
      </c>
      <c r="I29" s="73" t="s">
        <v>24</v>
      </c>
      <c r="J29" s="73">
        <v>30</v>
      </c>
      <c r="K29" s="73">
        <v>30</v>
      </c>
      <c r="L29" s="74">
        <v>152.4</v>
      </c>
      <c r="M29" s="128"/>
      <c r="N29" s="14">
        <f>M29-(SUM(P29:AE29))</f>
        <v>0</v>
      </c>
      <c r="O29" s="18" t="str">
        <f t="shared" si="0"/>
        <v>OK</v>
      </c>
      <c r="P29" s="21">
        <v>0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21">
        <v>0</v>
      </c>
      <c r="AE29" s="25">
        <v>0</v>
      </c>
    </row>
    <row r="30" spans="1:31" ht="19.5" customHeight="1" x14ac:dyDescent="0.25">
      <c r="A30" s="148"/>
      <c r="B30" s="148"/>
      <c r="C30" s="34">
        <v>27</v>
      </c>
      <c r="D30" s="105" t="s">
        <v>54</v>
      </c>
      <c r="E30" s="70">
        <v>5806</v>
      </c>
      <c r="F30" s="70">
        <v>28800072</v>
      </c>
      <c r="G30" s="106" t="s">
        <v>256</v>
      </c>
      <c r="H30" s="72" t="s">
        <v>243</v>
      </c>
      <c r="I30" s="73" t="s">
        <v>24</v>
      </c>
      <c r="J30" s="73">
        <v>30</v>
      </c>
      <c r="K30" s="73">
        <v>30</v>
      </c>
      <c r="L30" s="74">
        <v>139</v>
      </c>
      <c r="M30" s="128">
        <v>5</v>
      </c>
      <c r="N30" s="14">
        <f>M30-(SUM(P30:AE30))</f>
        <v>5</v>
      </c>
      <c r="O30" s="18" t="str">
        <f t="shared" si="0"/>
        <v>OK</v>
      </c>
      <c r="P30" s="21">
        <v>0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  <c r="AD30" s="21">
        <v>0</v>
      </c>
      <c r="AE30" s="25">
        <v>0</v>
      </c>
    </row>
    <row r="31" spans="1:31" ht="19.5" customHeight="1" x14ac:dyDescent="0.25">
      <c r="A31" s="148"/>
      <c r="B31" s="148"/>
      <c r="C31" s="34">
        <v>28</v>
      </c>
      <c r="D31" s="105" t="s">
        <v>55</v>
      </c>
      <c r="E31" s="70">
        <v>5806</v>
      </c>
      <c r="F31" s="70">
        <v>28800072</v>
      </c>
      <c r="G31" s="106" t="s">
        <v>256</v>
      </c>
      <c r="H31" s="72" t="s">
        <v>243</v>
      </c>
      <c r="I31" s="73" t="s">
        <v>24</v>
      </c>
      <c r="J31" s="73">
        <v>30</v>
      </c>
      <c r="K31" s="73">
        <v>30</v>
      </c>
      <c r="L31" s="74">
        <v>127.9</v>
      </c>
      <c r="M31" s="128">
        <v>5</v>
      </c>
      <c r="N31" s="14">
        <f>M31-(SUM(P31:AE31))</f>
        <v>5</v>
      </c>
      <c r="O31" s="18" t="str">
        <f t="shared" si="0"/>
        <v>OK</v>
      </c>
      <c r="P31" s="21">
        <v>0</v>
      </c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  <c r="AE31" s="25">
        <v>0</v>
      </c>
    </row>
    <row r="32" spans="1:31" ht="25.5" customHeight="1" x14ac:dyDescent="0.25">
      <c r="A32" s="148"/>
      <c r="B32" s="148"/>
      <c r="C32" s="34">
        <v>29</v>
      </c>
      <c r="D32" s="105" t="s">
        <v>56</v>
      </c>
      <c r="E32" s="70">
        <v>5806</v>
      </c>
      <c r="F32" s="70">
        <v>28800072</v>
      </c>
      <c r="G32" s="106" t="s">
        <v>256</v>
      </c>
      <c r="H32" s="72" t="s">
        <v>243</v>
      </c>
      <c r="I32" s="73" t="s">
        <v>24</v>
      </c>
      <c r="J32" s="73">
        <v>30</v>
      </c>
      <c r="K32" s="73">
        <v>30</v>
      </c>
      <c r="L32" s="74">
        <v>200</v>
      </c>
      <c r="M32" s="128">
        <v>5</v>
      </c>
      <c r="N32" s="14">
        <f>M32-(SUM(P32:AE32))</f>
        <v>5</v>
      </c>
      <c r="O32" s="18" t="str">
        <f t="shared" si="0"/>
        <v>OK</v>
      </c>
      <c r="P32" s="21">
        <v>0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5">
        <v>0</v>
      </c>
    </row>
    <row r="33" spans="1:31" ht="19.5" customHeight="1" x14ac:dyDescent="0.25">
      <c r="A33" s="148"/>
      <c r="B33" s="148"/>
      <c r="C33" s="34">
        <v>30</v>
      </c>
      <c r="D33" s="105" t="s">
        <v>57</v>
      </c>
      <c r="E33" s="70">
        <v>5806</v>
      </c>
      <c r="F33" s="70">
        <v>28800013</v>
      </c>
      <c r="G33" s="106" t="s">
        <v>256</v>
      </c>
      <c r="H33" s="72" t="s">
        <v>239</v>
      </c>
      <c r="I33" s="73" t="s">
        <v>23</v>
      </c>
      <c r="J33" s="73">
        <v>30</v>
      </c>
      <c r="K33" s="73">
        <v>30</v>
      </c>
      <c r="L33" s="74">
        <v>49</v>
      </c>
      <c r="M33" s="128">
        <v>10</v>
      </c>
      <c r="N33" s="14">
        <f>M33-(SUM(P33:AE33))</f>
        <v>7</v>
      </c>
      <c r="O33" s="18" t="str">
        <f t="shared" si="0"/>
        <v>OK</v>
      </c>
      <c r="P33" s="21">
        <v>1</v>
      </c>
      <c r="Q33" s="21">
        <v>0</v>
      </c>
      <c r="R33" s="21">
        <v>0</v>
      </c>
      <c r="S33" s="21">
        <v>0</v>
      </c>
      <c r="T33" s="21">
        <v>2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5">
        <v>0</v>
      </c>
    </row>
    <row r="34" spans="1:31" ht="19.5" customHeight="1" x14ac:dyDescent="0.25">
      <c r="A34" s="148"/>
      <c r="B34" s="148"/>
      <c r="C34" s="34">
        <v>31</v>
      </c>
      <c r="D34" s="105" t="s">
        <v>58</v>
      </c>
      <c r="E34" s="70">
        <v>5806</v>
      </c>
      <c r="F34" s="70">
        <v>28800018</v>
      </c>
      <c r="G34" s="106" t="s">
        <v>256</v>
      </c>
      <c r="H34" s="75" t="s">
        <v>239</v>
      </c>
      <c r="I34" s="73" t="s">
        <v>23</v>
      </c>
      <c r="J34" s="73">
        <v>30</v>
      </c>
      <c r="K34" s="73">
        <v>30</v>
      </c>
      <c r="L34" s="74">
        <v>94.66</v>
      </c>
      <c r="M34" s="128">
        <v>40</v>
      </c>
      <c r="N34" s="14">
        <f>M34-(SUM(P34:AE34))</f>
        <v>5</v>
      </c>
      <c r="O34" s="18" t="str">
        <f t="shared" si="0"/>
        <v>OK</v>
      </c>
      <c r="P34" s="21">
        <v>18</v>
      </c>
      <c r="Q34" s="21">
        <v>0</v>
      </c>
      <c r="R34" s="21">
        <v>0</v>
      </c>
      <c r="S34" s="21">
        <v>0</v>
      </c>
      <c r="T34" s="21">
        <v>17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  <c r="AE34" s="25">
        <v>0</v>
      </c>
    </row>
    <row r="35" spans="1:31" ht="19.5" customHeight="1" x14ac:dyDescent="0.25">
      <c r="A35" s="148"/>
      <c r="B35" s="148"/>
      <c r="C35" s="34">
        <v>32</v>
      </c>
      <c r="D35" s="105" t="s">
        <v>59</v>
      </c>
      <c r="E35" s="70">
        <v>5806</v>
      </c>
      <c r="F35" s="70">
        <v>28800019</v>
      </c>
      <c r="G35" s="106" t="s">
        <v>256</v>
      </c>
      <c r="H35" s="72" t="s">
        <v>239</v>
      </c>
      <c r="I35" s="73" t="s">
        <v>23</v>
      </c>
      <c r="J35" s="73">
        <v>30</v>
      </c>
      <c r="K35" s="73">
        <v>30</v>
      </c>
      <c r="L35" s="74">
        <v>34.19</v>
      </c>
      <c r="M35" s="128">
        <v>30</v>
      </c>
      <c r="N35" s="14">
        <f>M35-(SUM(P35:AE35))</f>
        <v>10</v>
      </c>
      <c r="O35" s="18" t="str">
        <f t="shared" si="0"/>
        <v>OK</v>
      </c>
      <c r="P35" s="21">
        <v>10</v>
      </c>
      <c r="Q35" s="21">
        <v>0</v>
      </c>
      <c r="R35" s="21">
        <v>0</v>
      </c>
      <c r="S35" s="21">
        <v>0</v>
      </c>
      <c r="T35" s="21">
        <v>10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5">
        <v>0</v>
      </c>
    </row>
    <row r="36" spans="1:31" ht="19.5" customHeight="1" x14ac:dyDescent="0.25">
      <c r="A36" s="148"/>
      <c r="B36" s="148"/>
      <c r="C36" s="34">
        <v>33</v>
      </c>
      <c r="D36" s="105" t="s">
        <v>60</v>
      </c>
      <c r="E36" s="70">
        <v>5806</v>
      </c>
      <c r="F36" s="70">
        <v>28800011</v>
      </c>
      <c r="G36" s="106" t="s">
        <v>256</v>
      </c>
      <c r="H36" s="72" t="s">
        <v>239</v>
      </c>
      <c r="I36" s="73" t="s">
        <v>23</v>
      </c>
      <c r="J36" s="73">
        <v>30</v>
      </c>
      <c r="K36" s="73">
        <v>30</v>
      </c>
      <c r="L36" s="74">
        <v>33.119999999999997</v>
      </c>
      <c r="M36" s="128">
        <v>30</v>
      </c>
      <c r="N36" s="14">
        <f>M36-(SUM(P36:AE36))</f>
        <v>9</v>
      </c>
      <c r="O36" s="18" t="str">
        <f t="shared" si="0"/>
        <v>OK</v>
      </c>
      <c r="P36" s="21">
        <v>13</v>
      </c>
      <c r="Q36" s="21">
        <v>0</v>
      </c>
      <c r="R36" s="21">
        <v>0</v>
      </c>
      <c r="S36" s="21">
        <v>0</v>
      </c>
      <c r="T36" s="21">
        <v>8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25">
        <v>0</v>
      </c>
    </row>
    <row r="37" spans="1:31" ht="19.5" customHeight="1" x14ac:dyDescent="0.25">
      <c r="A37" s="148"/>
      <c r="B37" s="148"/>
      <c r="C37" s="34">
        <v>34</v>
      </c>
      <c r="D37" s="105" t="s">
        <v>61</v>
      </c>
      <c r="E37" s="70">
        <v>5806</v>
      </c>
      <c r="F37" s="70">
        <v>28800011</v>
      </c>
      <c r="G37" s="106" t="s">
        <v>256</v>
      </c>
      <c r="H37" s="72" t="s">
        <v>239</v>
      </c>
      <c r="I37" s="73" t="s">
        <v>23</v>
      </c>
      <c r="J37" s="73">
        <v>30</v>
      </c>
      <c r="K37" s="73">
        <v>30</v>
      </c>
      <c r="L37" s="74">
        <v>54</v>
      </c>
      <c r="M37" s="128">
        <v>30</v>
      </c>
      <c r="N37" s="14">
        <f>M37-(SUM(P37:AE37))</f>
        <v>0</v>
      </c>
      <c r="O37" s="18" t="str">
        <f t="shared" si="0"/>
        <v>OK</v>
      </c>
      <c r="P37" s="21">
        <v>15</v>
      </c>
      <c r="Q37" s="21">
        <v>0</v>
      </c>
      <c r="R37" s="21">
        <v>0</v>
      </c>
      <c r="S37" s="21">
        <v>0</v>
      </c>
      <c r="T37" s="21">
        <v>15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25">
        <v>0</v>
      </c>
    </row>
    <row r="38" spans="1:31" ht="19.5" customHeight="1" x14ac:dyDescent="0.25">
      <c r="A38" s="148"/>
      <c r="B38" s="148"/>
      <c r="C38" s="34">
        <v>35</v>
      </c>
      <c r="D38" s="105" t="s">
        <v>62</v>
      </c>
      <c r="E38" s="70">
        <v>3601</v>
      </c>
      <c r="F38" s="70">
        <v>4200071</v>
      </c>
      <c r="G38" s="106" t="s">
        <v>256</v>
      </c>
      <c r="H38" s="72" t="s">
        <v>239</v>
      </c>
      <c r="I38" s="73" t="s">
        <v>23</v>
      </c>
      <c r="J38" s="73">
        <v>30</v>
      </c>
      <c r="K38" s="73">
        <v>30</v>
      </c>
      <c r="L38" s="74">
        <v>64.19</v>
      </c>
      <c r="M38" s="128">
        <v>20</v>
      </c>
      <c r="N38" s="14">
        <f>M38-(SUM(P38:AE38))</f>
        <v>20</v>
      </c>
      <c r="O38" s="18" t="str">
        <f t="shared" si="0"/>
        <v>OK</v>
      </c>
      <c r="P38" s="21"/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  <c r="AE38" s="25">
        <v>0</v>
      </c>
    </row>
    <row r="39" spans="1:31" ht="19.5" customHeight="1" x14ac:dyDescent="0.25">
      <c r="A39" s="148"/>
      <c r="B39" s="148"/>
      <c r="C39" s="34">
        <v>36</v>
      </c>
      <c r="D39" s="105" t="s">
        <v>63</v>
      </c>
      <c r="E39" s="70">
        <v>3601</v>
      </c>
      <c r="F39" s="70">
        <v>4200071</v>
      </c>
      <c r="G39" s="106" t="s">
        <v>256</v>
      </c>
      <c r="H39" s="72" t="s">
        <v>239</v>
      </c>
      <c r="I39" s="73" t="s">
        <v>23</v>
      </c>
      <c r="J39" s="73">
        <v>30</v>
      </c>
      <c r="K39" s="73">
        <v>30</v>
      </c>
      <c r="L39" s="74">
        <v>30</v>
      </c>
      <c r="M39" s="128">
        <v>30</v>
      </c>
      <c r="N39" s="14">
        <f>M39-(SUM(P39:AE39))</f>
        <v>18</v>
      </c>
      <c r="O39" s="18" t="str">
        <f t="shared" si="0"/>
        <v>OK</v>
      </c>
      <c r="P39" s="21">
        <v>6</v>
      </c>
      <c r="Q39" s="21">
        <v>0</v>
      </c>
      <c r="R39" s="21">
        <v>0</v>
      </c>
      <c r="S39" s="21">
        <v>0</v>
      </c>
      <c r="T39" s="21">
        <v>6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  <c r="AE39" s="25">
        <v>0</v>
      </c>
    </row>
    <row r="40" spans="1:31" ht="19.5" customHeight="1" x14ac:dyDescent="0.25">
      <c r="A40" s="148"/>
      <c r="B40" s="148"/>
      <c r="C40" s="34">
        <v>37</v>
      </c>
      <c r="D40" s="105" t="s">
        <v>64</v>
      </c>
      <c r="E40" s="70">
        <v>5806</v>
      </c>
      <c r="F40" s="70">
        <v>28800093</v>
      </c>
      <c r="G40" s="106" t="s">
        <v>256</v>
      </c>
      <c r="H40" s="72" t="s">
        <v>239</v>
      </c>
      <c r="I40" s="73" t="s">
        <v>23</v>
      </c>
      <c r="J40" s="73">
        <v>30</v>
      </c>
      <c r="K40" s="73">
        <v>30</v>
      </c>
      <c r="L40" s="74">
        <v>65</v>
      </c>
      <c r="M40" s="128">
        <v>30</v>
      </c>
      <c r="N40" s="14">
        <f>M40-(SUM(P40:AE40))</f>
        <v>30</v>
      </c>
      <c r="O40" s="18" t="str">
        <f t="shared" si="0"/>
        <v>OK</v>
      </c>
      <c r="P40" s="21">
        <v>0</v>
      </c>
      <c r="Q40" s="21">
        <v>0</v>
      </c>
      <c r="R40" s="21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  <c r="AE40" s="25">
        <v>0</v>
      </c>
    </row>
    <row r="41" spans="1:31" ht="19.5" customHeight="1" x14ac:dyDescent="0.25">
      <c r="A41" s="148"/>
      <c r="B41" s="148"/>
      <c r="C41" s="34">
        <v>38</v>
      </c>
      <c r="D41" s="105" t="s">
        <v>65</v>
      </c>
      <c r="E41" s="70">
        <v>5806</v>
      </c>
      <c r="F41" s="70">
        <v>28800093</v>
      </c>
      <c r="G41" s="106" t="s">
        <v>256</v>
      </c>
      <c r="H41" s="72" t="s">
        <v>239</v>
      </c>
      <c r="I41" s="73" t="s">
        <v>23</v>
      </c>
      <c r="J41" s="73">
        <v>30</v>
      </c>
      <c r="K41" s="73">
        <v>30</v>
      </c>
      <c r="L41" s="74">
        <v>42.72</v>
      </c>
      <c r="M41" s="128"/>
      <c r="N41" s="14">
        <f>M41-(SUM(P41:AE41))</f>
        <v>0</v>
      </c>
      <c r="O41" s="18" t="str">
        <f t="shared" si="0"/>
        <v>OK</v>
      </c>
      <c r="P41" s="21">
        <v>0</v>
      </c>
      <c r="Q41" s="21">
        <v>0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25">
        <v>0</v>
      </c>
    </row>
    <row r="42" spans="1:31" ht="19.5" customHeight="1" x14ac:dyDescent="0.25">
      <c r="A42" s="148"/>
      <c r="B42" s="148"/>
      <c r="C42" s="34">
        <v>39</v>
      </c>
      <c r="D42" s="105" t="s">
        <v>66</v>
      </c>
      <c r="E42" s="70">
        <v>5806</v>
      </c>
      <c r="F42" s="70">
        <v>28800047</v>
      </c>
      <c r="G42" s="106" t="s">
        <v>256</v>
      </c>
      <c r="H42" s="72" t="s">
        <v>244</v>
      </c>
      <c r="I42" s="73" t="s">
        <v>24</v>
      </c>
      <c r="J42" s="73">
        <v>30</v>
      </c>
      <c r="K42" s="73">
        <v>30</v>
      </c>
      <c r="L42" s="74">
        <v>11.2</v>
      </c>
      <c r="M42" s="128">
        <v>10</v>
      </c>
      <c r="N42" s="14">
        <f>M42-(SUM(P42:AE42))</f>
        <v>9</v>
      </c>
      <c r="O42" s="18" t="str">
        <f t="shared" si="0"/>
        <v>OK</v>
      </c>
      <c r="P42" s="21">
        <v>1</v>
      </c>
      <c r="Q42" s="21">
        <v>0</v>
      </c>
      <c r="R42" s="21">
        <v>0</v>
      </c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0</v>
      </c>
      <c r="AC42" s="21">
        <v>0</v>
      </c>
      <c r="AD42" s="21">
        <v>0</v>
      </c>
      <c r="AE42" s="25">
        <v>0</v>
      </c>
    </row>
    <row r="43" spans="1:31" ht="38.25" x14ac:dyDescent="0.25">
      <c r="A43" s="148"/>
      <c r="B43" s="148"/>
      <c r="C43" s="34">
        <v>40</v>
      </c>
      <c r="D43" s="115" t="s">
        <v>67</v>
      </c>
      <c r="E43" s="70">
        <v>5806</v>
      </c>
      <c r="F43" s="70">
        <v>28800041</v>
      </c>
      <c r="G43" s="106" t="s">
        <v>256</v>
      </c>
      <c r="H43" s="72" t="s">
        <v>22</v>
      </c>
      <c r="I43" s="73" t="s">
        <v>24</v>
      </c>
      <c r="J43" s="77">
        <v>30</v>
      </c>
      <c r="K43" s="77">
        <v>30</v>
      </c>
      <c r="L43" s="74">
        <v>57.52</v>
      </c>
      <c r="M43" s="128"/>
      <c r="N43" s="14">
        <f>M43-(SUM(P43:AE43))</f>
        <v>0</v>
      </c>
      <c r="O43" s="18" t="str">
        <f t="shared" si="0"/>
        <v>OK</v>
      </c>
      <c r="P43" s="21">
        <v>0</v>
      </c>
      <c r="Q43" s="21">
        <v>0</v>
      </c>
      <c r="R43" s="21">
        <v>0</v>
      </c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1">
        <v>0</v>
      </c>
      <c r="AC43" s="21">
        <v>0</v>
      </c>
      <c r="AD43" s="21">
        <v>0</v>
      </c>
      <c r="AE43" s="25">
        <v>0</v>
      </c>
    </row>
    <row r="44" spans="1:31" ht="19.5" customHeight="1" x14ac:dyDescent="0.25">
      <c r="A44" s="148"/>
      <c r="B44" s="148"/>
      <c r="C44" s="34">
        <v>41</v>
      </c>
      <c r="D44" s="115" t="s">
        <v>68</v>
      </c>
      <c r="E44" s="70">
        <v>5801</v>
      </c>
      <c r="F44" s="70">
        <v>122190013</v>
      </c>
      <c r="G44" s="106" t="s">
        <v>256</v>
      </c>
      <c r="H44" s="72" t="s">
        <v>245</v>
      </c>
      <c r="I44" s="73" t="s">
        <v>24</v>
      </c>
      <c r="J44" s="77">
        <v>30</v>
      </c>
      <c r="K44" s="77">
        <v>30</v>
      </c>
      <c r="L44" s="74">
        <v>160</v>
      </c>
      <c r="M44" s="128">
        <v>10</v>
      </c>
      <c r="N44" s="14">
        <f>M44-(SUM(P44:AE44))</f>
        <v>10</v>
      </c>
      <c r="O44" s="18" t="str">
        <f t="shared" si="0"/>
        <v>OK</v>
      </c>
      <c r="P44" s="21">
        <v>0</v>
      </c>
      <c r="Q44" s="21">
        <v>0</v>
      </c>
      <c r="R44" s="21">
        <v>0</v>
      </c>
      <c r="S44" s="21">
        <v>0</v>
      </c>
      <c r="T44" s="21">
        <v>0</v>
      </c>
      <c r="U44" s="21">
        <v>0</v>
      </c>
      <c r="V44" s="21"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1">
        <v>0</v>
      </c>
      <c r="AC44" s="21">
        <v>0</v>
      </c>
      <c r="AD44" s="21">
        <v>0</v>
      </c>
      <c r="AE44" s="25">
        <v>0</v>
      </c>
    </row>
    <row r="45" spans="1:31" ht="19.5" customHeight="1" x14ac:dyDescent="0.25">
      <c r="A45" s="148"/>
      <c r="B45" s="148"/>
      <c r="C45" s="34">
        <v>42</v>
      </c>
      <c r="D45" s="115" t="s">
        <v>69</v>
      </c>
      <c r="E45" s="70">
        <v>5801</v>
      </c>
      <c r="F45" s="70">
        <v>122190005</v>
      </c>
      <c r="G45" s="106" t="s">
        <v>256</v>
      </c>
      <c r="H45" s="72" t="s">
        <v>246</v>
      </c>
      <c r="I45" s="73" t="s">
        <v>24</v>
      </c>
      <c r="J45" s="77">
        <v>30</v>
      </c>
      <c r="K45" s="77">
        <v>30</v>
      </c>
      <c r="L45" s="74">
        <v>577.1</v>
      </c>
      <c r="M45" s="128">
        <v>5</v>
      </c>
      <c r="N45" s="14">
        <f>M45-(SUM(P45:AE45))</f>
        <v>5</v>
      </c>
      <c r="O45" s="18" t="str">
        <f t="shared" si="0"/>
        <v>OK</v>
      </c>
      <c r="P45" s="21">
        <v>0</v>
      </c>
      <c r="Q45" s="21">
        <v>0</v>
      </c>
      <c r="R45" s="21">
        <v>0</v>
      </c>
      <c r="S45" s="21">
        <v>0</v>
      </c>
      <c r="T45" s="21">
        <v>0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1">
        <v>0</v>
      </c>
      <c r="AE45" s="25">
        <v>0</v>
      </c>
    </row>
    <row r="46" spans="1:31" ht="19.5" customHeight="1" x14ac:dyDescent="0.25">
      <c r="A46" s="148"/>
      <c r="B46" s="148"/>
      <c r="C46" s="34">
        <v>43</v>
      </c>
      <c r="D46" s="115" t="s">
        <v>70</v>
      </c>
      <c r="E46" s="70">
        <v>5801</v>
      </c>
      <c r="F46" s="70">
        <v>122190016</v>
      </c>
      <c r="G46" s="106" t="s">
        <v>256</v>
      </c>
      <c r="H46" s="72" t="s">
        <v>246</v>
      </c>
      <c r="I46" s="73" t="s">
        <v>24</v>
      </c>
      <c r="J46" s="77">
        <v>30</v>
      </c>
      <c r="K46" s="77">
        <v>30</v>
      </c>
      <c r="L46" s="74">
        <v>580</v>
      </c>
      <c r="M46" s="128">
        <v>5</v>
      </c>
      <c r="N46" s="14">
        <f>M46-(SUM(P46:AE46))</f>
        <v>5</v>
      </c>
      <c r="O46" s="18" t="str">
        <f t="shared" si="0"/>
        <v>OK</v>
      </c>
      <c r="P46" s="21">
        <v>0</v>
      </c>
      <c r="Q46" s="21">
        <v>0</v>
      </c>
      <c r="R46" s="21">
        <v>0</v>
      </c>
      <c r="S46" s="21">
        <v>0</v>
      </c>
      <c r="T46" s="21">
        <v>0</v>
      </c>
      <c r="U46" s="21">
        <v>0</v>
      </c>
      <c r="V46" s="21">
        <v>0</v>
      </c>
      <c r="W46" s="21">
        <v>0</v>
      </c>
      <c r="X46" s="21">
        <v>0</v>
      </c>
      <c r="Y46" s="21">
        <v>0</v>
      </c>
      <c r="Z46" s="21">
        <v>0</v>
      </c>
      <c r="AA46" s="21">
        <v>0</v>
      </c>
      <c r="AB46" s="21">
        <v>0</v>
      </c>
      <c r="AC46" s="21">
        <v>0</v>
      </c>
      <c r="AD46" s="21">
        <v>0</v>
      </c>
      <c r="AE46" s="25">
        <v>0</v>
      </c>
    </row>
    <row r="47" spans="1:31" ht="19.5" customHeight="1" x14ac:dyDescent="0.25">
      <c r="A47" s="148"/>
      <c r="B47" s="148"/>
      <c r="C47" s="34">
        <v>44</v>
      </c>
      <c r="D47" s="115" t="s">
        <v>71</v>
      </c>
      <c r="E47" s="70">
        <v>5801</v>
      </c>
      <c r="F47" s="70">
        <v>122190015</v>
      </c>
      <c r="G47" s="106" t="s">
        <v>256</v>
      </c>
      <c r="H47" s="72" t="s">
        <v>245</v>
      </c>
      <c r="I47" s="73" t="s">
        <v>24</v>
      </c>
      <c r="J47" s="77">
        <v>30</v>
      </c>
      <c r="K47" s="77">
        <v>30</v>
      </c>
      <c r="L47" s="74">
        <v>292.01</v>
      </c>
      <c r="M47" s="128">
        <v>6</v>
      </c>
      <c r="N47" s="14">
        <f>M47-(SUM(P47:AE47))</f>
        <v>6</v>
      </c>
      <c r="O47" s="18" t="str">
        <f t="shared" si="0"/>
        <v>OK</v>
      </c>
      <c r="P47" s="21">
        <v>0</v>
      </c>
      <c r="Q47" s="21">
        <v>0</v>
      </c>
      <c r="R47" s="21">
        <v>0</v>
      </c>
      <c r="S47" s="21">
        <v>0</v>
      </c>
      <c r="T47" s="21">
        <v>0</v>
      </c>
      <c r="U47" s="21">
        <v>0</v>
      </c>
      <c r="V47" s="21">
        <v>0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1">
        <v>0</v>
      </c>
      <c r="AC47" s="21">
        <v>0</v>
      </c>
      <c r="AD47" s="21">
        <v>0</v>
      </c>
      <c r="AE47" s="25">
        <v>0</v>
      </c>
    </row>
    <row r="48" spans="1:31" ht="19.5" customHeight="1" x14ac:dyDescent="0.25">
      <c r="A48" s="148"/>
      <c r="B48" s="148"/>
      <c r="C48" s="34">
        <v>45</v>
      </c>
      <c r="D48" s="105" t="s">
        <v>72</v>
      </c>
      <c r="E48" s="70">
        <v>5801</v>
      </c>
      <c r="F48" s="70">
        <v>122190015</v>
      </c>
      <c r="G48" s="106" t="s">
        <v>256</v>
      </c>
      <c r="H48" s="72" t="s">
        <v>245</v>
      </c>
      <c r="I48" s="73" t="s">
        <v>24</v>
      </c>
      <c r="J48" s="73">
        <v>30</v>
      </c>
      <c r="K48" s="73">
        <v>30</v>
      </c>
      <c r="L48" s="74">
        <v>239.9</v>
      </c>
      <c r="M48" s="128">
        <v>4</v>
      </c>
      <c r="N48" s="14">
        <f>M48-(SUM(P48:AE48))</f>
        <v>4</v>
      </c>
      <c r="O48" s="18" t="str">
        <f t="shared" si="0"/>
        <v>OK</v>
      </c>
      <c r="P48" s="21">
        <v>0</v>
      </c>
      <c r="Q48" s="21">
        <v>0</v>
      </c>
      <c r="R48" s="21">
        <v>0</v>
      </c>
      <c r="S48" s="21">
        <v>0</v>
      </c>
      <c r="T48" s="21">
        <v>0</v>
      </c>
      <c r="U48" s="21">
        <v>0</v>
      </c>
      <c r="V48" s="21">
        <v>0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1">
        <v>0</v>
      </c>
      <c r="AC48" s="21">
        <v>0</v>
      </c>
      <c r="AD48" s="21">
        <v>0</v>
      </c>
      <c r="AE48" s="25">
        <v>0</v>
      </c>
    </row>
    <row r="49" spans="1:31" ht="19.5" customHeight="1" x14ac:dyDescent="0.25">
      <c r="A49" s="148"/>
      <c r="B49" s="148"/>
      <c r="C49" s="34">
        <v>46</v>
      </c>
      <c r="D49" s="105" t="s">
        <v>73</v>
      </c>
      <c r="E49" s="70">
        <v>5801</v>
      </c>
      <c r="F49" s="70">
        <v>122190005</v>
      </c>
      <c r="G49" s="106" t="s">
        <v>256</v>
      </c>
      <c r="H49" s="72" t="s">
        <v>245</v>
      </c>
      <c r="I49" s="73" t="s">
        <v>24</v>
      </c>
      <c r="J49" s="73">
        <v>30</v>
      </c>
      <c r="K49" s="73">
        <v>30</v>
      </c>
      <c r="L49" s="74">
        <v>186.37</v>
      </c>
      <c r="M49" s="128">
        <v>10</v>
      </c>
      <c r="N49" s="14">
        <f>M49-(SUM(P49:AE49))</f>
        <v>10</v>
      </c>
      <c r="O49" s="18" t="str">
        <f t="shared" si="0"/>
        <v>OK</v>
      </c>
      <c r="P49" s="21">
        <v>0</v>
      </c>
      <c r="Q49" s="21">
        <v>0</v>
      </c>
      <c r="R49" s="21">
        <v>0</v>
      </c>
      <c r="S49" s="21">
        <v>0</v>
      </c>
      <c r="T49" s="21">
        <v>0</v>
      </c>
      <c r="U49" s="21">
        <v>0</v>
      </c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0</v>
      </c>
      <c r="AC49" s="21">
        <v>0</v>
      </c>
      <c r="AD49" s="21">
        <v>0</v>
      </c>
      <c r="AE49" s="25">
        <v>0</v>
      </c>
    </row>
    <row r="50" spans="1:31" ht="19.5" customHeight="1" x14ac:dyDescent="0.25">
      <c r="A50" s="148"/>
      <c r="B50" s="148"/>
      <c r="C50" s="34">
        <v>47</v>
      </c>
      <c r="D50" s="105" t="s">
        <v>74</v>
      </c>
      <c r="E50" s="70">
        <v>5801</v>
      </c>
      <c r="F50" s="70">
        <v>122190005</v>
      </c>
      <c r="G50" s="106" t="s">
        <v>256</v>
      </c>
      <c r="H50" s="72" t="s">
        <v>245</v>
      </c>
      <c r="I50" s="73" t="s">
        <v>24</v>
      </c>
      <c r="J50" s="73">
        <v>30</v>
      </c>
      <c r="K50" s="73">
        <v>30</v>
      </c>
      <c r="L50" s="74">
        <v>140.86000000000001</v>
      </c>
      <c r="M50" s="128">
        <v>5</v>
      </c>
      <c r="N50" s="14">
        <f>M50-(SUM(P50:AE50))</f>
        <v>5</v>
      </c>
      <c r="O50" s="18" t="str">
        <f t="shared" si="0"/>
        <v>OK</v>
      </c>
      <c r="P50" s="21">
        <v>0</v>
      </c>
      <c r="Q50" s="21">
        <v>0</v>
      </c>
      <c r="R50" s="21">
        <v>0</v>
      </c>
      <c r="S50" s="21">
        <v>0</v>
      </c>
      <c r="T50" s="21">
        <v>0</v>
      </c>
      <c r="U50" s="21">
        <v>0</v>
      </c>
      <c r="V50" s="21">
        <v>0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1">
        <v>0</v>
      </c>
      <c r="AC50" s="21">
        <v>0</v>
      </c>
      <c r="AD50" s="21">
        <v>0</v>
      </c>
      <c r="AE50" s="25">
        <v>0</v>
      </c>
    </row>
    <row r="51" spans="1:31" ht="19.5" customHeight="1" x14ac:dyDescent="0.25">
      <c r="A51" s="148"/>
      <c r="B51" s="148"/>
      <c r="C51" s="34">
        <v>48</v>
      </c>
      <c r="D51" s="105" t="s">
        <v>75</v>
      </c>
      <c r="E51" s="70">
        <v>5801</v>
      </c>
      <c r="F51" s="70">
        <v>122190016</v>
      </c>
      <c r="G51" s="106" t="s">
        <v>256</v>
      </c>
      <c r="H51" s="72" t="s">
        <v>245</v>
      </c>
      <c r="I51" s="73" t="s">
        <v>24</v>
      </c>
      <c r="J51" s="73">
        <v>30</v>
      </c>
      <c r="K51" s="73">
        <v>30</v>
      </c>
      <c r="L51" s="74">
        <v>236.68</v>
      </c>
      <c r="M51" s="128"/>
      <c r="N51" s="14">
        <f>M51-(SUM(P51:AE51))</f>
        <v>0</v>
      </c>
      <c r="O51" s="18" t="str">
        <f t="shared" si="0"/>
        <v>OK</v>
      </c>
      <c r="P51" s="21">
        <v>0</v>
      </c>
      <c r="Q51" s="21">
        <v>0</v>
      </c>
      <c r="R51" s="21">
        <v>0</v>
      </c>
      <c r="S51" s="21">
        <v>0</v>
      </c>
      <c r="T51" s="21">
        <v>0</v>
      </c>
      <c r="U51" s="21">
        <v>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  <c r="AD51" s="21">
        <v>0</v>
      </c>
      <c r="AE51" s="25">
        <v>0</v>
      </c>
    </row>
    <row r="52" spans="1:31" ht="19.5" customHeight="1" x14ac:dyDescent="0.25">
      <c r="A52" s="148"/>
      <c r="B52" s="148"/>
      <c r="C52" s="34">
        <v>49</v>
      </c>
      <c r="D52" s="115" t="s">
        <v>76</v>
      </c>
      <c r="E52" s="70">
        <v>5801</v>
      </c>
      <c r="F52" s="70">
        <v>122190016</v>
      </c>
      <c r="G52" s="106" t="s">
        <v>256</v>
      </c>
      <c r="H52" s="72" t="s">
        <v>245</v>
      </c>
      <c r="I52" s="77" t="s">
        <v>24</v>
      </c>
      <c r="J52" s="77">
        <v>30</v>
      </c>
      <c r="K52" s="77">
        <v>30</v>
      </c>
      <c r="L52" s="74">
        <v>168.46</v>
      </c>
      <c r="M52" s="128">
        <v>20</v>
      </c>
      <c r="N52" s="14">
        <f>M52-(SUM(P52:AE52))</f>
        <v>20</v>
      </c>
      <c r="O52" s="18" t="str">
        <f t="shared" si="0"/>
        <v>OK</v>
      </c>
      <c r="P52" s="21">
        <v>0</v>
      </c>
      <c r="Q52" s="21">
        <v>0</v>
      </c>
      <c r="R52" s="21">
        <v>0</v>
      </c>
      <c r="S52" s="21">
        <v>0</v>
      </c>
      <c r="T52" s="21">
        <v>0</v>
      </c>
      <c r="U52" s="21">
        <v>0</v>
      </c>
      <c r="V52" s="21"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1">
        <v>0</v>
      </c>
      <c r="AC52" s="21">
        <v>0</v>
      </c>
      <c r="AD52" s="21">
        <v>0</v>
      </c>
      <c r="AE52" s="25">
        <v>0</v>
      </c>
    </row>
    <row r="53" spans="1:31" ht="19.5" customHeight="1" x14ac:dyDescent="0.25">
      <c r="A53" s="148"/>
      <c r="B53" s="148"/>
      <c r="C53" s="34">
        <v>50</v>
      </c>
      <c r="D53" s="105" t="s">
        <v>77</v>
      </c>
      <c r="E53" s="70">
        <v>5801</v>
      </c>
      <c r="F53" s="70">
        <v>122190016</v>
      </c>
      <c r="G53" s="106" t="s">
        <v>256</v>
      </c>
      <c r="H53" s="72" t="s">
        <v>245</v>
      </c>
      <c r="I53" s="73" t="s">
        <v>24</v>
      </c>
      <c r="J53" s="73">
        <v>30</v>
      </c>
      <c r="K53" s="73">
        <v>30</v>
      </c>
      <c r="L53" s="74">
        <v>154.05000000000001</v>
      </c>
      <c r="M53" s="128">
        <v>10</v>
      </c>
      <c r="N53" s="14">
        <f>M53-(SUM(P53:AE53))</f>
        <v>10</v>
      </c>
      <c r="O53" s="18" t="str">
        <f t="shared" si="0"/>
        <v>OK</v>
      </c>
      <c r="P53" s="21">
        <v>0</v>
      </c>
      <c r="Q53" s="21">
        <v>0</v>
      </c>
      <c r="R53" s="21">
        <v>0</v>
      </c>
      <c r="S53" s="21">
        <v>0</v>
      </c>
      <c r="T53" s="21">
        <v>0</v>
      </c>
      <c r="U53" s="21">
        <v>0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  <c r="AD53" s="21">
        <v>0</v>
      </c>
      <c r="AE53" s="25">
        <v>0</v>
      </c>
    </row>
    <row r="54" spans="1:31" ht="19.5" customHeight="1" x14ac:dyDescent="0.25">
      <c r="A54" s="148"/>
      <c r="B54" s="148"/>
      <c r="C54" s="34">
        <v>51</v>
      </c>
      <c r="D54" s="115" t="s">
        <v>78</v>
      </c>
      <c r="E54" s="70">
        <v>5801</v>
      </c>
      <c r="F54" s="70">
        <v>122190017</v>
      </c>
      <c r="G54" s="106" t="s">
        <v>256</v>
      </c>
      <c r="H54" s="72" t="s">
        <v>245</v>
      </c>
      <c r="I54" s="77" t="s">
        <v>24</v>
      </c>
      <c r="J54" s="77">
        <v>30</v>
      </c>
      <c r="K54" s="77">
        <v>30</v>
      </c>
      <c r="L54" s="74">
        <v>226.63</v>
      </c>
      <c r="M54" s="128"/>
      <c r="N54" s="14">
        <f>M54-(SUM(P54:AE54))</f>
        <v>0</v>
      </c>
      <c r="O54" s="18" t="str">
        <f t="shared" si="0"/>
        <v>OK</v>
      </c>
      <c r="P54" s="21">
        <v>0</v>
      </c>
      <c r="Q54" s="21">
        <v>0</v>
      </c>
      <c r="R54" s="21">
        <v>0</v>
      </c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21">
        <v>0</v>
      </c>
      <c r="AE54" s="25">
        <v>0</v>
      </c>
    </row>
    <row r="55" spans="1:31" ht="19.5" customHeight="1" x14ac:dyDescent="0.25">
      <c r="A55" s="148"/>
      <c r="B55" s="148"/>
      <c r="C55" s="34">
        <v>52</v>
      </c>
      <c r="D55" s="105" t="s">
        <v>79</v>
      </c>
      <c r="E55" s="70">
        <v>4905</v>
      </c>
      <c r="F55" s="70">
        <v>3565026</v>
      </c>
      <c r="G55" s="106" t="s">
        <v>256</v>
      </c>
      <c r="H55" s="72" t="s">
        <v>244</v>
      </c>
      <c r="I55" s="73" t="s">
        <v>24</v>
      </c>
      <c r="J55" s="73">
        <v>30</v>
      </c>
      <c r="K55" s="73">
        <v>30</v>
      </c>
      <c r="L55" s="74">
        <v>65.16</v>
      </c>
      <c r="M55" s="128">
        <v>10</v>
      </c>
      <c r="N55" s="14">
        <f>M55-(SUM(P55:AE55))</f>
        <v>10</v>
      </c>
      <c r="O55" s="18" t="str">
        <f t="shared" si="0"/>
        <v>OK</v>
      </c>
      <c r="P55" s="21">
        <v>0</v>
      </c>
      <c r="Q55" s="21">
        <v>0</v>
      </c>
      <c r="R55" s="21">
        <v>0</v>
      </c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  <c r="AC55" s="21">
        <v>0</v>
      </c>
      <c r="AD55" s="21">
        <v>0</v>
      </c>
      <c r="AE55" s="25">
        <v>0</v>
      </c>
    </row>
    <row r="56" spans="1:31" ht="19.5" customHeight="1" x14ac:dyDescent="0.25">
      <c r="A56" s="148"/>
      <c r="B56" s="148"/>
      <c r="C56" s="34">
        <v>53</v>
      </c>
      <c r="D56" s="105" t="s">
        <v>80</v>
      </c>
      <c r="E56" s="70">
        <v>5801</v>
      </c>
      <c r="F56" s="70">
        <v>81469013</v>
      </c>
      <c r="G56" s="106" t="s">
        <v>256</v>
      </c>
      <c r="H56" s="75" t="s">
        <v>244</v>
      </c>
      <c r="I56" s="73" t="s">
        <v>24</v>
      </c>
      <c r="J56" s="73">
        <v>30</v>
      </c>
      <c r="K56" s="73">
        <v>30</v>
      </c>
      <c r="L56" s="74">
        <v>15</v>
      </c>
      <c r="M56" s="128">
        <v>6</v>
      </c>
      <c r="N56" s="14">
        <f>M56-(SUM(P56:AE56))</f>
        <v>6</v>
      </c>
      <c r="O56" s="18" t="str">
        <f t="shared" si="0"/>
        <v>OK</v>
      </c>
      <c r="P56" s="21">
        <v>0</v>
      </c>
      <c r="Q56" s="21">
        <v>0</v>
      </c>
      <c r="R56" s="21">
        <v>0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  <c r="AD56" s="21">
        <v>0</v>
      </c>
      <c r="AE56" s="25">
        <v>0</v>
      </c>
    </row>
    <row r="57" spans="1:31" ht="19.5" customHeight="1" x14ac:dyDescent="0.25">
      <c r="A57" s="148"/>
      <c r="B57" s="148"/>
      <c r="C57" s="34">
        <v>54</v>
      </c>
      <c r="D57" s="105" t="s">
        <v>81</v>
      </c>
      <c r="E57" s="70">
        <v>6111</v>
      </c>
      <c r="F57" s="70">
        <v>39110014</v>
      </c>
      <c r="G57" s="106" t="s">
        <v>256</v>
      </c>
      <c r="H57" s="72" t="s">
        <v>247</v>
      </c>
      <c r="I57" s="73" t="s">
        <v>24</v>
      </c>
      <c r="J57" s="73">
        <v>30</v>
      </c>
      <c r="K57" s="73">
        <v>30</v>
      </c>
      <c r="L57" s="74">
        <v>6.49</v>
      </c>
      <c r="M57" s="128">
        <v>30</v>
      </c>
      <c r="N57" s="14">
        <f>M57-(SUM(P57:AE57))</f>
        <v>30</v>
      </c>
      <c r="O57" s="18" t="str">
        <f t="shared" si="0"/>
        <v>OK</v>
      </c>
      <c r="P57" s="21">
        <v>0</v>
      </c>
      <c r="Q57" s="21">
        <v>0</v>
      </c>
      <c r="R57" s="21">
        <v>0</v>
      </c>
      <c r="S57" s="21">
        <v>0</v>
      </c>
      <c r="T57" s="21">
        <v>0</v>
      </c>
      <c r="U57" s="21">
        <v>0</v>
      </c>
      <c r="V57" s="21"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1">
        <v>0</v>
      </c>
      <c r="AC57" s="21">
        <v>0</v>
      </c>
      <c r="AD57" s="21">
        <v>0</v>
      </c>
      <c r="AE57" s="25">
        <v>0</v>
      </c>
    </row>
    <row r="58" spans="1:31" ht="19.5" customHeight="1" x14ac:dyDescent="0.25">
      <c r="A58" s="148"/>
      <c r="B58" s="148"/>
      <c r="C58" s="34">
        <v>55</v>
      </c>
      <c r="D58" s="105" t="s">
        <v>82</v>
      </c>
      <c r="E58" s="70">
        <v>410</v>
      </c>
      <c r="F58" s="70">
        <v>502680005</v>
      </c>
      <c r="G58" s="106" t="s">
        <v>256</v>
      </c>
      <c r="H58" s="72" t="s">
        <v>242</v>
      </c>
      <c r="I58" s="73" t="s">
        <v>17</v>
      </c>
      <c r="J58" s="73">
        <v>30</v>
      </c>
      <c r="K58" s="73">
        <v>30</v>
      </c>
      <c r="L58" s="74">
        <v>48</v>
      </c>
      <c r="M58" s="128">
        <f>10-3</f>
        <v>7</v>
      </c>
      <c r="N58" s="14">
        <f>M58-(SUM(P58:AE58))</f>
        <v>7</v>
      </c>
      <c r="O58" s="18" t="str">
        <f t="shared" si="0"/>
        <v>OK</v>
      </c>
      <c r="P58" s="21">
        <v>0</v>
      </c>
      <c r="Q58" s="21">
        <v>0</v>
      </c>
      <c r="R58" s="21">
        <v>0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  <c r="AD58" s="21">
        <v>0</v>
      </c>
      <c r="AE58" s="25">
        <v>0</v>
      </c>
    </row>
    <row r="59" spans="1:31" ht="19.5" customHeight="1" x14ac:dyDescent="0.25">
      <c r="A59" s="148"/>
      <c r="B59" s="148"/>
      <c r="C59" s="34">
        <v>56</v>
      </c>
      <c r="D59" s="105" t="s">
        <v>83</v>
      </c>
      <c r="E59" s="70">
        <v>410</v>
      </c>
      <c r="F59" s="70">
        <v>502680005</v>
      </c>
      <c r="G59" s="106" t="s">
        <v>256</v>
      </c>
      <c r="H59" s="72" t="s">
        <v>242</v>
      </c>
      <c r="I59" s="73" t="s">
        <v>17</v>
      </c>
      <c r="J59" s="73">
        <v>30</v>
      </c>
      <c r="K59" s="73">
        <v>30</v>
      </c>
      <c r="L59" s="74">
        <v>1</v>
      </c>
      <c r="M59" s="128">
        <v>20</v>
      </c>
      <c r="N59" s="14">
        <f>M59-(SUM(P59:AE59))</f>
        <v>17</v>
      </c>
      <c r="O59" s="18" t="str">
        <f t="shared" si="0"/>
        <v>OK</v>
      </c>
      <c r="P59" s="21">
        <v>3</v>
      </c>
      <c r="Q59" s="21">
        <v>0</v>
      </c>
      <c r="R59" s="21">
        <v>0</v>
      </c>
      <c r="S59" s="21">
        <v>0</v>
      </c>
      <c r="T59" s="21">
        <v>0</v>
      </c>
      <c r="U59" s="21">
        <v>0</v>
      </c>
      <c r="V59" s="21"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1">
        <v>0</v>
      </c>
      <c r="AC59" s="21">
        <v>0</v>
      </c>
      <c r="AD59" s="21">
        <v>0</v>
      </c>
      <c r="AE59" s="25">
        <v>0</v>
      </c>
    </row>
    <row r="60" spans="1:31" ht="25.5" customHeight="1" x14ac:dyDescent="0.25">
      <c r="A60" s="148"/>
      <c r="B60" s="148"/>
      <c r="C60" s="34">
        <v>57</v>
      </c>
      <c r="D60" s="115" t="s">
        <v>16</v>
      </c>
      <c r="E60" s="70">
        <v>5806</v>
      </c>
      <c r="F60" s="70">
        <v>28800051</v>
      </c>
      <c r="G60" s="106" t="s">
        <v>256</v>
      </c>
      <c r="H60" s="72" t="s">
        <v>242</v>
      </c>
      <c r="I60" s="77" t="s">
        <v>17</v>
      </c>
      <c r="J60" s="77">
        <v>30</v>
      </c>
      <c r="K60" s="77">
        <v>30</v>
      </c>
      <c r="L60" s="74">
        <v>1</v>
      </c>
      <c r="M60" s="128"/>
      <c r="N60" s="14">
        <f>M60-(SUM(P60:AE60))</f>
        <v>0</v>
      </c>
      <c r="O60" s="18" t="str">
        <f t="shared" si="0"/>
        <v>OK</v>
      </c>
      <c r="P60" s="21">
        <v>0</v>
      </c>
      <c r="Q60" s="21">
        <v>0</v>
      </c>
      <c r="R60" s="21">
        <v>0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  <c r="AD60" s="21">
        <v>0</v>
      </c>
      <c r="AE60" s="25">
        <v>0</v>
      </c>
    </row>
    <row r="61" spans="1:31" ht="19.5" customHeight="1" x14ac:dyDescent="0.25">
      <c r="A61" s="148"/>
      <c r="B61" s="148"/>
      <c r="C61" s="34">
        <v>58</v>
      </c>
      <c r="D61" s="115" t="s">
        <v>84</v>
      </c>
      <c r="E61" s="70">
        <v>410</v>
      </c>
      <c r="F61" s="70">
        <v>502680005</v>
      </c>
      <c r="G61" s="106" t="s">
        <v>256</v>
      </c>
      <c r="H61" s="72" t="s">
        <v>242</v>
      </c>
      <c r="I61" s="77" t="s">
        <v>17</v>
      </c>
      <c r="J61" s="77">
        <v>30</v>
      </c>
      <c r="K61" s="77">
        <v>30</v>
      </c>
      <c r="L61" s="74">
        <v>1</v>
      </c>
      <c r="M61" s="128">
        <v>20</v>
      </c>
      <c r="N61" s="14">
        <f>M61-(SUM(P61:AE61))</f>
        <v>19</v>
      </c>
      <c r="O61" s="18" t="str">
        <f t="shared" si="0"/>
        <v>OK</v>
      </c>
      <c r="P61" s="21">
        <v>1</v>
      </c>
      <c r="Q61" s="21">
        <v>0</v>
      </c>
      <c r="R61" s="21">
        <v>0</v>
      </c>
      <c r="S61" s="21">
        <v>0</v>
      </c>
      <c r="T61" s="21">
        <v>0</v>
      </c>
      <c r="U61" s="21">
        <v>0</v>
      </c>
      <c r="V61" s="21"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  <c r="AC61" s="21">
        <v>0</v>
      </c>
      <c r="AD61" s="21">
        <v>0</v>
      </c>
      <c r="AE61" s="25">
        <v>0</v>
      </c>
    </row>
    <row r="62" spans="1:31" ht="19.5" customHeight="1" x14ac:dyDescent="0.25">
      <c r="A62" s="148"/>
      <c r="B62" s="148"/>
      <c r="C62" s="34">
        <v>59</v>
      </c>
      <c r="D62" s="105" t="s">
        <v>85</v>
      </c>
      <c r="E62" s="70">
        <v>410</v>
      </c>
      <c r="F62" s="70">
        <v>502680005</v>
      </c>
      <c r="G62" s="106" t="s">
        <v>256</v>
      </c>
      <c r="H62" s="72" t="s">
        <v>242</v>
      </c>
      <c r="I62" s="73" t="s">
        <v>17</v>
      </c>
      <c r="J62" s="73">
        <v>30</v>
      </c>
      <c r="K62" s="73">
        <v>30</v>
      </c>
      <c r="L62" s="74">
        <v>174.9</v>
      </c>
      <c r="M62" s="128"/>
      <c r="N62" s="14">
        <f>M62-(SUM(P62:AE62))</f>
        <v>0</v>
      </c>
      <c r="O62" s="18" t="str">
        <f t="shared" si="0"/>
        <v>OK</v>
      </c>
      <c r="P62" s="21">
        <v>0</v>
      </c>
      <c r="Q62" s="21">
        <v>0</v>
      </c>
      <c r="R62" s="21">
        <v>0</v>
      </c>
      <c r="S62" s="21">
        <v>0</v>
      </c>
      <c r="T62" s="21">
        <v>0</v>
      </c>
      <c r="U62" s="21">
        <v>0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  <c r="AD62" s="21">
        <v>0</v>
      </c>
      <c r="AE62" s="25">
        <v>0</v>
      </c>
    </row>
    <row r="63" spans="1:31" ht="19.5" customHeight="1" x14ac:dyDescent="0.25">
      <c r="A63" s="148"/>
      <c r="B63" s="148"/>
      <c r="C63" s="34">
        <v>60</v>
      </c>
      <c r="D63" s="105" t="s">
        <v>86</v>
      </c>
      <c r="E63" s="70">
        <v>410</v>
      </c>
      <c r="F63" s="70">
        <v>502680005</v>
      </c>
      <c r="G63" s="106" t="s">
        <v>256</v>
      </c>
      <c r="H63" s="72" t="s">
        <v>242</v>
      </c>
      <c r="I63" s="73" t="s">
        <v>17</v>
      </c>
      <c r="J63" s="73">
        <v>30</v>
      </c>
      <c r="K63" s="73">
        <v>30</v>
      </c>
      <c r="L63" s="74">
        <v>1</v>
      </c>
      <c r="M63" s="128">
        <v>20</v>
      </c>
      <c r="N63" s="14">
        <f>M63-(SUM(P63:AE63))</f>
        <v>18</v>
      </c>
      <c r="O63" s="18" t="str">
        <f t="shared" si="0"/>
        <v>OK</v>
      </c>
      <c r="P63" s="21">
        <v>1</v>
      </c>
      <c r="Q63" s="21">
        <v>0</v>
      </c>
      <c r="R63" s="21">
        <v>0</v>
      </c>
      <c r="S63" s="21">
        <v>0</v>
      </c>
      <c r="T63" s="21">
        <v>1</v>
      </c>
      <c r="U63" s="21">
        <v>0</v>
      </c>
      <c r="V63" s="21"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1">
        <v>0</v>
      </c>
      <c r="AC63" s="21">
        <v>0</v>
      </c>
      <c r="AD63" s="21">
        <v>0</v>
      </c>
      <c r="AE63" s="25">
        <v>0</v>
      </c>
    </row>
    <row r="64" spans="1:31" ht="19.5" customHeight="1" x14ac:dyDescent="0.25">
      <c r="A64" s="148"/>
      <c r="B64" s="148"/>
      <c r="C64" s="34">
        <v>61</v>
      </c>
      <c r="D64" s="105" t="s">
        <v>87</v>
      </c>
      <c r="E64" s="70">
        <v>410</v>
      </c>
      <c r="F64" s="70">
        <v>502680005</v>
      </c>
      <c r="G64" s="106" t="s">
        <v>256</v>
      </c>
      <c r="H64" s="72" t="s">
        <v>242</v>
      </c>
      <c r="I64" s="73" t="s">
        <v>17</v>
      </c>
      <c r="J64" s="73">
        <v>30</v>
      </c>
      <c r="K64" s="73">
        <v>30</v>
      </c>
      <c r="L64" s="74">
        <v>1</v>
      </c>
      <c r="M64" s="128">
        <v>40</v>
      </c>
      <c r="N64" s="14">
        <f>M64-(SUM(P64:AE64))</f>
        <v>39</v>
      </c>
      <c r="O64" s="18" t="str">
        <f t="shared" si="0"/>
        <v>OK</v>
      </c>
      <c r="P64" s="21">
        <v>1</v>
      </c>
      <c r="Q64" s="21">
        <v>0</v>
      </c>
      <c r="R64" s="21">
        <v>0</v>
      </c>
      <c r="S64" s="21">
        <v>0</v>
      </c>
      <c r="T64" s="21">
        <v>0</v>
      </c>
      <c r="U64" s="21">
        <v>0</v>
      </c>
      <c r="V64" s="21">
        <v>0</v>
      </c>
      <c r="W64" s="21">
        <v>0</v>
      </c>
      <c r="X64" s="21">
        <v>0</v>
      </c>
      <c r="Y64" s="21">
        <v>0</v>
      </c>
      <c r="Z64" s="21">
        <v>0</v>
      </c>
      <c r="AA64" s="21">
        <v>0</v>
      </c>
      <c r="AB64" s="21">
        <v>0</v>
      </c>
      <c r="AC64" s="21">
        <v>0</v>
      </c>
      <c r="AD64" s="21">
        <v>0</v>
      </c>
      <c r="AE64" s="25">
        <v>0</v>
      </c>
    </row>
    <row r="65" spans="1:31" ht="19.5" customHeight="1" x14ac:dyDescent="0.25">
      <c r="A65" s="148"/>
      <c r="B65" s="148"/>
      <c r="C65" s="34">
        <v>62</v>
      </c>
      <c r="D65" s="105" t="s">
        <v>88</v>
      </c>
      <c r="E65" s="70">
        <v>410</v>
      </c>
      <c r="F65" s="70">
        <v>502680005</v>
      </c>
      <c r="G65" s="106" t="s">
        <v>256</v>
      </c>
      <c r="H65" s="72" t="s">
        <v>242</v>
      </c>
      <c r="I65" s="73" t="s">
        <v>17</v>
      </c>
      <c r="J65" s="73">
        <v>30</v>
      </c>
      <c r="K65" s="73">
        <v>30</v>
      </c>
      <c r="L65" s="74">
        <v>1</v>
      </c>
      <c r="M65" s="128">
        <v>20</v>
      </c>
      <c r="N65" s="14">
        <f>M65-(SUM(P65:AE65))</f>
        <v>20</v>
      </c>
      <c r="O65" s="18" t="str">
        <f t="shared" si="0"/>
        <v>OK</v>
      </c>
      <c r="P65" s="21">
        <v>0</v>
      </c>
      <c r="Q65" s="21">
        <v>0</v>
      </c>
      <c r="R65" s="21">
        <v>0</v>
      </c>
      <c r="S65" s="21">
        <v>0</v>
      </c>
      <c r="T65" s="21">
        <v>0</v>
      </c>
      <c r="U65" s="21">
        <v>0</v>
      </c>
      <c r="V65" s="21">
        <v>0</v>
      </c>
      <c r="W65" s="21">
        <v>0</v>
      </c>
      <c r="X65" s="21">
        <v>0</v>
      </c>
      <c r="Y65" s="21">
        <v>0</v>
      </c>
      <c r="Z65" s="21">
        <v>0</v>
      </c>
      <c r="AA65" s="21">
        <v>0</v>
      </c>
      <c r="AB65" s="21">
        <v>0</v>
      </c>
      <c r="AC65" s="21">
        <v>0</v>
      </c>
      <c r="AD65" s="21">
        <v>0</v>
      </c>
      <c r="AE65" s="25">
        <v>0</v>
      </c>
    </row>
    <row r="66" spans="1:31" ht="19.5" customHeight="1" x14ac:dyDescent="0.25">
      <c r="A66" s="148"/>
      <c r="B66" s="148"/>
      <c r="C66" s="34">
        <v>63</v>
      </c>
      <c r="D66" s="105" t="s">
        <v>89</v>
      </c>
      <c r="E66" s="70">
        <v>410</v>
      </c>
      <c r="F66" s="70">
        <v>502680005</v>
      </c>
      <c r="G66" s="106" t="s">
        <v>256</v>
      </c>
      <c r="H66" s="72" t="s">
        <v>242</v>
      </c>
      <c r="I66" s="73" t="s">
        <v>17</v>
      </c>
      <c r="J66" s="73">
        <v>30</v>
      </c>
      <c r="K66" s="73">
        <v>30</v>
      </c>
      <c r="L66" s="74">
        <v>152.94999999999999</v>
      </c>
      <c r="M66" s="128"/>
      <c r="N66" s="14">
        <f>M66-(SUM(P66:AE66))</f>
        <v>0</v>
      </c>
      <c r="O66" s="18" t="str">
        <f t="shared" si="0"/>
        <v>OK</v>
      </c>
      <c r="P66" s="21">
        <v>0</v>
      </c>
      <c r="Q66" s="21">
        <v>0</v>
      </c>
      <c r="R66" s="21">
        <v>0</v>
      </c>
      <c r="S66" s="21">
        <v>0</v>
      </c>
      <c r="T66" s="21">
        <v>0</v>
      </c>
      <c r="U66" s="21">
        <v>0</v>
      </c>
      <c r="V66" s="21">
        <v>0</v>
      </c>
      <c r="W66" s="21">
        <v>0</v>
      </c>
      <c r="X66" s="21">
        <v>0</v>
      </c>
      <c r="Y66" s="21">
        <v>0</v>
      </c>
      <c r="Z66" s="21">
        <v>0</v>
      </c>
      <c r="AA66" s="21">
        <v>0</v>
      </c>
      <c r="AB66" s="21">
        <v>0</v>
      </c>
      <c r="AC66" s="21">
        <v>0</v>
      </c>
      <c r="AD66" s="21">
        <v>0</v>
      </c>
      <c r="AE66" s="25">
        <v>0</v>
      </c>
    </row>
    <row r="67" spans="1:31" ht="19.5" customHeight="1" x14ac:dyDescent="0.25">
      <c r="A67" s="148"/>
      <c r="B67" s="148"/>
      <c r="C67" s="34">
        <v>64</v>
      </c>
      <c r="D67" s="115" t="s">
        <v>90</v>
      </c>
      <c r="E67" s="70">
        <v>5705</v>
      </c>
      <c r="F67" s="70">
        <v>29866050</v>
      </c>
      <c r="G67" s="106" t="s">
        <v>256</v>
      </c>
      <c r="H67" s="72" t="s">
        <v>242</v>
      </c>
      <c r="I67" s="77" t="s">
        <v>24</v>
      </c>
      <c r="J67" s="77">
        <v>30</v>
      </c>
      <c r="K67" s="77">
        <v>30</v>
      </c>
      <c r="L67" s="74">
        <v>50.43</v>
      </c>
      <c r="M67" s="128"/>
      <c r="N67" s="14">
        <f>M67-(SUM(P67:AE67))</f>
        <v>0</v>
      </c>
      <c r="O67" s="18" t="str">
        <f t="shared" si="0"/>
        <v>OK</v>
      </c>
      <c r="P67" s="21">
        <v>0</v>
      </c>
      <c r="Q67" s="21">
        <v>0</v>
      </c>
      <c r="R67" s="21">
        <v>0</v>
      </c>
      <c r="S67" s="21">
        <v>0</v>
      </c>
      <c r="T67" s="21">
        <v>0</v>
      </c>
      <c r="U67" s="21">
        <v>0</v>
      </c>
      <c r="V67" s="21">
        <v>0</v>
      </c>
      <c r="W67" s="21">
        <v>0</v>
      </c>
      <c r="X67" s="21">
        <v>0</v>
      </c>
      <c r="Y67" s="21">
        <v>0</v>
      </c>
      <c r="Z67" s="21">
        <v>0</v>
      </c>
      <c r="AA67" s="21">
        <v>0</v>
      </c>
      <c r="AB67" s="21">
        <v>0</v>
      </c>
      <c r="AC67" s="21">
        <v>0</v>
      </c>
      <c r="AD67" s="21">
        <v>0</v>
      </c>
      <c r="AE67" s="25">
        <v>0</v>
      </c>
    </row>
    <row r="68" spans="1:31" ht="25.5" customHeight="1" x14ac:dyDescent="0.25">
      <c r="A68" s="148"/>
      <c r="B68" s="148"/>
      <c r="C68" s="34">
        <v>65</v>
      </c>
      <c r="D68" s="105" t="s">
        <v>91</v>
      </c>
      <c r="E68" s="70">
        <v>4703</v>
      </c>
      <c r="F68" s="70">
        <v>54380004</v>
      </c>
      <c r="G68" s="106" t="s">
        <v>256</v>
      </c>
      <c r="H68" s="72" t="s">
        <v>242</v>
      </c>
      <c r="I68" s="73" t="s">
        <v>24</v>
      </c>
      <c r="J68" s="73">
        <v>30</v>
      </c>
      <c r="K68" s="73">
        <v>30</v>
      </c>
      <c r="L68" s="74">
        <v>40.61</v>
      </c>
      <c r="M68" s="128">
        <f>10-1</f>
        <v>9</v>
      </c>
      <c r="N68" s="14">
        <f>M68-(SUM(P68:AE68))</f>
        <v>9</v>
      </c>
      <c r="O68" s="18" t="str">
        <f t="shared" si="0"/>
        <v>OK</v>
      </c>
      <c r="P68" s="21">
        <v>0</v>
      </c>
      <c r="Q68" s="21">
        <v>0</v>
      </c>
      <c r="R68" s="21">
        <v>0</v>
      </c>
      <c r="S68" s="21">
        <v>0</v>
      </c>
      <c r="T68" s="21">
        <v>0</v>
      </c>
      <c r="U68" s="21">
        <v>0</v>
      </c>
      <c r="V68" s="21">
        <v>0</v>
      </c>
      <c r="W68" s="21">
        <v>0</v>
      </c>
      <c r="X68" s="21">
        <v>0</v>
      </c>
      <c r="Y68" s="21">
        <v>0</v>
      </c>
      <c r="Z68" s="21">
        <v>0</v>
      </c>
      <c r="AA68" s="21">
        <v>0</v>
      </c>
      <c r="AB68" s="21">
        <v>0</v>
      </c>
      <c r="AC68" s="21">
        <v>0</v>
      </c>
      <c r="AD68" s="21">
        <v>0</v>
      </c>
      <c r="AE68" s="25">
        <v>0</v>
      </c>
    </row>
    <row r="69" spans="1:31" ht="25.5" customHeight="1" x14ac:dyDescent="0.25">
      <c r="A69" s="148"/>
      <c r="B69" s="148"/>
      <c r="C69" s="34">
        <v>66</v>
      </c>
      <c r="D69" s="105" t="s">
        <v>92</v>
      </c>
      <c r="E69" s="70">
        <v>4703</v>
      </c>
      <c r="F69" s="70">
        <v>54380004</v>
      </c>
      <c r="G69" s="106" t="s">
        <v>256</v>
      </c>
      <c r="H69" s="72" t="s">
        <v>242</v>
      </c>
      <c r="I69" s="73" t="s">
        <v>24</v>
      </c>
      <c r="J69" s="73">
        <v>30</v>
      </c>
      <c r="K69" s="73">
        <v>30</v>
      </c>
      <c r="L69" s="74">
        <v>43.5</v>
      </c>
      <c r="M69" s="128">
        <f>10-1</f>
        <v>9</v>
      </c>
      <c r="N69" s="14">
        <f>M69-(SUM(P69:AE69))</f>
        <v>9</v>
      </c>
      <c r="O69" s="18" t="str">
        <f t="shared" si="0"/>
        <v>OK</v>
      </c>
      <c r="P69" s="21">
        <v>0</v>
      </c>
      <c r="Q69" s="21">
        <v>0</v>
      </c>
      <c r="R69" s="21">
        <v>0</v>
      </c>
      <c r="S69" s="21">
        <v>0</v>
      </c>
      <c r="T69" s="21">
        <v>0</v>
      </c>
      <c r="U69" s="21">
        <v>0</v>
      </c>
      <c r="V69" s="21">
        <v>0</v>
      </c>
      <c r="W69" s="21">
        <v>0</v>
      </c>
      <c r="X69" s="21">
        <v>0</v>
      </c>
      <c r="Y69" s="21">
        <v>0</v>
      </c>
      <c r="Z69" s="21">
        <v>0</v>
      </c>
      <c r="AA69" s="21">
        <v>0</v>
      </c>
      <c r="AB69" s="21">
        <v>0</v>
      </c>
      <c r="AC69" s="21">
        <v>0</v>
      </c>
      <c r="AD69" s="21">
        <v>0</v>
      </c>
      <c r="AE69" s="25">
        <v>0</v>
      </c>
    </row>
    <row r="70" spans="1:31" ht="19.5" customHeight="1" x14ac:dyDescent="0.25">
      <c r="A70" s="148"/>
      <c r="B70" s="148"/>
      <c r="C70" s="34">
        <v>67</v>
      </c>
      <c r="D70" s="105" t="s">
        <v>93</v>
      </c>
      <c r="E70" s="70">
        <v>4703</v>
      </c>
      <c r="F70" s="70">
        <v>54380005</v>
      </c>
      <c r="G70" s="106" t="s">
        <v>256</v>
      </c>
      <c r="H70" s="72" t="s">
        <v>242</v>
      </c>
      <c r="I70" s="73" t="s">
        <v>24</v>
      </c>
      <c r="J70" s="73">
        <v>30</v>
      </c>
      <c r="K70" s="73">
        <v>30</v>
      </c>
      <c r="L70" s="74">
        <v>2</v>
      </c>
      <c r="M70" s="128">
        <v>40</v>
      </c>
      <c r="N70" s="14">
        <f>M70-(SUM(P70:AE70))</f>
        <v>40</v>
      </c>
      <c r="O70" s="18" t="str">
        <f t="shared" si="0"/>
        <v>OK</v>
      </c>
      <c r="P70" s="21">
        <v>0</v>
      </c>
      <c r="Q70" s="21">
        <v>0</v>
      </c>
      <c r="R70" s="21">
        <v>0</v>
      </c>
      <c r="S70" s="21">
        <v>0</v>
      </c>
      <c r="T70" s="21">
        <v>0</v>
      </c>
      <c r="U70" s="21">
        <v>0</v>
      </c>
      <c r="V70" s="21">
        <v>0</v>
      </c>
      <c r="W70" s="21">
        <v>0</v>
      </c>
      <c r="X70" s="21">
        <v>0</v>
      </c>
      <c r="Y70" s="21">
        <v>0</v>
      </c>
      <c r="Z70" s="21">
        <v>0</v>
      </c>
      <c r="AA70" s="21">
        <v>0</v>
      </c>
      <c r="AB70" s="21">
        <v>0</v>
      </c>
      <c r="AC70" s="21">
        <v>0</v>
      </c>
      <c r="AD70" s="21">
        <v>0</v>
      </c>
      <c r="AE70" s="25">
        <v>0</v>
      </c>
    </row>
    <row r="71" spans="1:31" ht="19.5" customHeight="1" x14ac:dyDescent="0.25">
      <c r="A71" s="148"/>
      <c r="B71" s="148"/>
      <c r="C71" s="34">
        <v>68</v>
      </c>
      <c r="D71" s="115" t="s">
        <v>94</v>
      </c>
      <c r="E71" s="70">
        <v>5801</v>
      </c>
      <c r="F71" s="70">
        <v>118966002</v>
      </c>
      <c r="G71" s="106" t="s">
        <v>256</v>
      </c>
      <c r="H71" s="72" t="s">
        <v>247</v>
      </c>
      <c r="I71" s="77" t="s">
        <v>24</v>
      </c>
      <c r="J71" s="77">
        <v>30</v>
      </c>
      <c r="K71" s="77">
        <v>30</v>
      </c>
      <c r="L71" s="74">
        <v>99.8</v>
      </c>
      <c r="M71" s="128">
        <v>15</v>
      </c>
      <c r="N71" s="14">
        <f>M71-(SUM(P71:AE71))</f>
        <v>15</v>
      </c>
      <c r="O71" s="18" t="str">
        <f t="shared" si="0"/>
        <v>OK</v>
      </c>
      <c r="P71" s="21">
        <v>0</v>
      </c>
      <c r="Q71" s="21">
        <v>0</v>
      </c>
      <c r="R71" s="21">
        <v>0</v>
      </c>
      <c r="S71" s="21">
        <v>0</v>
      </c>
      <c r="T71" s="21">
        <v>0</v>
      </c>
      <c r="U71" s="21">
        <v>0</v>
      </c>
      <c r="V71" s="21">
        <v>0</v>
      </c>
      <c r="W71" s="21">
        <v>0</v>
      </c>
      <c r="X71" s="21">
        <v>0</v>
      </c>
      <c r="Y71" s="21">
        <v>0</v>
      </c>
      <c r="Z71" s="21">
        <v>0</v>
      </c>
      <c r="AA71" s="21">
        <v>0</v>
      </c>
      <c r="AB71" s="21">
        <v>0</v>
      </c>
      <c r="AC71" s="21">
        <v>0</v>
      </c>
      <c r="AD71" s="21">
        <v>0</v>
      </c>
      <c r="AE71" s="25">
        <v>0</v>
      </c>
    </row>
    <row r="72" spans="1:31" ht="19.5" customHeight="1" x14ac:dyDescent="0.25">
      <c r="A72" s="148"/>
      <c r="B72" s="148"/>
      <c r="C72" s="34">
        <v>69</v>
      </c>
      <c r="D72" s="115" t="s">
        <v>95</v>
      </c>
      <c r="E72" s="70">
        <v>5806</v>
      </c>
      <c r="F72" s="70">
        <v>28800081</v>
      </c>
      <c r="G72" s="106" t="s">
        <v>256</v>
      </c>
      <c r="H72" s="72" t="s">
        <v>247</v>
      </c>
      <c r="I72" s="77" t="s">
        <v>24</v>
      </c>
      <c r="J72" s="77">
        <v>30</v>
      </c>
      <c r="K72" s="77">
        <v>30</v>
      </c>
      <c r="L72" s="74">
        <v>42</v>
      </c>
      <c r="M72" s="128">
        <v>30</v>
      </c>
      <c r="N72" s="14">
        <f>M72-(SUM(P72:AE72))</f>
        <v>30</v>
      </c>
      <c r="O72" s="18" t="str">
        <f t="shared" si="0"/>
        <v>OK</v>
      </c>
      <c r="P72" s="21">
        <v>0</v>
      </c>
      <c r="Q72" s="21">
        <v>0</v>
      </c>
      <c r="R72" s="21">
        <v>0</v>
      </c>
      <c r="S72" s="21">
        <v>0</v>
      </c>
      <c r="T72" s="21">
        <v>0</v>
      </c>
      <c r="U72" s="21">
        <v>0</v>
      </c>
      <c r="V72" s="21">
        <v>0</v>
      </c>
      <c r="W72" s="21">
        <v>0</v>
      </c>
      <c r="X72" s="21">
        <v>0</v>
      </c>
      <c r="Y72" s="21">
        <v>0</v>
      </c>
      <c r="Z72" s="21">
        <v>0</v>
      </c>
      <c r="AA72" s="21">
        <v>0</v>
      </c>
      <c r="AB72" s="21">
        <v>0</v>
      </c>
      <c r="AC72" s="21">
        <v>0</v>
      </c>
      <c r="AD72" s="21">
        <v>0</v>
      </c>
      <c r="AE72" s="25">
        <v>0</v>
      </c>
    </row>
    <row r="73" spans="1:31" ht="25.5" customHeight="1" x14ac:dyDescent="0.25">
      <c r="A73" s="148"/>
      <c r="B73" s="148"/>
      <c r="C73" s="34">
        <v>70</v>
      </c>
      <c r="D73" s="105" t="s">
        <v>96</v>
      </c>
      <c r="E73" s="70">
        <v>5705</v>
      </c>
      <c r="F73" s="70">
        <v>504220688</v>
      </c>
      <c r="G73" s="106" t="s">
        <v>256</v>
      </c>
      <c r="H73" s="72" t="s">
        <v>242</v>
      </c>
      <c r="I73" s="73" t="s">
        <v>24</v>
      </c>
      <c r="J73" s="73">
        <v>30</v>
      </c>
      <c r="K73" s="73">
        <v>30</v>
      </c>
      <c r="L73" s="74">
        <v>219.95</v>
      </c>
      <c r="M73" s="128"/>
      <c r="N73" s="14">
        <f>M73-(SUM(P73:AE73))</f>
        <v>0</v>
      </c>
      <c r="O73" s="18" t="str">
        <f t="shared" si="0"/>
        <v>OK</v>
      </c>
      <c r="P73" s="21">
        <v>0</v>
      </c>
      <c r="Q73" s="21">
        <v>0</v>
      </c>
      <c r="R73" s="21">
        <v>0</v>
      </c>
      <c r="S73" s="21">
        <v>0</v>
      </c>
      <c r="T73" s="21">
        <v>0</v>
      </c>
      <c r="U73" s="21">
        <v>0</v>
      </c>
      <c r="V73" s="21">
        <v>0</v>
      </c>
      <c r="W73" s="21">
        <v>0</v>
      </c>
      <c r="X73" s="21">
        <v>0</v>
      </c>
      <c r="Y73" s="21">
        <v>0</v>
      </c>
      <c r="Z73" s="21">
        <v>0</v>
      </c>
      <c r="AA73" s="21">
        <v>0</v>
      </c>
      <c r="AB73" s="21">
        <v>0</v>
      </c>
      <c r="AC73" s="21">
        <v>0</v>
      </c>
      <c r="AD73" s="21">
        <v>0</v>
      </c>
      <c r="AE73" s="25">
        <v>0</v>
      </c>
    </row>
    <row r="74" spans="1:31" ht="25.5" customHeight="1" x14ac:dyDescent="0.25">
      <c r="A74" s="148"/>
      <c r="B74" s="148"/>
      <c r="C74" s="34">
        <v>71</v>
      </c>
      <c r="D74" s="105" t="s">
        <v>97</v>
      </c>
      <c r="E74" s="70">
        <v>5705</v>
      </c>
      <c r="F74" s="70">
        <v>504220689</v>
      </c>
      <c r="G74" s="106" t="s">
        <v>256</v>
      </c>
      <c r="H74" s="72" t="s">
        <v>242</v>
      </c>
      <c r="I74" s="73" t="s">
        <v>24</v>
      </c>
      <c r="J74" s="73">
        <v>30</v>
      </c>
      <c r="K74" s="73">
        <v>30</v>
      </c>
      <c r="L74" s="74">
        <v>33.5</v>
      </c>
      <c r="M74" s="128"/>
      <c r="N74" s="14">
        <f>M74-(SUM(P74:AE74))</f>
        <v>0</v>
      </c>
      <c r="O74" s="18" t="str">
        <f t="shared" si="0"/>
        <v>OK</v>
      </c>
      <c r="P74" s="21">
        <v>0</v>
      </c>
      <c r="Q74" s="21">
        <v>0</v>
      </c>
      <c r="R74" s="21">
        <v>0</v>
      </c>
      <c r="S74" s="21">
        <v>0</v>
      </c>
      <c r="T74" s="21">
        <v>0</v>
      </c>
      <c r="U74" s="21">
        <v>0</v>
      </c>
      <c r="V74" s="21">
        <v>0</v>
      </c>
      <c r="W74" s="21">
        <v>0</v>
      </c>
      <c r="X74" s="21">
        <v>0</v>
      </c>
      <c r="Y74" s="21">
        <v>0</v>
      </c>
      <c r="Z74" s="21">
        <v>0</v>
      </c>
      <c r="AA74" s="21">
        <v>0</v>
      </c>
      <c r="AB74" s="21">
        <v>0</v>
      </c>
      <c r="AC74" s="21">
        <v>0</v>
      </c>
      <c r="AD74" s="21">
        <v>0</v>
      </c>
      <c r="AE74" s="25">
        <v>0</v>
      </c>
    </row>
    <row r="75" spans="1:31" ht="25.5" customHeight="1" x14ac:dyDescent="0.25">
      <c r="A75" s="148"/>
      <c r="B75" s="148"/>
      <c r="C75" s="34">
        <v>72</v>
      </c>
      <c r="D75" s="105" t="s">
        <v>98</v>
      </c>
      <c r="E75" s="70">
        <v>5705</v>
      </c>
      <c r="F75" s="70">
        <v>504220690</v>
      </c>
      <c r="G75" s="106" t="s">
        <v>256</v>
      </c>
      <c r="H75" s="72" t="s">
        <v>242</v>
      </c>
      <c r="I75" s="73" t="s">
        <v>24</v>
      </c>
      <c r="J75" s="73">
        <v>30</v>
      </c>
      <c r="K75" s="73">
        <v>30</v>
      </c>
      <c r="L75" s="74">
        <v>33.5</v>
      </c>
      <c r="M75" s="128"/>
      <c r="N75" s="14">
        <f>M75-(SUM(P75:AE75))</f>
        <v>0</v>
      </c>
      <c r="O75" s="18" t="str">
        <f t="shared" si="0"/>
        <v>OK</v>
      </c>
      <c r="P75" s="21">
        <v>0</v>
      </c>
      <c r="Q75" s="21">
        <v>0</v>
      </c>
      <c r="R75" s="21">
        <v>0</v>
      </c>
      <c r="S75" s="21">
        <v>0</v>
      </c>
      <c r="T75" s="21">
        <v>0</v>
      </c>
      <c r="U75" s="21">
        <v>0</v>
      </c>
      <c r="V75" s="21">
        <v>0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1">
        <v>0</v>
      </c>
      <c r="AC75" s="21">
        <v>0</v>
      </c>
      <c r="AD75" s="21">
        <v>0</v>
      </c>
      <c r="AE75" s="25">
        <v>0</v>
      </c>
    </row>
    <row r="76" spans="1:31" ht="25.5" customHeight="1" x14ac:dyDescent="0.25">
      <c r="A76" s="148"/>
      <c r="B76" s="148"/>
      <c r="C76" s="34">
        <v>73</v>
      </c>
      <c r="D76" s="105" t="s">
        <v>99</v>
      </c>
      <c r="E76" s="70">
        <v>2701</v>
      </c>
      <c r="F76" s="70">
        <v>25410027</v>
      </c>
      <c r="G76" s="106" t="s">
        <v>256</v>
      </c>
      <c r="H76" s="72" t="s">
        <v>248</v>
      </c>
      <c r="I76" s="73" t="s">
        <v>26</v>
      </c>
      <c r="J76" s="73">
        <v>30</v>
      </c>
      <c r="K76" s="73">
        <v>30</v>
      </c>
      <c r="L76" s="74">
        <v>150.71</v>
      </c>
      <c r="M76" s="128"/>
      <c r="N76" s="14">
        <f>M76-(SUM(P76:AE76))</f>
        <v>0</v>
      </c>
      <c r="O76" s="18" t="str">
        <f t="shared" si="0"/>
        <v>OK</v>
      </c>
      <c r="P76" s="21">
        <v>0</v>
      </c>
      <c r="Q76" s="21">
        <v>0</v>
      </c>
      <c r="R76" s="21">
        <v>0</v>
      </c>
      <c r="S76" s="21">
        <v>0</v>
      </c>
      <c r="T76" s="21">
        <v>0</v>
      </c>
      <c r="U76" s="21">
        <v>0</v>
      </c>
      <c r="V76" s="21">
        <v>0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1">
        <v>0</v>
      </c>
      <c r="AC76" s="21">
        <v>0</v>
      </c>
      <c r="AD76" s="21">
        <v>0</v>
      </c>
      <c r="AE76" s="25">
        <v>0</v>
      </c>
    </row>
    <row r="77" spans="1:31" ht="25.5" customHeight="1" x14ac:dyDescent="0.25">
      <c r="A77" s="148"/>
      <c r="B77" s="148"/>
      <c r="C77" s="34">
        <v>74</v>
      </c>
      <c r="D77" s="105" t="s">
        <v>100</v>
      </c>
      <c r="E77" s="70">
        <v>2701</v>
      </c>
      <c r="F77" s="70">
        <v>25410027</v>
      </c>
      <c r="G77" s="106" t="s">
        <v>256</v>
      </c>
      <c r="H77" s="75" t="s">
        <v>295</v>
      </c>
      <c r="I77" s="73" t="s">
        <v>26</v>
      </c>
      <c r="J77" s="73">
        <v>30</v>
      </c>
      <c r="K77" s="73">
        <v>30</v>
      </c>
      <c r="L77" s="74">
        <v>174.39</v>
      </c>
      <c r="M77" s="128">
        <v>10</v>
      </c>
      <c r="N77" s="14">
        <f>M77-(SUM(P77:AE77))</f>
        <v>10</v>
      </c>
      <c r="O77" s="18" t="str">
        <f t="shared" si="0"/>
        <v>OK</v>
      </c>
      <c r="P77" s="21">
        <v>0</v>
      </c>
      <c r="Q77" s="21">
        <v>0</v>
      </c>
      <c r="R77" s="21">
        <v>0</v>
      </c>
      <c r="S77" s="21">
        <v>0</v>
      </c>
      <c r="T77" s="21">
        <v>0</v>
      </c>
      <c r="U77" s="21">
        <v>0</v>
      </c>
      <c r="V77" s="21">
        <v>0</v>
      </c>
      <c r="W77" s="21">
        <v>0</v>
      </c>
      <c r="X77" s="21">
        <v>0</v>
      </c>
      <c r="Y77" s="21">
        <v>0</v>
      </c>
      <c r="Z77" s="21">
        <v>0</v>
      </c>
      <c r="AA77" s="21">
        <v>0</v>
      </c>
      <c r="AB77" s="21">
        <v>0</v>
      </c>
      <c r="AC77" s="21">
        <v>0</v>
      </c>
      <c r="AD77" s="21">
        <v>0</v>
      </c>
      <c r="AE77" s="25">
        <v>0</v>
      </c>
    </row>
    <row r="78" spans="1:31" ht="25.5" customHeight="1" x14ac:dyDescent="0.25">
      <c r="A78" s="148"/>
      <c r="B78" s="148"/>
      <c r="C78" s="34">
        <v>75</v>
      </c>
      <c r="D78" s="105" t="s">
        <v>101</v>
      </c>
      <c r="E78" s="70">
        <v>2701</v>
      </c>
      <c r="F78" s="70">
        <v>25410027</v>
      </c>
      <c r="G78" s="106" t="s">
        <v>256</v>
      </c>
      <c r="H78" s="72" t="s">
        <v>248</v>
      </c>
      <c r="I78" s="73" t="s">
        <v>26</v>
      </c>
      <c r="J78" s="73">
        <v>30</v>
      </c>
      <c r="K78" s="73">
        <v>30</v>
      </c>
      <c r="L78" s="74">
        <v>233.41</v>
      </c>
      <c r="M78" s="128">
        <v>10</v>
      </c>
      <c r="N78" s="14">
        <f>M78-(SUM(P78:AE78))</f>
        <v>10</v>
      </c>
      <c r="O78" s="18" t="str">
        <f t="shared" si="0"/>
        <v>OK</v>
      </c>
      <c r="P78" s="21">
        <v>0</v>
      </c>
      <c r="Q78" s="21">
        <v>0</v>
      </c>
      <c r="R78" s="21">
        <v>0</v>
      </c>
      <c r="S78" s="21">
        <v>0</v>
      </c>
      <c r="T78" s="21">
        <v>0</v>
      </c>
      <c r="U78" s="21">
        <v>0</v>
      </c>
      <c r="V78" s="21">
        <v>0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>
        <v>0</v>
      </c>
      <c r="AC78" s="21">
        <v>0</v>
      </c>
      <c r="AD78" s="21">
        <v>0</v>
      </c>
      <c r="AE78" s="25">
        <v>0</v>
      </c>
    </row>
    <row r="79" spans="1:31" ht="25.5" customHeight="1" x14ac:dyDescent="0.25">
      <c r="A79" s="148"/>
      <c r="B79" s="148"/>
      <c r="C79" s="34">
        <v>76</v>
      </c>
      <c r="D79" s="115" t="s">
        <v>102</v>
      </c>
      <c r="E79" s="70">
        <v>2701</v>
      </c>
      <c r="F79" s="70">
        <v>25410027</v>
      </c>
      <c r="G79" s="106" t="s">
        <v>256</v>
      </c>
      <c r="H79" s="72" t="s">
        <v>248</v>
      </c>
      <c r="I79" s="77" t="s">
        <v>26</v>
      </c>
      <c r="J79" s="77">
        <v>30</v>
      </c>
      <c r="K79" s="77">
        <v>30</v>
      </c>
      <c r="L79" s="74">
        <v>90.98</v>
      </c>
      <c r="M79" s="128">
        <v>10</v>
      </c>
      <c r="N79" s="14">
        <f>M79-(SUM(P79:AE79))</f>
        <v>4</v>
      </c>
      <c r="O79" s="18" t="str">
        <f t="shared" si="0"/>
        <v>OK</v>
      </c>
      <c r="P79" s="21">
        <v>0</v>
      </c>
      <c r="Q79" s="21">
        <v>0</v>
      </c>
      <c r="R79" s="21">
        <v>0</v>
      </c>
      <c r="S79" s="21">
        <v>0</v>
      </c>
      <c r="T79" s="21">
        <v>6</v>
      </c>
      <c r="U79" s="21">
        <v>0</v>
      </c>
      <c r="V79" s="21"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1">
        <v>0</v>
      </c>
      <c r="AC79" s="21">
        <v>0</v>
      </c>
      <c r="AD79" s="21">
        <v>0</v>
      </c>
      <c r="AE79" s="25">
        <v>0</v>
      </c>
    </row>
    <row r="80" spans="1:31" ht="25.5" customHeight="1" x14ac:dyDescent="0.25">
      <c r="A80" s="148"/>
      <c r="B80" s="148"/>
      <c r="C80" s="34">
        <v>77</v>
      </c>
      <c r="D80" s="105" t="s">
        <v>103</v>
      </c>
      <c r="E80" s="70">
        <v>2704</v>
      </c>
      <c r="F80" s="70">
        <v>504220741</v>
      </c>
      <c r="G80" s="106" t="s">
        <v>256</v>
      </c>
      <c r="H80" s="72" t="s">
        <v>240</v>
      </c>
      <c r="I80" s="73" t="s">
        <v>26</v>
      </c>
      <c r="J80" s="73">
        <v>30</v>
      </c>
      <c r="K80" s="73">
        <v>30</v>
      </c>
      <c r="L80" s="74">
        <v>862.5</v>
      </c>
      <c r="M80" s="128"/>
      <c r="N80" s="14">
        <f>M80-(SUM(P80:AE80))</f>
        <v>0</v>
      </c>
      <c r="O80" s="18" t="str">
        <f t="shared" si="0"/>
        <v>OK</v>
      </c>
      <c r="P80" s="21">
        <v>0</v>
      </c>
      <c r="Q80" s="21">
        <v>0</v>
      </c>
      <c r="R80" s="21">
        <v>0</v>
      </c>
      <c r="S80" s="21">
        <v>0</v>
      </c>
      <c r="T80" s="21">
        <v>0</v>
      </c>
      <c r="U80" s="21">
        <v>0</v>
      </c>
      <c r="V80" s="21">
        <v>0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1">
        <v>0</v>
      </c>
      <c r="AC80" s="21">
        <v>0</v>
      </c>
      <c r="AD80" s="21">
        <v>0</v>
      </c>
      <c r="AE80" s="25">
        <v>0</v>
      </c>
    </row>
    <row r="81" spans="1:31" ht="25.5" customHeight="1" x14ac:dyDescent="0.25">
      <c r="A81" s="148"/>
      <c r="B81" s="148"/>
      <c r="C81" s="34">
        <v>78</v>
      </c>
      <c r="D81" s="115" t="s">
        <v>104</v>
      </c>
      <c r="E81" s="70">
        <v>2701</v>
      </c>
      <c r="F81" s="70">
        <v>25410014</v>
      </c>
      <c r="G81" s="106" t="s">
        <v>256</v>
      </c>
      <c r="H81" s="72" t="s">
        <v>249</v>
      </c>
      <c r="I81" s="77" t="s">
        <v>26</v>
      </c>
      <c r="J81" s="77">
        <v>30</v>
      </c>
      <c r="K81" s="77">
        <v>30</v>
      </c>
      <c r="L81" s="74">
        <v>15.73</v>
      </c>
      <c r="M81" s="128">
        <v>80</v>
      </c>
      <c r="N81" s="14">
        <f>M81-(SUM(P81:AE81))</f>
        <v>4</v>
      </c>
      <c r="O81" s="18" t="str">
        <f t="shared" si="0"/>
        <v>OK</v>
      </c>
      <c r="P81" s="21">
        <v>0</v>
      </c>
      <c r="Q81" s="21">
        <v>0</v>
      </c>
      <c r="R81" s="21">
        <v>54</v>
      </c>
      <c r="S81" s="21">
        <v>0</v>
      </c>
      <c r="T81" s="21">
        <v>22</v>
      </c>
      <c r="U81" s="21">
        <v>0</v>
      </c>
      <c r="V81" s="21"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0</v>
      </c>
      <c r="AC81" s="21">
        <v>0</v>
      </c>
      <c r="AD81" s="21">
        <v>0</v>
      </c>
      <c r="AE81" s="25">
        <v>0</v>
      </c>
    </row>
    <row r="82" spans="1:31" ht="25.5" customHeight="1" x14ac:dyDescent="0.25">
      <c r="A82" s="148"/>
      <c r="B82" s="148"/>
      <c r="C82" s="34">
        <v>79</v>
      </c>
      <c r="D82" s="105" t="s">
        <v>105</v>
      </c>
      <c r="E82" s="70">
        <v>2701</v>
      </c>
      <c r="F82" s="70">
        <v>84352053</v>
      </c>
      <c r="G82" s="106" t="s">
        <v>256</v>
      </c>
      <c r="H82" s="72" t="s">
        <v>249</v>
      </c>
      <c r="I82" s="73" t="s">
        <v>26</v>
      </c>
      <c r="J82" s="73">
        <v>30</v>
      </c>
      <c r="K82" s="73">
        <v>30</v>
      </c>
      <c r="L82" s="74">
        <v>67.25</v>
      </c>
      <c r="M82" s="128">
        <v>30</v>
      </c>
      <c r="N82" s="14">
        <f>M82-(SUM(P82:AE82))</f>
        <v>18</v>
      </c>
      <c r="O82" s="18" t="str">
        <f t="shared" si="0"/>
        <v>OK</v>
      </c>
      <c r="P82" s="21">
        <v>0</v>
      </c>
      <c r="Q82" s="21">
        <v>0</v>
      </c>
      <c r="R82" s="21">
        <v>0</v>
      </c>
      <c r="S82" s="21">
        <v>0</v>
      </c>
      <c r="T82" s="21">
        <v>12</v>
      </c>
      <c r="U82" s="21">
        <v>0</v>
      </c>
      <c r="V82" s="21">
        <v>0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1">
        <v>0</v>
      </c>
      <c r="AC82" s="21">
        <v>0</v>
      </c>
      <c r="AD82" s="21">
        <v>0</v>
      </c>
      <c r="AE82" s="25">
        <v>0</v>
      </c>
    </row>
    <row r="83" spans="1:31" ht="25.5" customHeight="1" x14ac:dyDescent="0.25">
      <c r="A83" s="148"/>
      <c r="B83" s="148"/>
      <c r="C83" s="34">
        <v>80</v>
      </c>
      <c r="D83" s="105" t="s">
        <v>106</v>
      </c>
      <c r="E83" s="70">
        <v>2701</v>
      </c>
      <c r="F83" s="70">
        <v>84352053</v>
      </c>
      <c r="G83" s="106" t="s">
        <v>256</v>
      </c>
      <c r="H83" s="72" t="s">
        <v>248</v>
      </c>
      <c r="I83" s="73" t="s">
        <v>26</v>
      </c>
      <c r="J83" s="73">
        <v>30</v>
      </c>
      <c r="K83" s="73">
        <v>30</v>
      </c>
      <c r="L83" s="74">
        <v>89.9</v>
      </c>
      <c r="M83" s="128">
        <v>20</v>
      </c>
      <c r="N83" s="14">
        <f>M83-(SUM(P83:AE83))</f>
        <v>20</v>
      </c>
      <c r="O83" s="18" t="str">
        <f t="shared" si="0"/>
        <v>OK</v>
      </c>
      <c r="P83" s="21">
        <v>0</v>
      </c>
      <c r="Q83" s="21">
        <v>0</v>
      </c>
      <c r="R83" s="21">
        <v>0</v>
      </c>
      <c r="S83" s="21">
        <v>0</v>
      </c>
      <c r="T83" s="21">
        <v>0</v>
      </c>
      <c r="U83" s="21">
        <v>0</v>
      </c>
      <c r="V83" s="21">
        <v>0</v>
      </c>
      <c r="W83" s="21">
        <v>0</v>
      </c>
      <c r="X83" s="21">
        <v>0</v>
      </c>
      <c r="Y83" s="21">
        <v>0</v>
      </c>
      <c r="Z83" s="21">
        <v>0</v>
      </c>
      <c r="AA83" s="21">
        <v>0</v>
      </c>
      <c r="AB83" s="21">
        <v>0</v>
      </c>
      <c r="AC83" s="21">
        <v>0</v>
      </c>
      <c r="AD83" s="21">
        <v>0</v>
      </c>
      <c r="AE83" s="25">
        <v>0</v>
      </c>
    </row>
    <row r="84" spans="1:31" ht="25.5" customHeight="1" x14ac:dyDescent="0.25">
      <c r="A84" s="148"/>
      <c r="B84" s="148"/>
      <c r="C84" s="34">
        <v>81</v>
      </c>
      <c r="D84" s="105" t="s">
        <v>107</v>
      </c>
      <c r="E84" s="70">
        <v>2701</v>
      </c>
      <c r="F84" s="70">
        <v>84352053</v>
      </c>
      <c r="G84" s="106" t="s">
        <v>256</v>
      </c>
      <c r="H84" s="72" t="s">
        <v>248</v>
      </c>
      <c r="I84" s="73" t="s">
        <v>26</v>
      </c>
      <c r="J84" s="73">
        <v>30</v>
      </c>
      <c r="K84" s="73">
        <v>30</v>
      </c>
      <c r="L84" s="74">
        <v>125.48</v>
      </c>
      <c r="M84" s="128">
        <v>20</v>
      </c>
      <c r="N84" s="14">
        <f>M84-(SUM(P84:AE84))</f>
        <v>20</v>
      </c>
      <c r="O84" s="18" t="str">
        <f t="shared" si="0"/>
        <v>OK</v>
      </c>
      <c r="P84" s="21">
        <v>0</v>
      </c>
      <c r="Q84" s="21">
        <v>0</v>
      </c>
      <c r="R84" s="21">
        <v>0</v>
      </c>
      <c r="S84" s="21">
        <v>0</v>
      </c>
      <c r="T84" s="21">
        <v>0</v>
      </c>
      <c r="U84" s="21">
        <v>0</v>
      </c>
      <c r="V84" s="21">
        <v>0</v>
      </c>
      <c r="W84" s="21">
        <v>0</v>
      </c>
      <c r="X84" s="21">
        <v>0</v>
      </c>
      <c r="Y84" s="21">
        <v>0</v>
      </c>
      <c r="Z84" s="21">
        <v>0</v>
      </c>
      <c r="AA84" s="21">
        <v>0</v>
      </c>
      <c r="AB84" s="21">
        <v>0</v>
      </c>
      <c r="AC84" s="21">
        <v>0</v>
      </c>
      <c r="AD84" s="21">
        <v>0</v>
      </c>
      <c r="AE84" s="25">
        <v>0</v>
      </c>
    </row>
    <row r="85" spans="1:31" ht="25.5" customHeight="1" x14ac:dyDescent="0.25">
      <c r="A85" s="148"/>
      <c r="B85" s="148"/>
      <c r="C85" s="34">
        <v>82</v>
      </c>
      <c r="D85" s="105" t="s">
        <v>108</v>
      </c>
      <c r="E85" s="70">
        <v>2701</v>
      </c>
      <c r="F85" s="70">
        <v>84352053</v>
      </c>
      <c r="G85" s="106" t="s">
        <v>256</v>
      </c>
      <c r="H85" s="72" t="s">
        <v>249</v>
      </c>
      <c r="I85" s="73" t="s">
        <v>26</v>
      </c>
      <c r="J85" s="73">
        <v>30</v>
      </c>
      <c r="K85" s="73">
        <v>30</v>
      </c>
      <c r="L85" s="74">
        <v>84.14</v>
      </c>
      <c r="M85" s="128">
        <v>20</v>
      </c>
      <c r="N85" s="14">
        <f>M85-(SUM(P85:AE85))</f>
        <v>20</v>
      </c>
      <c r="O85" s="18" t="str">
        <f t="shared" si="0"/>
        <v>OK</v>
      </c>
      <c r="P85" s="21">
        <v>0</v>
      </c>
      <c r="Q85" s="21">
        <v>0</v>
      </c>
      <c r="R85" s="21"/>
      <c r="S85" s="21">
        <v>0</v>
      </c>
      <c r="T85" s="21">
        <v>0</v>
      </c>
      <c r="U85" s="21">
        <v>0</v>
      </c>
      <c r="V85" s="21">
        <v>0</v>
      </c>
      <c r="W85" s="21">
        <v>0</v>
      </c>
      <c r="X85" s="21">
        <v>0</v>
      </c>
      <c r="Y85" s="21">
        <v>0</v>
      </c>
      <c r="Z85" s="21">
        <v>0</v>
      </c>
      <c r="AA85" s="21">
        <v>0</v>
      </c>
      <c r="AB85" s="21">
        <v>0</v>
      </c>
      <c r="AC85" s="21">
        <v>0</v>
      </c>
      <c r="AD85" s="21">
        <v>0</v>
      </c>
      <c r="AE85" s="25">
        <v>0</v>
      </c>
    </row>
    <row r="86" spans="1:31" ht="25.5" customHeight="1" x14ac:dyDescent="0.25">
      <c r="A86" s="148"/>
      <c r="B86" s="148"/>
      <c r="C86" s="34">
        <v>83</v>
      </c>
      <c r="D86" s="105" t="s">
        <v>109</v>
      </c>
      <c r="E86" s="70">
        <v>5704</v>
      </c>
      <c r="F86" s="70">
        <v>122629008</v>
      </c>
      <c r="G86" s="106" t="s">
        <v>256</v>
      </c>
      <c r="H86" s="72" t="s">
        <v>249</v>
      </c>
      <c r="I86" s="73" t="s">
        <v>25</v>
      </c>
      <c r="J86" s="73">
        <v>30</v>
      </c>
      <c r="K86" s="73">
        <v>30</v>
      </c>
      <c r="L86" s="74">
        <v>76.430000000000007</v>
      </c>
      <c r="M86" s="128"/>
      <c r="N86" s="14">
        <f>M86-(SUM(P86:AE86))</f>
        <v>0</v>
      </c>
      <c r="O86" s="18" t="str">
        <f t="shared" si="0"/>
        <v>OK</v>
      </c>
      <c r="P86" s="21">
        <v>0</v>
      </c>
      <c r="Q86" s="21">
        <v>0</v>
      </c>
      <c r="R86" s="21">
        <v>0</v>
      </c>
      <c r="S86" s="21">
        <v>0</v>
      </c>
      <c r="T86" s="21">
        <v>0</v>
      </c>
      <c r="U86" s="21">
        <v>0</v>
      </c>
      <c r="V86" s="21">
        <v>0</v>
      </c>
      <c r="W86" s="21">
        <v>0</v>
      </c>
      <c r="X86" s="21">
        <v>0</v>
      </c>
      <c r="Y86" s="21">
        <v>0</v>
      </c>
      <c r="Z86" s="21">
        <v>0</v>
      </c>
      <c r="AA86" s="21">
        <v>0</v>
      </c>
      <c r="AB86" s="21">
        <v>0</v>
      </c>
      <c r="AC86" s="21">
        <v>0</v>
      </c>
      <c r="AD86" s="21">
        <v>0</v>
      </c>
      <c r="AE86" s="25">
        <v>0</v>
      </c>
    </row>
    <row r="87" spans="1:31" ht="25.5" customHeight="1" x14ac:dyDescent="0.25">
      <c r="A87" s="148"/>
      <c r="B87" s="148"/>
      <c r="C87" s="34">
        <v>84</v>
      </c>
      <c r="D87" s="105" t="s">
        <v>110</v>
      </c>
      <c r="E87" s="70">
        <v>5704</v>
      </c>
      <c r="F87" s="70">
        <v>122629008</v>
      </c>
      <c r="G87" s="106" t="s">
        <v>256</v>
      </c>
      <c r="H87" s="72" t="s">
        <v>249</v>
      </c>
      <c r="I87" s="73" t="s">
        <v>25</v>
      </c>
      <c r="J87" s="73">
        <v>30</v>
      </c>
      <c r="K87" s="73">
        <v>30</v>
      </c>
      <c r="L87" s="74">
        <v>66.069999999999993</v>
      </c>
      <c r="M87" s="128">
        <v>50</v>
      </c>
      <c r="N87" s="14">
        <f>M87-(SUM(P87:AE87))</f>
        <v>0</v>
      </c>
      <c r="O87" s="18" t="str">
        <f t="shared" si="0"/>
        <v>OK</v>
      </c>
      <c r="P87" s="21">
        <v>0</v>
      </c>
      <c r="Q87" s="21">
        <v>0</v>
      </c>
      <c r="R87" s="21">
        <v>50</v>
      </c>
      <c r="S87" s="21">
        <v>0</v>
      </c>
      <c r="T87" s="21">
        <v>0</v>
      </c>
      <c r="U87" s="21">
        <v>0</v>
      </c>
      <c r="V87" s="21">
        <v>0</v>
      </c>
      <c r="W87" s="21">
        <v>0</v>
      </c>
      <c r="X87" s="21">
        <v>0</v>
      </c>
      <c r="Y87" s="21">
        <v>0</v>
      </c>
      <c r="Z87" s="21">
        <v>0</v>
      </c>
      <c r="AA87" s="21">
        <v>0</v>
      </c>
      <c r="AB87" s="21">
        <v>0</v>
      </c>
      <c r="AC87" s="21">
        <v>0</v>
      </c>
      <c r="AD87" s="21">
        <v>0</v>
      </c>
      <c r="AE87" s="25">
        <v>0</v>
      </c>
    </row>
    <row r="88" spans="1:31" ht="25.5" customHeight="1" x14ac:dyDescent="0.25">
      <c r="A88" s="148"/>
      <c r="B88" s="148"/>
      <c r="C88" s="34">
        <v>85</v>
      </c>
      <c r="D88" s="115" t="s">
        <v>111</v>
      </c>
      <c r="E88" s="70">
        <v>5704</v>
      </c>
      <c r="F88" s="70">
        <v>122629008</v>
      </c>
      <c r="G88" s="106" t="s">
        <v>256</v>
      </c>
      <c r="H88" s="72" t="s">
        <v>249</v>
      </c>
      <c r="I88" s="73" t="s">
        <v>25</v>
      </c>
      <c r="J88" s="77">
        <v>30</v>
      </c>
      <c r="K88" s="77">
        <v>30</v>
      </c>
      <c r="L88" s="74">
        <v>145.75</v>
      </c>
      <c r="M88" s="128"/>
      <c r="N88" s="14">
        <f>M88-(SUM(P88:AE88))</f>
        <v>0</v>
      </c>
      <c r="O88" s="18" t="str">
        <f t="shared" si="0"/>
        <v>OK</v>
      </c>
      <c r="P88" s="21">
        <v>0</v>
      </c>
      <c r="Q88" s="21">
        <v>0</v>
      </c>
      <c r="R88" s="21">
        <v>0</v>
      </c>
      <c r="S88" s="21">
        <v>0</v>
      </c>
      <c r="T88" s="21">
        <v>0</v>
      </c>
      <c r="U88" s="21">
        <v>0</v>
      </c>
      <c r="V88" s="21">
        <v>0</v>
      </c>
      <c r="W88" s="21">
        <v>0</v>
      </c>
      <c r="X88" s="21">
        <v>0</v>
      </c>
      <c r="Y88" s="21">
        <v>0</v>
      </c>
      <c r="Z88" s="21">
        <v>0</v>
      </c>
      <c r="AA88" s="21">
        <v>0</v>
      </c>
      <c r="AB88" s="21">
        <v>0</v>
      </c>
      <c r="AC88" s="21">
        <v>0</v>
      </c>
      <c r="AD88" s="21">
        <v>0</v>
      </c>
      <c r="AE88" s="25">
        <v>0</v>
      </c>
    </row>
    <row r="89" spans="1:31" ht="25.5" customHeight="1" x14ac:dyDescent="0.25">
      <c r="A89" s="148"/>
      <c r="B89" s="148"/>
      <c r="C89" s="34">
        <v>86</v>
      </c>
      <c r="D89" s="115" t="s">
        <v>112</v>
      </c>
      <c r="E89" s="70">
        <v>5704</v>
      </c>
      <c r="F89" s="70">
        <v>122629008</v>
      </c>
      <c r="G89" s="106" t="s">
        <v>256</v>
      </c>
      <c r="H89" s="72" t="s">
        <v>249</v>
      </c>
      <c r="I89" s="73" t="s">
        <v>25</v>
      </c>
      <c r="J89" s="77">
        <v>30</v>
      </c>
      <c r="K89" s="77">
        <v>30</v>
      </c>
      <c r="L89" s="74">
        <v>136.9</v>
      </c>
      <c r="M89" s="128"/>
      <c r="N89" s="14">
        <f>M89-(SUM(P89:AE89))</f>
        <v>0</v>
      </c>
      <c r="O89" s="18" t="str">
        <f t="shared" si="0"/>
        <v>OK</v>
      </c>
      <c r="P89" s="21">
        <v>0</v>
      </c>
      <c r="Q89" s="21">
        <v>0</v>
      </c>
      <c r="R89" s="21">
        <v>0</v>
      </c>
      <c r="S89" s="21">
        <v>0</v>
      </c>
      <c r="T89" s="21">
        <v>0</v>
      </c>
      <c r="U89" s="21">
        <v>0</v>
      </c>
      <c r="V89" s="21">
        <v>0</v>
      </c>
      <c r="W89" s="21">
        <v>0</v>
      </c>
      <c r="X89" s="21">
        <v>0</v>
      </c>
      <c r="Y89" s="21">
        <v>0</v>
      </c>
      <c r="Z89" s="21">
        <v>0</v>
      </c>
      <c r="AA89" s="21">
        <v>0</v>
      </c>
      <c r="AB89" s="21">
        <v>0</v>
      </c>
      <c r="AC89" s="21">
        <v>0</v>
      </c>
      <c r="AD89" s="21">
        <v>0</v>
      </c>
      <c r="AE89" s="25">
        <v>0</v>
      </c>
    </row>
    <row r="90" spans="1:31" ht="25.5" customHeight="1" x14ac:dyDescent="0.25">
      <c r="A90" s="148"/>
      <c r="B90" s="148"/>
      <c r="C90" s="34">
        <v>87</v>
      </c>
      <c r="D90" s="115" t="s">
        <v>113</v>
      </c>
      <c r="E90" s="70">
        <v>5704</v>
      </c>
      <c r="F90" s="70">
        <v>122629008</v>
      </c>
      <c r="G90" s="106" t="s">
        <v>256</v>
      </c>
      <c r="H90" s="72" t="s">
        <v>249</v>
      </c>
      <c r="I90" s="77" t="s">
        <v>25</v>
      </c>
      <c r="J90" s="77">
        <v>30</v>
      </c>
      <c r="K90" s="77">
        <v>30</v>
      </c>
      <c r="L90" s="74">
        <v>253.75</v>
      </c>
      <c r="M90" s="128">
        <v>50</v>
      </c>
      <c r="N90" s="14">
        <f>M90-(SUM(P90:AE90))</f>
        <v>50</v>
      </c>
      <c r="O90" s="18" t="str">
        <f t="shared" si="0"/>
        <v>OK</v>
      </c>
      <c r="P90" s="21">
        <v>0</v>
      </c>
      <c r="Q90" s="21">
        <v>0</v>
      </c>
      <c r="R90" s="21">
        <v>0</v>
      </c>
      <c r="S90" s="21">
        <v>0</v>
      </c>
      <c r="T90" s="21">
        <v>0</v>
      </c>
      <c r="U90" s="21">
        <v>0</v>
      </c>
      <c r="V90" s="21">
        <v>0</v>
      </c>
      <c r="W90" s="21">
        <v>0</v>
      </c>
      <c r="X90" s="21">
        <v>0</v>
      </c>
      <c r="Y90" s="21">
        <v>0</v>
      </c>
      <c r="Z90" s="21">
        <v>0</v>
      </c>
      <c r="AA90" s="21">
        <v>0</v>
      </c>
      <c r="AB90" s="21">
        <v>0</v>
      </c>
      <c r="AC90" s="21">
        <v>0</v>
      </c>
      <c r="AD90" s="21">
        <v>0</v>
      </c>
      <c r="AE90" s="25">
        <v>0</v>
      </c>
    </row>
    <row r="91" spans="1:31" ht="25.5" customHeight="1" x14ac:dyDescent="0.25">
      <c r="A91" s="148"/>
      <c r="B91" s="148"/>
      <c r="C91" s="34">
        <v>88</v>
      </c>
      <c r="D91" s="115" t="s">
        <v>114</v>
      </c>
      <c r="E91" s="70">
        <v>5704</v>
      </c>
      <c r="F91" s="70">
        <v>122629008</v>
      </c>
      <c r="G91" s="106" t="s">
        <v>256</v>
      </c>
      <c r="H91" s="72" t="s">
        <v>249</v>
      </c>
      <c r="I91" s="77" t="s">
        <v>25</v>
      </c>
      <c r="J91" s="77">
        <v>30</v>
      </c>
      <c r="K91" s="77">
        <v>30</v>
      </c>
      <c r="L91" s="74">
        <v>233.5</v>
      </c>
      <c r="M91" s="128">
        <v>50</v>
      </c>
      <c r="N91" s="14">
        <f>M91-(SUM(P91:AE91))</f>
        <v>50</v>
      </c>
      <c r="O91" s="18" t="str">
        <f t="shared" si="0"/>
        <v>OK</v>
      </c>
      <c r="P91" s="21">
        <v>0</v>
      </c>
      <c r="Q91" s="21">
        <v>0</v>
      </c>
      <c r="R91" s="21">
        <v>0</v>
      </c>
      <c r="S91" s="21">
        <v>0</v>
      </c>
      <c r="T91" s="21">
        <v>0</v>
      </c>
      <c r="U91" s="21">
        <v>0</v>
      </c>
      <c r="V91" s="21">
        <v>0</v>
      </c>
      <c r="W91" s="21">
        <v>0</v>
      </c>
      <c r="X91" s="21">
        <v>0</v>
      </c>
      <c r="Y91" s="21">
        <v>0</v>
      </c>
      <c r="Z91" s="21">
        <v>0</v>
      </c>
      <c r="AA91" s="21">
        <v>0</v>
      </c>
      <c r="AB91" s="21">
        <v>0</v>
      </c>
      <c r="AC91" s="21">
        <v>0</v>
      </c>
      <c r="AD91" s="21">
        <v>0</v>
      </c>
      <c r="AE91" s="25">
        <v>0</v>
      </c>
    </row>
    <row r="92" spans="1:31" ht="25.5" customHeight="1" x14ac:dyDescent="0.25">
      <c r="A92" s="148"/>
      <c r="B92" s="148"/>
      <c r="C92" s="34">
        <v>89</v>
      </c>
      <c r="D92" s="105" t="s">
        <v>115</v>
      </c>
      <c r="E92" s="70">
        <v>5704</v>
      </c>
      <c r="F92" s="70">
        <v>68004038</v>
      </c>
      <c r="G92" s="106" t="s">
        <v>256</v>
      </c>
      <c r="H92" s="75" t="s">
        <v>19</v>
      </c>
      <c r="I92" s="73" t="s">
        <v>25</v>
      </c>
      <c r="J92" s="73">
        <v>30</v>
      </c>
      <c r="K92" s="73">
        <v>30</v>
      </c>
      <c r="L92" s="74">
        <v>5.14</v>
      </c>
      <c r="M92" s="128">
        <v>5</v>
      </c>
      <c r="N92" s="14">
        <f>M92-(SUM(P92:AE92))</f>
        <v>5</v>
      </c>
      <c r="O92" s="18" t="str">
        <f t="shared" si="0"/>
        <v>OK</v>
      </c>
      <c r="P92" s="21">
        <v>0</v>
      </c>
      <c r="Q92" s="21">
        <v>0</v>
      </c>
      <c r="R92" s="21">
        <v>0</v>
      </c>
      <c r="S92" s="21">
        <v>0</v>
      </c>
      <c r="T92" s="21">
        <v>0</v>
      </c>
      <c r="U92" s="21">
        <v>0</v>
      </c>
      <c r="V92" s="21">
        <v>0</v>
      </c>
      <c r="W92" s="21">
        <v>0</v>
      </c>
      <c r="X92" s="21">
        <v>0</v>
      </c>
      <c r="Y92" s="21">
        <v>0</v>
      </c>
      <c r="Z92" s="21">
        <v>0</v>
      </c>
      <c r="AA92" s="21">
        <v>0</v>
      </c>
      <c r="AB92" s="21">
        <v>0</v>
      </c>
      <c r="AC92" s="21">
        <v>0</v>
      </c>
      <c r="AD92" s="21">
        <v>0</v>
      </c>
      <c r="AE92" s="25">
        <v>0</v>
      </c>
    </row>
    <row r="93" spans="1:31" ht="25.5" customHeight="1" x14ac:dyDescent="0.25">
      <c r="A93" s="148"/>
      <c r="B93" s="148"/>
      <c r="C93" s="34">
        <v>90</v>
      </c>
      <c r="D93" s="115" t="s">
        <v>116</v>
      </c>
      <c r="E93" s="70">
        <v>5704</v>
      </c>
      <c r="F93" s="70">
        <v>68004038</v>
      </c>
      <c r="G93" s="106" t="s">
        <v>256</v>
      </c>
      <c r="H93" s="72" t="s">
        <v>19</v>
      </c>
      <c r="I93" s="77" t="s">
        <v>25</v>
      </c>
      <c r="J93" s="77">
        <v>30</v>
      </c>
      <c r="K93" s="77">
        <v>30</v>
      </c>
      <c r="L93" s="74">
        <v>0.82</v>
      </c>
      <c r="M93" s="128">
        <v>20</v>
      </c>
      <c r="N93" s="14">
        <f>M93-(SUM(P93:AE93))</f>
        <v>20</v>
      </c>
      <c r="O93" s="18" t="str">
        <f t="shared" si="0"/>
        <v>OK</v>
      </c>
      <c r="P93" s="21">
        <v>0</v>
      </c>
      <c r="Q93" s="21">
        <v>0</v>
      </c>
      <c r="R93" s="21">
        <v>0</v>
      </c>
      <c r="S93" s="21">
        <v>0</v>
      </c>
      <c r="T93" s="21">
        <v>0</v>
      </c>
      <c r="U93" s="21">
        <v>0</v>
      </c>
      <c r="V93" s="21">
        <v>0</v>
      </c>
      <c r="W93" s="21">
        <v>0</v>
      </c>
      <c r="X93" s="21">
        <v>0</v>
      </c>
      <c r="Y93" s="21">
        <v>0</v>
      </c>
      <c r="Z93" s="21">
        <v>0</v>
      </c>
      <c r="AA93" s="21">
        <v>0</v>
      </c>
      <c r="AB93" s="21">
        <v>0</v>
      </c>
      <c r="AC93" s="21">
        <v>0</v>
      </c>
      <c r="AD93" s="21">
        <v>0</v>
      </c>
      <c r="AE93" s="25">
        <v>0</v>
      </c>
    </row>
    <row r="94" spans="1:31" ht="25.5" customHeight="1" x14ac:dyDescent="0.25">
      <c r="A94" s="148"/>
      <c r="B94" s="148"/>
      <c r="C94" s="34">
        <v>91</v>
      </c>
      <c r="D94" s="115" t="s">
        <v>117</v>
      </c>
      <c r="E94" s="70">
        <v>5704</v>
      </c>
      <c r="F94" s="70">
        <v>122629007</v>
      </c>
      <c r="G94" s="106" t="s">
        <v>256</v>
      </c>
      <c r="H94" s="72" t="s">
        <v>19</v>
      </c>
      <c r="I94" s="77" t="s">
        <v>25</v>
      </c>
      <c r="J94" s="77">
        <v>30</v>
      </c>
      <c r="K94" s="77">
        <v>30</v>
      </c>
      <c r="L94" s="74">
        <v>11.39</v>
      </c>
      <c r="M94" s="128"/>
      <c r="N94" s="14">
        <f>M94-(SUM(P94:AE94))</f>
        <v>0</v>
      </c>
      <c r="O94" s="18" t="str">
        <f t="shared" si="0"/>
        <v>OK</v>
      </c>
      <c r="P94" s="21">
        <v>0</v>
      </c>
      <c r="Q94" s="21">
        <v>0</v>
      </c>
      <c r="R94" s="21">
        <v>0</v>
      </c>
      <c r="S94" s="21">
        <v>0</v>
      </c>
      <c r="T94" s="21">
        <v>0</v>
      </c>
      <c r="U94" s="21">
        <v>0</v>
      </c>
      <c r="V94" s="21">
        <v>0</v>
      </c>
      <c r="W94" s="21">
        <v>0</v>
      </c>
      <c r="X94" s="21">
        <v>0</v>
      </c>
      <c r="Y94" s="21">
        <v>0</v>
      </c>
      <c r="Z94" s="21">
        <v>0</v>
      </c>
      <c r="AA94" s="21">
        <v>0</v>
      </c>
      <c r="AB94" s="21">
        <v>0</v>
      </c>
      <c r="AC94" s="21">
        <v>0</v>
      </c>
      <c r="AD94" s="21">
        <v>0</v>
      </c>
      <c r="AE94" s="25">
        <v>0</v>
      </c>
    </row>
    <row r="95" spans="1:31" ht="25.5" customHeight="1" x14ac:dyDescent="0.25">
      <c r="A95" s="148"/>
      <c r="B95" s="148"/>
      <c r="C95" s="34">
        <v>92</v>
      </c>
      <c r="D95" s="115" t="s">
        <v>118</v>
      </c>
      <c r="E95" s="70">
        <v>5704</v>
      </c>
      <c r="F95" s="70">
        <v>122629007</v>
      </c>
      <c r="G95" s="106" t="s">
        <v>256</v>
      </c>
      <c r="H95" s="72" t="s">
        <v>19</v>
      </c>
      <c r="I95" s="73" t="s">
        <v>25</v>
      </c>
      <c r="J95" s="77">
        <v>30</v>
      </c>
      <c r="K95" s="77">
        <v>30</v>
      </c>
      <c r="L95" s="74">
        <v>3.3</v>
      </c>
      <c r="M95" s="128">
        <v>100</v>
      </c>
      <c r="N95" s="14">
        <f>M95-(SUM(P95:AE95))</f>
        <v>100</v>
      </c>
      <c r="O95" s="18" t="str">
        <f t="shared" si="0"/>
        <v>OK</v>
      </c>
      <c r="P95" s="21">
        <v>0</v>
      </c>
      <c r="Q95" s="21">
        <v>0</v>
      </c>
      <c r="R95" s="21">
        <v>0</v>
      </c>
      <c r="S95" s="21">
        <v>0</v>
      </c>
      <c r="T95" s="21">
        <v>0</v>
      </c>
      <c r="U95" s="21">
        <v>0</v>
      </c>
      <c r="V95" s="21">
        <v>0</v>
      </c>
      <c r="W95" s="21">
        <v>0</v>
      </c>
      <c r="X95" s="21">
        <v>0</v>
      </c>
      <c r="Y95" s="21">
        <v>0</v>
      </c>
      <c r="Z95" s="21">
        <v>0</v>
      </c>
      <c r="AA95" s="21">
        <v>0</v>
      </c>
      <c r="AB95" s="21">
        <v>0</v>
      </c>
      <c r="AC95" s="21">
        <v>0</v>
      </c>
      <c r="AD95" s="21">
        <v>0</v>
      </c>
      <c r="AE95" s="25">
        <v>0</v>
      </c>
    </row>
    <row r="96" spans="1:31" ht="25.5" customHeight="1" x14ac:dyDescent="0.25">
      <c r="A96" s="148"/>
      <c r="B96" s="148"/>
      <c r="C96" s="34">
        <v>93</v>
      </c>
      <c r="D96" s="115" t="s">
        <v>119</v>
      </c>
      <c r="E96" s="70">
        <v>5704</v>
      </c>
      <c r="F96" s="70">
        <v>122629016</v>
      </c>
      <c r="G96" s="106" t="s">
        <v>256</v>
      </c>
      <c r="H96" s="72" t="s">
        <v>19</v>
      </c>
      <c r="I96" s="77" t="s">
        <v>25</v>
      </c>
      <c r="J96" s="77">
        <v>30</v>
      </c>
      <c r="K96" s="77">
        <v>30</v>
      </c>
      <c r="L96" s="74">
        <v>11.25</v>
      </c>
      <c r="M96" s="128">
        <v>20</v>
      </c>
      <c r="N96" s="14">
        <f>M96-(SUM(P96:AE96))</f>
        <v>20</v>
      </c>
      <c r="O96" s="18" t="str">
        <f t="shared" si="0"/>
        <v>OK</v>
      </c>
      <c r="P96" s="21">
        <v>0</v>
      </c>
      <c r="Q96" s="21">
        <v>0</v>
      </c>
      <c r="R96" s="21">
        <v>0</v>
      </c>
      <c r="S96" s="21">
        <v>0</v>
      </c>
      <c r="T96" s="21">
        <v>0</v>
      </c>
      <c r="U96" s="21">
        <v>0</v>
      </c>
      <c r="V96" s="21">
        <v>0</v>
      </c>
      <c r="W96" s="21">
        <v>0</v>
      </c>
      <c r="X96" s="21">
        <v>0</v>
      </c>
      <c r="Y96" s="21">
        <v>0</v>
      </c>
      <c r="Z96" s="21">
        <v>0</v>
      </c>
      <c r="AA96" s="21">
        <v>0</v>
      </c>
      <c r="AB96" s="21">
        <v>0</v>
      </c>
      <c r="AC96" s="21">
        <v>0</v>
      </c>
      <c r="AD96" s="21">
        <v>0</v>
      </c>
      <c r="AE96" s="25">
        <v>0</v>
      </c>
    </row>
    <row r="97" spans="1:31" ht="25.5" customHeight="1" x14ac:dyDescent="0.25">
      <c r="A97" s="148"/>
      <c r="B97" s="148"/>
      <c r="C97" s="34">
        <v>94</v>
      </c>
      <c r="D97" s="115" t="s">
        <v>120</v>
      </c>
      <c r="E97" s="70">
        <v>5704</v>
      </c>
      <c r="F97" s="70">
        <v>122629016</v>
      </c>
      <c r="G97" s="106" t="s">
        <v>256</v>
      </c>
      <c r="H97" s="72" t="s">
        <v>19</v>
      </c>
      <c r="I97" s="77" t="s">
        <v>25</v>
      </c>
      <c r="J97" s="77">
        <v>30</v>
      </c>
      <c r="K97" s="77">
        <v>30</v>
      </c>
      <c r="L97" s="74">
        <v>15.51</v>
      </c>
      <c r="M97" s="128"/>
      <c r="N97" s="14">
        <f>M97-(SUM(P97:AE97))</f>
        <v>0</v>
      </c>
      <c r="O97" s="18" t="str">
        <f t="shared" si="0"/>
        <v>OK</v>
      </c>
      <c r="P97" s="21">
        <v>0</v>
      </c>
      <c r="Q97" s="21">
        <v>0</v>
      </c>
      <c r="R97" s="21">
        <v>0</v>
      </c>
      <c r="S97" s="21">
        <v>0</v>
      </c>
      <c r="T97" s="21">
        <v>0</v>
      </c>
      <c r="U97" s="21">
        <v>0</v>
      </c>
      <c r="V97" s="21">
        <v>0</v>
      </c>
      <c r="W97" s="21">
        <v>0</v>
      </c>
      <c r="X97" s="21">
        <v>0</v>
      </c>
      <c r="Y97" s="21">
        <v>0</v>
      </c>
      <c r="Z97" s="21">
        <v>0</v>
      </c>
      <c r="AA97" s="21">
        <v>0</v>
      </c>
      <c r="AB97" s="21">
        <v>0</v>
      </c>
      <c r="AC97" s="21">
        <v>0</v>
      </c>
      <c r="AD97" s="21">
        <v>0</v>
      </c>
      <c r="AE97" s="25">
        <v>0</v>
      </c>
    </row>
    <row r="98" spans="1:31" ht="25.5" customHeight="1" x14ac:dyDescent="0.25">
      <c r="A98" s="148"/>
      <c r="B98" s="148"/>
      <c r="C98" s="34">
        <v>95</v>
      </c>
      <c r="D98" s="115" t="s">
        <v>121</v>
      </c>
      <c r="E98" s="70">
        <v>5704</v>
      </c>
      <c r="F98" s="70">
        <v>122629016</v>
      </c>
      <c r="G98" s="106" t="s">
        <v>256</v>
      </c>
      <c r="H98" s="72" t="s">
        <v>19</v>
      </c>
      <c r="I98" s="77" t="s">
        <v>25</v>
      </c>
      <c r="J98" s="77">
        <v>30</v>
      </c>
      <c r="K98" s="77">
        <v>30</v>
      </c>
      <c r="L98" s="74">
        <v>7.9</v>
      </c>
      <c r="M98" s="128">
        <v>6</v>
      </c>
      <c r="N98" s="14">
        <f>M98-(SUM(P98:AE98))</f>
        <v>2</v>
      </c>
      <c r="O98" s="18" t="str">
        <f t="shared" si="0"/>
        <v>OK</v>
      </c>
      <c r="P98" s="21">
        <v>0</v>
      </c>
      <c r="Q98" s="21">
        <v>0</v>
      </c>
      <c r="R98" s="21">
        <v>0</v>
      </c>
      <c r="S98" s="21">
        <v>0</v>
      </c>
      <c r="T98" s="21">
        <v>4</v>
      </c>
      <c r="U98" s="21">
        <v>0</v>
      </c>
      <c r="V98" s="21">
        <v>0</v>
      </c>
      <c r="W98" s="21">
        <v>0</v>
      </c>
      <c r="X98" s="21">
        <v>0</v>
      </c>
      <c r="Y98" s="21">
        <v>0</v>
      </c>
      <c r="Z98" s="21">
        <v>0</v>
      </c>
      <c r="AA98" s="21">
        <v>0</v>
      </c>
      <c r="AB98" s="21">
        <v>0</v>
      </c>
      <c r="AC98" s="21">
        <v>0</v>
      </c>
      <c r="AD98" s="21">
        <v>0</v>
      </c>
      <c r="AE98" s="25">
        <v>0</v>
      </c>
    </row>
    <row r="99" spans="1:31" ht="25.5" customHeight="1" x14ac:dyDescent="0.25">
      <c r="A99" s="148"/>
      <c r="B99" s="148"/>
      <c r="C99" s="34">
        <v>96</v>
      </c>
      <c r="D99" s="115" t="s">
        <v>122</v>
      </c>
      <c r="E99" s="70">
        <v>5704</v>
      </c>
      <c r="F99" s="70">
        <v>122629016</v>
      </c>
      <c r="G99" s="106" t="s">
        <v>256</v>
      </c>
      <c r="H99" s="72" t="s">
        <v>19</v>
      </c>
      <c r="I99" s="77" t="s">
        <v>25</v>
      </c>
      <c r="J99" s="77">
        <v>30</v>
      </c>
      <c r="K99" s="77">
        <v>30</v>
      </c>
      <c r="L99" s="74">
        <v>42.67</v>
      </c>
      <c r="M99" s="128">
        <v>20</v>
      </c>
      <c r="N99" s="14">
        <f>M99-(SUM(P99:AE99))</f>
        <v>20</v>
      </c>
      <c r="O99" s="18" t="str">
        <f t="shared" si="0"/>
        <v>OK</v>
      </c>
      <c r="P99" s="21">
        <v>0</v>
      </c>
      <c r="Q99" s="21">
        <v>0</v>
      </c>
      <c r="R99" s="21">
        <v>0</v>
      </c>
      <c r="S99" s="21">
        <v>0</v>
      </c>
      <c r="T99" s="21">
        <v>0</v>
      </c>
      <c r="U99" s="21">
        <v>0</v>
      </c>
      <c r="V99" s="21">
        <v>0</v>
      </c>
      <c r="W99" s="21">
        <v>0</v>
      </c>
      <c r="X99" s="21">
        <v>0</v>
      </c>
      <c r="Y99" s="21">
        <v>0</v>
      </c>
      <c r="Z99" s="21">
        <v>0</v>
      </c>
      <c r="AA99" s="21">
        <v>0</v>
      </c>
      <c r="AB99" s="21">
        <v>0</v>
      </c>
      <c r="AC99" s="21">
        <v>0</v>
      </c>
      <c r="AD99" s="21">
        <v>0</v>
      </c>
      <c r="AE99" s="25">
        <v>0</v>
      </c>
    </row>
    <row r="100" spans="1:31" ht="25.5" customHeight="1" x14ac:dyDescent="0.25">
      <c r="A100" s="148"/>
      <c r="B100" s="148"/>
      <c r="C100" s="34">
        <v>97</v>
      </c>
      <c r="D100" s="115" t="s">
        <v>123</v>
      </c>
      <c r="E100" s="70">
        <v>5704</v>
      </c>
      <c r="F100" s="70">
        <v>122629016</v>
      </c>
      <c r="G100" s="106" t="s">
        <v>256</v>
      </c>
      <c r="H100" s="72" t="s">
        <v>19</v>
      </c>
      <c r="I100" s="77" t="s">
        <v>25</v>
      </c>
      <c r="J100" s="77">
        <v>30</v>
      </c>
      <c r="K100" s="77">
        <v>30</v>
      </c>
      <c r="L100" s="74">
        <v>42.67</v>
      </c>
      <c r="M100" s="128">
        <v>50</v>
      </c>
      <c r="N100" s="14">
        <f>M100-(SUM(P100:AE100))</f>
        <v>50</v>
      </c>
      <c r="O100" s="18" t="str">
        <f t="shared" si="0"/>
        <v>OK</v>
      </c>
      <c r="P100" s="21">
        <v>0</v>
      </c>
      <c r="Q100" s="21">
        <v>0</v>
      </c>
      <c r="R100" s="21">
        <v>0</v>
      </c>
      <c r="S100" s="21">
        <v>0</v>
      </c>
      <c r="T100" s="21">
        <v>0</v>
      </c>
      <c r="U100" s="21">
        <v>0</v>
      </c>
      <c r="V100" s="21">
        <v>0</v>
      </c>
      <c r="W100" s="21">
        <v>0</v>
      </c>
      <c r="X100" s="21">
        <v>0</v>
      </c>
      <c r="Y100" s="21">
        <v>0</v>
      </c>
      <c r="Z100" s="21">
        <v>0</v>
      </c>
      <c r="AA100" s="21">
        <v>0</v>
      </c>
      <c r="AB100" s="21">
        <v>0</v>
      </c>
      <c r="AC100" s="21">
        <v>0</v>
      </c>
      <c r="AD100" s="21">
        <v>0</v>
      </c>
      <c r="AE100" s="25">
        <v>0</v>
      </c>
    </row>
    <row r="101" spans="1:31" ht="25.5" customHeight="1" x14ac:dyDescent="0.25">
      <c r="A101" s="148"/>
      <c r="B101" s="148"/>
      <c r="C101" s="34">
        <v>98</v>
      </c>
      <c r="D101" s="115" t="s">
        <v>124</v>
      </c>
      <c r="E101" s="70">
        <v>5704</v>
      </c>
      <c r="F101" s="70">
        <v>122629016</v>
      </c>
      <c r="G101" s="106" t="s">
        <v>256</v>
      </c>
      <c r="H101" s="72" t="s">
        <v>19</v>
      </c>
      <c r="I101" s="77" t="s">
        <v>25</v>
      </c>
      <c r="J101" s="77">
        <v>30</v>
      </c>
      <c r="K101" s="77">
        <v>30</v>
      </c>
      <c r="L101" s="74">
        <v>11.17</v>
      </c>
      <c r="M101" s="128">
        <v>50</v>
      </c>
      <c r="N101" s="14">
        <f>M101-(SUM(P101:AE101))</f>
        <v>50</v>
      </c>
      <c r="O101" s="18" t="str">
        <f t="shared" si="0"/>
        <v>OK</v>
      </c>
      <c r="P101" s="21">
        <v>0</v>
      </c>
      <c r="Q101" s="21">
        <v>0</v>
      </c>
      <c r="R101" s="21">
        <v>0</v>
      </c>
      <c r="S101" s="21">
        <v>0</v>
      </c>
      <c r="T101" s="21">
        <v>0</v>
      </c>
      <c r="U101" s="21">
        <v>0</v>
      </c>
      <c r="V101" s="21">
        <v>0</v>
      </c>
      <c r="W101" s="21">
        <v>0</v>
      </c>
      <c r="X101" s="21">
        <v>0</v>
      </c>
      <c r="Y101" s="21">
        <v>0</v>
      </c>
      <c r="Z101" s="21">
        <v>0</v>
      </c>
      <c r="AA101" s="21">
        <v>0</v>
      </c>
      <c r="AB101" s="21">
        <v>0</v>
      </c>
      <c r="AC101" s="21">
        <v>0</v>
      </c>
      <c r="AD101" s="21">
        <v>0</v>
      </c>
      <c r="AE101" s="25">
        <v>0</v>
      </c>
    </row>
    <row r="102" spans="1:31" ht="25.5" customHeight="1" x14ac:dyDescent="0.25">
      <c r="A102" s="148"/>
      <c r="B102" s="148"/>
      <c r="C102" s="34">
        <v>99</v>
      </c>
      <c r="D102" s="105" t="s">
        <v>125</v>
      </c>
      <c r="E102" s="70">
        <v>5704</v>
      </c>
      <c r="F102" s="70">
        <v>122629016</v>
      </c>
      <c r="G102" s="106" t="s">
        <v>256</v>
      </c>
      <c r="H102" s="72" t="s">
        <v>19</v>
      </c>
      <c r="I102" s="73" t="s">
        <v>25</v>
      </c>
      <c r="J102" s="73">
        <v>30</v>
      </c>
      <c r="K102" s="73">
        <v>30</v>
      </c>
      <c r="L102" s="74">
        <v>10.66</v>
      </c>
      <c r="M102" s="128">
        <v>50</v>
      </c>
      <c r="N102" s="14">
        <f>M102-(SUM(P102:AE102))</f>
        <v>50</v>
      </c>
      <c r="O102" s="18" t="str">
        <f t="shared" si="0"/>
        <v>OK</v>
      </c>
      <c r="P102" s="21">
        <v>0</v>
      </c>
      <c r="Q102" s="21">
        <v>0</v>
      </c>
      <c r="R102" s="21">
        <v>0</v>
      </c>
      <c r="S102" s="21">
        <v>0</v>
      </c>
      <c r="T102" s="21">
        <v>0</v>
      </c>
      <c r="U102" s="21">
        <v>0</v>
      </c>
      <c r="V102" s="21">
        <v>0</v>
      </c>
      <c r="W102" s="21">
        <v>0</v>
      </c>
      <c r="X102" s="21">
        <v>0</v>
      </c>
      <c r="Y102" s="21">
        <v>0</v>
      </c>
      <c r="Z102" s="21">
        <v>0</v>
      </c>
      <c r="AA102" s="21">
        <v>0</v>
      </c>
      <c r="AB102" s="21">
        <v>0</v>
      </c>
      <c r="AC102" s="21">
        <v>0</v>
      </c>
      <c r="AD102" s="21">
        <v>0</v>
      </c>
      <c r="AE102" s="25">
        <v>0</v>
      </c>
    </row>
    <row r="103" spans="1:31" ht="25.5" customHeight="1" x14ac:dyDescent="0.25">
      <c r="A103" s="148"/>
      <c r="B103" s="148"/>
      <c r="C103" s="34">
        <v>100</v>
      </c>
      <c r="D103" s="105" t="s">
        <v>126</v>
      </c>
      <c r="E103" s="70">
        <v>5704</v>
      </c>
      <c r="F103" s="70">
        <v>122629016</v>
      </c>
      <c r="G103" s="106" t="s">
        <v>256</v>
      </c>
      <c r="H103" s="72" t="s">
        <v>19</v>
      </c>
      <c r="I103" s="73" t="s">
        <v>25</v>
      </c>
      <c r="J103" s="73">
        <v>30</v>
      </c>
      <c r="K103" s="73">
        <v>30</v>
      </c>
      <c r="L103" s="74">
        <v>35.9</v>
      </c>
      <c r="M103" s="128">
        <v>50</v>
      </c>
      <c r="N103" s="14">
        <f>M103-(SUM(P103:AE103))</f>
        <v>50</v>
      </c>
      <c r="O103" s="18" t="str">
        <f t="shared" si="0"/>
        <v>OK</v>
      </c>
      <c r="P103" s="21">
        <v>0</v>
      </c>
      <c r="Q103" s="21">
        <v>0</v>
      </c>
      <c r="R103" s="21">
        <v>0</v>
      </c>
      <c r="S103" s="21">
        <v>0</v>
      </c>
      <c r="T103" s="21">
        <v>0</v>
      </c>
      <c r="U103" s="21">
        <v>0</v>
      </c>
      <c r="V103" s="21">
        <v>0</v>
      </c>
      <c r="W103" s="21">
        <v>0</v>
      </c>
      <c r="X103" s="21">
        <v>0</v>
      </c>
      <c r="Y103" s="21">
        <v>0</v>
      </c>
      <c r="Z103" s="21">
        <v>0</v>
      </c>
      <c r="AA103" s="21">
        <v>0</v>
      </c>
      <c r="AB103" s="21">
        <v>0</v>
      </c>
      <c r="AC103" s="21">
        <v>0</v>
      </c>
      <c r="AD103" s="21">
        <v>0</v>
      </c>
      <c r="AE103" s="25">
        <v>0</v>
      </c>
    </row>
    <row r="104" spans="1:31" ht="25.5" customHeight="1" x14ac:dyDescent="0.25">
      <c r="A104" s="148"/>
      <c r="B104" s="148"/>
      <c r="C104" s="34">
        <v>101</v>
      </c>
      <c r="D104" s="105" t="s">
        <v>127</v>
      </c>
      <c r="E104" s="70">
        <v>5704</v>
      </c>
      <c r="F104" s="70">
        <v>122629016</v>
      </c>
      <c r="G104" s="106" t="s">
        <v>256</v>
      </c>
      <c r="H104" s="72" t="s">
        <v>19</v>
      </c>
      <c r="I104" s="73" t="s">
        <v>25</v>
      </c>
      <c r="J104" s="73">
        <v>30</v>
      </c>
      <c r="K104" s="73">
        <v>30</v>
      </c>
      <c r="L104" s="74">
        <v>157.6</v>
      </c>
      <c r="M104" s="128">
        <v>10</v>
      </c>
      <c r="N104" s="14">
        <f>M104-(SUM(P104:AE104))</f>
        <v>10</v>
      </c>
      <c r="O104" s="18" t="str">
        <f t="shared" si="0"/>
        <v>OK</v>
      </c>
      <c r="P104" s="21">
        <v>0</v>
      </c>
      <c r="Q104" s="21">
        <v>0</v>
      </c>
      <c r="R104" s="21">
        <v>0</v>
      </c>
      <c r="S104" s="21">
        <v>0</v>
      </c>
      <c r="T104" s="21">
        <v>0</v>
      </c>
      <c r="U104" s="21">
        <v>0</v>
      </c>
      <c r="V104" s="21">
        <v>0</v>
      </c>
      <c r="W104" s="21">
        <v>0</v>
      </c>
      <c r="X104" s="21">
        <v>0</v>
      </c>
      <c r="Y104" s="21">
        <v>0</v>
      </c>
      <c r="Z104" s="21">
        <v>0</v>
      </c>
      <c r="AA104" s="21">
        <v>0</v>
      </c>
      <c r="AB104" s="21">
        <v>0</v>
      </c>
      <c r="AC104" s="21">
        <v>0</v>
      </c>
      <c r="AD104" s="21">
        <v>0</v>
      </c>
      <c r="AE104" s="25">
        <v>0</v>
      </c>
    </row>
    <row r="105" spans="1:31" ht="25.5" customHeight="1" x14ac:dyDescent="0.25">
      <c r="A105" s="148"/>
      <c r="B105" s="148"/>
      <c r="C105" s="34">
        <v>102</v>
      </c>
      <c r="D105" s="105" t="s">
        <v>128</v>
      </c>
      <c r="E105" s="70">
        <v>5704</v>
      </c>
      <c r="F105" s="70">
        <v>122629016</v>
      </c>
      <c r="G105" s="106" t="s">
        <v>256</v>
      </c>
      <c r="H105" s="72" t="s">
        <v>19</v>
      </c>
      <c r="I105" s="73" t="s">
        <v>25</v>
      </c>
      <c r="J105" s="73">
        <v>30</v>
      </c>
      <c r="K105" s="73">
        <v>30</v>
      </c>
      <c r="L105" s="74">
        <v>27.29</v>
      </c>
      <c r="M105" s="128">
        <v>6</v>
      </c>
      <c r="N105" s="14">
        <f>M105-(SUM(P105:AE105))</f>
        <v>0</v>
      </c>
      <c r="O105" s="18" t="str">
        <f t="shared" si="0"/>
        <v>OK</v>
      </c>
      <c r="P105" s="21">
        <v>0</v>
      </c>
      <c r="Q105" s="21">
        <v>0</v>
      </c>
      <c r="R105" s="21">
        <v>0</v>
      </c>
      <c r="S105" s="21">
        <v>0</v>
      </c>
      <c r="T105" s="21">
        <v>6</v>
      </c>
      <c r="U105" s="21">
        <v>0</v>
      </c>
      <c r="V105" s="21">
        <v>0</v>
      </c>
      <c r="W105" s="21">
        <v>0</v>
      </c>
      <c r="X105" s="21">
        <v>0</v>
      </c>
      <c r="Y105" s="21">
        <v>0</v>
      </c>
      <c r="Z105" s="21">
        <v>0</v>
      </c>
      <c r="AA105" s="21">
        <v>0</v>
      </c>
      <c r="AB105" s="21">
        <v>0</v>
      </c>
      <c r="AC105" s="21">
        <v>0</v>
      </c>
      <c r="AD105" s="21">
        <v>0</v>
      </c>
      <c r="AE105" s="25">
        <v>0</v>
      </c>
    </row>
    <row r="106" spans="1:31" ht="25.5" customHeight="1" x14ac:dyDescent="0.25">
      <c r="A106" s="148"/>
      <c r="B106" s="148"/>
      <c r="C106" s="34">
        <v>103</v>
      </c>
      <c r="D106" s="105" t="s">
        <v>129</v>
      </c>
      <c r="E106" s="70">
        <v>5704</v>
      </c>
      <c r="F106" s="70">
        <v>122629016</v>
      </c>
      <c r="G106" s="106" t="s">
        <v>256</v>
      </c>
      <c r="H106" s="72" t="s">
        <v>19</v>
      </c>
      <c r="I106" s="73" t="s">
        <v>25</v>
      </c>
      <c r="J106" s="73">
        <v>30</v>
      </c>
      <c r="K106" s="73">
        <v>30</v>
      </c>
      <c r="L106" s="74">
        <v>27</v>
      </c>
      <c r="M106" s="128">
        <v>6</v>
      </c>
      <c r="N106" s="14">
        <f>M106-(SUM(P106:AE106))</f>
        <v>6</v>
      </c>
      <c r="O106" s="18" t="str">
        <f t="shared" si="0"/>
        <v>OK</v>
      </c>
      <c r="P106" s="21">
        <v>0</v>
      </c>
      <c r="Q106" s="21">
        <v>0</v>
      </c>
      <c r="R106" s="21">
        <v>0</v>
      </c>
      <c r="S106" s="21">
        <v>0</v>
      </c>
      <c r="T106" s="21">
        <v>0</v>
      </c>
      <c r="U106" s="21">
        <v>0</v>
      </c>
      <c r="V106" s="21">
        <v>0</v>
      </c>
      <c r="W106" s="21">
        <v>0</v>
      </c>
      <c r="X106" s="21">
        <v>0</v>
      </c>
      <c r="Y106" s="21">
        <v>0</v>
      </c>
      <c r="Z106" s="21">
        <v>0</v>
      </c>
      <c r="AA106" s="21">
        <v>0</v>
      </c>
      <c r="AB106" s="21">
        <v>0</v>
      </c>
      <c r="AC106" s="21">
        <v>0</v>
      </c>
      <c r="AD106" s="21">
        <v>0</v>
      </c>
      <c r="AE106" s="25">
        <v>0</v>
      </c>
    </row>
    <row r="107" spans="1:31" ht="25.5" customHeight="1" x14ac:dyDescent="0.25">
      <c r="A107" s="148"/>
      <c r="B107" s="148"/>
      <c r="C107" s="34">
        <v>104</v>
      </c>
      <c r="D107" s="105" t="s">
        <v>130</v>
      </c>
      <c r="E107" s="70">
        <v>5704</v>
      </c>
      <c r="F107" s="70">
        <v>122629016</v>
      </c>
      <c r="G107" s="106" t="s">
        <v>256</v>
      </c>
      <c r="H107" s="75" t="s">
        <v>19</v>
      </c>
      <c r="I107" s="73" t="s">
        <v>25</v>
      </c>
      <c r="J107" s="73">
        <v>30</v>
      </c>
      <c r="K107" s="73">
        <v>30</v>
      </c>
      <c r="L107" s="74">
        <v>8.4</v>
      </c>
      <c r="M107" s="128">
        <v>20</v>
      </c>
      <c r="N107" s="14">
        <f>M107-(SUM(P107:AE107))</f>
        <v>20</v>
      </c>
      <c r="O107" s="18" t="str">
        <f t="shared" si="0"/>
        <v>OK</v>
      </c>
      <c r="P107" s="21">
        <v>0</v>
      </c>
      <c r="Q107" s="21">
        <v>0</v>
      </c>
      <c r="R107" s="21">
        <v>0</v>
      </c>
      <c r="S107" s="21">
        <v>0</v>
      </c>
      <c r="T107" s="21">
        <v>0</v>
      </c>
      <c r="U107" s="21">
        <v>0</v>
      </c>
      <c r="V107" s="21">
        <v>0</v>
      </c>
      <c r="W107" s="21">
        <v>0</v>
      </c>
      <c r="X107" s="21">
        <v>0</v>
      </c>
      <c r="Y107" s="21">
        <v>0</v>
      </c>
      <c r="Z107" s="21">
        <v>0</v>
      </c>
      <c r="AA107" s="21">
        <v>0</v>
      </c>
      <c r="AB107" s="21">
        <v>0</v>
      </c>
      <c r="AC107" s="21">
        <v>0</v>
      </c>
      <c r="AD107" s="21">
        <v>0</v>
      </c>
      <c r="AE107" s="25">
        <v>0</v>
      </c>
    </row>
    <row r="108" spans="1:31" ht="25.5" customHeight="1" x14ac:dyDescent="0.25">
      <c r="A108" s="148"/>
      <c r="B108" s="148"/>
      <c r="C108" s="34">
        <v>105</v>
      </c>
      <c r="D108" s="105" t="s">
        <v>131</v>
      </c>
      <c r="E108" s="70">
        <v>5704</v>
      </c>
      <c r="F108" s="70">
        <v>122629016</v>
      </c>
      <c r="G108" s="106" t="s">
        <v>256</v>
      </c>
      <c r="H108" s="72" t="s">
        <v>19</v>
      </c>
      <c r="I108" s="73" t="s">
        <v>25</v>
      </c>
      <c r="J108" s="73">
        <v>30</v>
      </c>
      <c r="K108" s="73">
        <v>30</v>
      </c>
      <c r="L108" s="74">
        <v>27</v>
      </c>
      <c r="M108" s="128">
        <v>20</v>
      </c>
      <c r="N108" s="14">
        <f>M108-(SUM(P108:AE108))</f>
        <v>20</v>
      </c>
      <c r="O108" s="18" t="str">
        <f t="shared" si="0"/>
        <v>OK</v>
      </c>
      <c r="P108" s="21">
        <v>0</v>
      </c>
      <c r="Q108" s="21">
        <v>0</v>
      </c>
      <c r="R108" s="21">
        <v>0</v>
      </c>
      <c r="S108" s="21">
        <v>0</v>
      </c>
      <c r="T108" s="21">
        <v>0</v>
      </c>
      <c r="U108" s="21">
        <v>0</v>
      </c>
      <c r="V108" s="21">
        <v>0</v>
      </c>
      <c r="W108" s="21">
        <v>0</v>
      </c>
      <c r="X108" s="21">
        <v>0</v>
      </c>
      <c r="Y108" s="21">
        <v>0</v>
      </c>
      <c r="Z108" s="21">
        <v>0</v>
      </c>
      <c r="AA108" s="21">
        <v>0</v>
      </c>
      <c r="AB108" s="21">
        <v>0</v>
      </c>
      <c r="AC108" s="21">
        <v>0</v>
      </c>
      <c r="AD108" s="21">
        <v>0</v>
      </c>
      <c r="AE108" s="25">
        <v>0</v>
      </c>
    </row>
    <row r="109" spans="1:31" ht="25.5" customHeight="1" x14ac:dyDescent="0.25">
      <c r="A109" s="148"/>
      <c r="B109" s="148"/>
      <c r="C109" s="34">
        <v>106</v>
      </c>
      <c r="D109" s="105" t="s">
        <v>132</v>
      </c>
      <c r="E109" s="70">
        <v>5704</v>
      </c>
      <c r="F109" s="70">
        <v>122629016</v>
      </c>
      <c r="G109" s="106" t="s">
        <v>256</v>
      </c>
      <c r="H109" s="72" t="s">
        <v>19</v>
      </c>
      <c r="I109" s="73" t="s">
        <v>25</v>
      </c>
      <c r="J109" s="73">
        <v>30</v>
      </c>
      <c r="K109" s="73">
        <v>30</v>
      </c>
      <c r="L109" s="74">
        <v>27</v>
      </c>
      <c r="M109" s="128">
        <v>20</v>
      </c>
      <c r="N109" s="14">
        <f>M109-(SUM(P109:AE109))</f>
        <v>14</v>
      </c>
      <c r="O109" s="18" t="str">
        <f t="shared" si="0"/>
        <v>OK</v>
      </c>
      <c r="P109" s="21">
        <v>0</v>
      </c>
      <c r="Q109" s="21">
        <v>0</v>
      </c>
      <c r="R109" s="21">
        <v>0</v>
      </c>
      <c r="S109" s="21">
        <v>0</v>
      </c>
      <c r="T109" s="21">
        <v>6</v>
      </c>
      <c r="U109" s="21">
        <v>0</v>
      </c>
      <c r="V109" s="21">
        <v>0</v>
      </c>
      <c r="W109" s="21">
        <v>0</v>
      </c>
      <c r="X109" s="21">
        <v>0</v>
      </c>
      <c r="Y109" s="21">
        <v>0</v>
      </c>
      <c r="Z109" s="21">
        <v>0</v>
      </c>
      <c r="AA109" s="21">
        <v>0</v>
      </c>
      <c r="AB109" s="21">
        <v>0</v>
      </c>
      <c r="AC109" s="21">
        <v>0</v>
      </c>
      <c r="AD109" s="21">
        <v>0</v>
      </c>
      <c r="AE109" s="25">
        <v>0</v>
      </c>
    </row>
    <row r="110" spans="1:31" ht="25.5" customHeight="1" x14ac:dyDescent="0.25">
      <c r="A110" s="148"/>
      <c r="B110" s="148"/>
      <c r="C110" s="34">
        <v>107</v>
      </c>
      <c r="D110" s="105" t="s">
        <v>133</v>
      </c>
      <c r="E110" s="70">
        <v>5704</v>
      </c>
      <c r="F110" s="70">
        <v>122629016</v>
      </c>
      <c r="G110" s="106" t="s">
        <v>256</v>
      </c>
      <c r="H110" s="72" t="s">
        <v>19</v>
      </c>
      <c r="I110" s="73" t="s">
        <v>25</v>
      </c>
      <c r="J110" s="73">
        <v>30</v>
      </c>
      <c r="K110" s="73">
        <v>30</v>
      </c>
      <c r="L110" s="74">
        <v>27</v>
      </c>
      <c r="M110" s="128">
        <v>20</v>
      </c>
      <c r="N110" s="14">
        <f>M110-(SUM(P110:AE110))</f>
        <v>20</v>
      </c>
      <c r="O110" s="18" t="str">
        <f t="shared" si="0"/>
        <v>OK</v>
      </c>
      <c r="P110" s="21">
        <v>0</v>
      </c>
      <c r="Q110" s="21">
        <v>0</v>
      </c>
      <c r="R110" s="21">
        <v>0</v>
      </c>
      <c r="S110" s="21">
        <v>0</v>
      </c>
      <c r="T110" s="21">
        <v>0</v>
      </c>
      <c r="U110" s="21">
        <v>0</v>
      </c>
      <c r="V110" s="21">
        <v>0</v>
      </c>
      <c r="W110" s="21">
        <v>0</v>
      </c>
      <c r="X110" s="21">
        <v>0</v>
      </c>
      <c r="Y110" s="21">
        <v>0</v>
      </c>
      <c r="Z110" s="21">
        <v>0</v>
      </c>
      <c r="AA110" s="21">
        <v>0</v>
      </c>
      <c r="AB110" s="21">
        <v>0</v>
      </c>
      <c r="AC110" s="21">
        <v>0</v>
      </c>
      <c r="AD110" s="21">
        <v>0</v>
      </c>
      <c r="AE110" s="25">
        <v>0</v>
      </c>
    </row>
    <row r="111" spans="1:31" ht="25.5" customHeight="1" x14ac:dyDescent="0.25">
      <c r="A111" s="148"/>
      <c r="B111" s="148"/>
      <c r="C111" s="34">
        <v>108</v>
      </c>
      <c r="D111" s="105" t="s">
        <v>134</v>
      </c>
      <c r="E111" s="70">
        <v>5704</v>
      </c>
      <c r="F111" s="70">
        <v>122629016</v>
      </c>
      <c r="G111" s="106" t="s">
        <v>256</v>
      </c>
      <c r="H111" s="72" t="s">
        <v>19</v>
      </c>
      <c r="I111" s="73" t="s">
        <v>25</v>
      </c>
      <c r="J111" s="73">
        <v>30</v>
      </c>
      <c r="K111" s="73">
        <v>30</v>
      </c>
      <c r="L111" s="74">
        <v>27</v>
      </c>
      <c r="M111" s="128">
        <v>20</v>
      </c>
      <c r="N111" s="14">
        <f>M111-(SUM(P111:AE111))</f>
        <v>20</v>
      </c>
      <c r="O111" s="18" t="str">
        <f t="shared" si="0"/>
        <v>OK</v>
      </c>
      <c r="P111" s="21">
        <v>0</v>
      </c>
      <c r="Q111" s="21">
        <v>0</v>
      </c>
      <c r="R111" s="21">
        <v>0</v>
      </c>
      <c r="S111" s="21">
        <v>0</v>
      </c>
      <c r="T111" s="21">
        <v>0</v>
      </c>
      <c r="U111" s="21">
        <v>0</v>
      </c>
      <c r="V111" s="21">
        <v>0</v>
      </c>
      <c r="W111" s="21">
        <v>0</v>
      </c>
      <c r="X111" s="21">
        <v>0</v>
      </c>
      <c r="Y111" s="21">
        <v>0</v>
      </c>
      <c r="Z111" s="21">
        <v>0</v>
      </c>
      <c r="AA111" s="21">
        <v>0</v>
      </c>
      <c r="AB111" s="21">
        <v>0</v>
      </c>
      <c r="AC111" s="21">
        <v>0</v>
      </c>
      <c r="AD111" s="21">
        <v>0</v>
      </c>
      <c r="AE111" s="25">
        <v>0</v>
      </c>
    </row>
    <row r="112" spans="1:31" ht="25.5" customHeight="1" x14ac:dyDescent="0.25">
      <c r="A112" s="148"/>
      <c r="B112" s="148"/>
      <c r="C112" s="34">
        <v>109</v>
      </c>
      <c r="D112" s="105" t="s">
        <v>135</v>
      </c>
      <c r="E112" s="70">
        <v>5704</v>
      </c>
      <c r="F112" s="70">
        <v>122629016</v>
      </c>
      <c r="G112" s="106" t="s">
        <v>256</v>
      </c>
      <c r="H112" s="72" t="s">
        <v>19</v>
      </c>
      <c r="I112" s="73" t="s">
        <v>25</v>
      </c>
      <c r="J112" s="73">
        <v>30</v>
      </c>
      <c r="K112" s="73">
        <v>30</v>
      </c>
      <c r="L112" s="74">
        <v>12.45</v>
      </c>
      <c r="M112" s="128">
        <v>20</v>
      </c>
      <c r="N112" s="14">
        <f>M112-(SUM(P112:AE112))</f>
        <v>0</v>
      </c>
      <c r="O112" s="18" t="str">
        <f t="shared" si="0"/>
        <v>OK</v>
      </c>
      <c r="P112" s="21">
        <v>0</v>
      </c>
      <c r="Q112" s="21">
        <v>0</v>
      </c>
      <c r="R112" s="21">
        <v>20</v>
      </c>
      <c r="S112" s="21">
        <v>0</v>
      </c>
      <c r="T112" s="21">
        <v>0</v>
      </c>
      <c r="U112" s="21">
        <v>0</v>
      </c>
      <c r="V112" s="21">
        <v>0</v>
      </c>
      <c r="W112" s="21">
        <v>0</v>
      </c>
      <c r="X112" s="21">
        <v>0</v>
      </c>
      <c r="Y112" s="21">
        <v>0</v>
      </c>
      <c r="Z112" s="21">
        <v>0</v>
      </c>
      <c r="AA112" s="21">
        <v>0</v>
      </c>
      <c r="AB112" s="21">
        <v>0</v>
      </c>
      <c r="AC112" s="21">
        <v>0</v>
      </c>
      <c r="AD112" s="21">
        <v>0</v>
      </c>
      <c r="AE112" s="25">
        <v>0</v>
      </c>
    </row>
    <row r="113" spans="1:31" ht="25.5" customHeight="1" x14ac:dyDescent="0.25">
      <c r="A113" s="148"/>
      <c r="B113" s="148"/>
      <c r="C113" s="34">
        <v>110</v>
      </c>
      <c r="D113" s="105" t="s">
        <v>136</v>
      </c>
      <c r="E113" s="70">
        <v>5704</v>
      </c>
      <c r="F113" s="70">
        <v>122629016</v>
      </c>
      <c r="G113" s="106" t="s">
        <v>256</v>
      </c>
      <c r="H113" s="72" t="s">
        <v>19</v>
      </c>
      <c r="I113" s="73" t="s">
        <v>25</v>
      </c>
      <c r="J113" s="73">
        <v>30</v>
      </c>
      <c r="K113" s="73">
        <v>30</v>
      </c>
      <c r="L113" s="74">
        <v>25.9</v>
      </c>
      <c r="M113" s="128">
        <v>10</v>
      </c>
      <c r="N113" s="14">
        <f>M113-(SUM(P113:AE113))</f>
        <v>10</v>
      </c>
      <c r="O113" s="18" t="str">
        <f t="shared" si="0"/>
        <v>OK</v>
      </c>
      <c r="P113" s="21">
        <v>0</v>
      </c>
      <c r="Q113" s="21">
        <v>0</v>
      </c>
      <c r="R113" s="21">
        <v>0</v>
      </c>
      <c r="S113" s="21">
        <v>0</v>
      </c>
      <c r="T113" s="21">
        <v>0</v>
      </c>
      <c r="U113" s="21">
        <v>0</v>
      </c>
      <c r="V113" s="21">
        <v>0</v>
      </c>
      <c r="W113" s="21">
        <v>0</v>
      </c>
      <c r="X113" s="21">
        <v>0</v>
      </c>
      <c r="Y113" s="21">
        <v>0</v>
      </c>
      <c r="Z113" s="21">
        <v>0</v>
      </c>
      <c r="AA113" s="21">
        <v>0</v>
      </c>
      <c r="AB113" s="21">
        <v>0</v>
      </c>
      <c r="AC113" s="21">
        <v>0</v>
      </c>
      <c r="AD113" s="21">
        <v>0</v>
      </c>
      <c r="AE113" s="25">
        <v>0</v>
      </c>
    </row>
    <row r="114" spans="1:31" ht="25.5" customHeight="1" x14ac:dyDescent="0.25">
      <c r="A114" s="148"/>
      <c r="B114" s="148"/>
      <c r="C114" s="34">
        <v>111</v>
      </c>
      <c r="D114" s="105" t="s">
        <v>137</v>
      </c>
      <c r="E114" s="70">
        <v>5704</v>
      </c>
      <c r="F114" s="70">
        <v>122629009</v>
      </c>
      <c r="G114" s="106" t="s">
        <v>256</v>
      </c>
      <c r="H114" s="72" t="s">
        <v>19</v>
      </c>
      <c r="I114" s="73" t="s">
        <v>25</v>
      </c>
      <c r="J114" s="73">
        <v>30</v>
      </c>
      <c r="K114" s="73">
        <v>30</v>
      </c>
      <c r="L114" s="74">
        <v>52.95</v>
      </c>
      <c r="M114" s="128"/>
      <c r="N114" s="14">
        <f>M114-(SUM(P114:AE114))</f>
        <v>0</v>
      </c>
      <c r="O114" s="18" t="str">
        <f t="shared" si="0"/>
        <v>OK</v>
      </c>
      <c r="P114" s="21">
        <v>0</v>
      </c>
      <c r="Q114" s="21">
        <v>0</v>
      </c>
      <c r="R114" s="21">
        <v>0</v>
      </c>
      <c r="S114" s="21">
        <v>0</v>
      </c>
      <c r="T114" s="21">
        <v>0</v>
      </c>
      <c r="U114" s="21">
        <v>0</v>
      </c>
      <c r="V114" s="21">
        <v>0</v>
      </c>
      <c r="W114" s="21">
        <v>0</v>
      </c>
      <c r="X114" s="21">
        <v>0</v>
      </c>
      <c r="Y114" s="21">
        <v>0</v>
      </c>
      <c r="Z114" s="21">
        <v>0</v>
      </c>
      <c r="AA114" s="21">
        <v>0</v>
      </c>
      <c r="AB114" s="21">
        <v>0</v>
      </c>
      <c r="AC114" s="21">
        <v>0</v>
      </c>
      <c r="AD114" s="21">
        <v>0</v>
      </c>
      <c r="AE114" s="25">
        <v>0</v>
      </c>
    </row>
    <row r="115" spans="1:31" ht="25.5" customHeight="1" x14ac:dyDescent="0.25">
      <c r="A115" s="148"/>
      <c r="B115" s="148"/>
      <c r="C115" s="34">
        <v>112</v>
      </c>
      <c r="D115" s="105" t="s">
        <v>138</v>
      </c>
      <c r="E115" s="70">
        <v>5704</v>
      </c>
      <c r="F115" s="70">
        <v>122629009</v>
      </c>
      <c r="G115" s="106" t="s">
        <v>256</v>
      </c>
      <c r="H115" s="72" t="s">
        <v>19</v>
      </c>
      <c r="I115" s="73" t="s">
        <v>25</v>
      </c>
      <c r="J115" s="73">
        <v>30</v>
      </c>
      <c r="K115" s="73">
        <v>30</v>
      </c>
      <c r="L115" s="74">
        <v>15.9</v>
      </c>
      <c r="M115" s="128">
        <v>10</v>
      </c>
      <c r="N115" s="14">
        <f>M115-(SUM(P115:AE115))</f>
        <v>0</v>
      </c>
      <c r="O115" s="18" t="str">
        <f t="shared" si="0"/>
        <v>OK</v>
      </c>
      <c r="P115" s="21">
        <v>0</v>
      </c>
      <c r="Q115" s="21">
        <v>0</v>
      </c>
      <c r="R115" s="21">
        <v>2</v>
      </c>
      <c r="S115" s="21">
        <v>0</v>
      </c>
      <c r="T115" s="21">
        <v>8</v>
      </c>
      <c r="U115" s="21">
        <v>0</v>
      </c>
      <c r="V115" s="21">
        <v>0</v>
      </c>
      <c r="W115" s="21">
        <v>0</v>
      </c>
      <c r="X115" s="21">
        <v>0</v>
      </c>
      <c r="Y115" s="21">
        <v>0</v>
      </c>
      <c r="Z115" s="21">
        <v>0</v>
      </c>
      <c r="AA115" s="21">
        <v>0</v>
      </c>
      <c r="AB115" s="21">
        <v>0</v>
      </c>
      <c r="AC115" s="21">
        <v>0</v>
      </c>
      <c r="AD115" s="21">
        <v>0</v>
      </c>
      <c r="AE115" s="25">
        <v>0</v>
      </c>
    </row>
    <row r="116" spans="1:31" ht="25.5" customHeight="1" x14ac:dyDescent="0.25">
      <c r="A116" s="148"/>
      <c r="B116" s="148"/>
      <c r="C116" s="34">
        <v>113</v>
      </c>
      <c r="D116" s="105" t="s">
        <v>139</v>
      </c>
      <c r="E116" s="70">
        <v>5704</v>
      </c>
      <c r="F116" s="70">
        <v>122629009</v>
      </c>
      <c r="G116" s="106" t="s">
        <v>256</v>
      </c>
      <c r="H116" s="72" t="s">
        <v>19</v>
      </c>
      <c r="I116" s="73" t="s">
        <v>25</v>
      </c>
      <c r="J116" s="73">
        <v>30</v>
      </c>
      <c r="K116" s="73">
        <v>30</v>
      </c>
      <c r="L116" s="74">
        <v>3.9</v>
      </c>
      <c r="M116" s="128">
        <v>10</v>
      </c>
      <c r="N116" s="14">
        <f>M116-(SUM(P116:AE116))</f>
        <v>0</v>
      </c>
      <c r="O116" s="18" t="str">
        <f t="shared" si="0"/>
        <v>OK</v>
      </c>
      <c r="P116" s="21">
        <v>0</v>
      </c>
      <c r="Q116" s="21">
        <v>0</v>
      </c>
      <c r="R116" s="21">
        <v>0</v>
      </c>
      <c r="S116" s="21">
        <v>0</v>
      </c>
      <c r="T116" s="21">
        <v>10</v>
      </c>
      <c r="U116" s="21">
        <v>0</v>
      </c>
      <c r="V116" s="21">
        <v>0</v>
      </c>
      <c r="W116" s="21">
        <v>0</v>
      </c>
      <c r="X116" s="21">
        <v>0</v>
      </c>
      <c r="Y116" s="21">
        <v>0</v>
      </c>
      <c r="Z116" s="21">
        <v>0</v>
      </c>
      <c r="AA116" s="21">
        <v>0</v>
      </c>
      <c r="AB116" s="21">
        <v>0</v>
      </c>
      <c r="AC116" s="21">
        <v>0</v>
      </c>
      <c r="AD116" s="21">
        <v>0</v>
      </c>
      <c r="AE116" s="25">
        <v>0</v>
      </c>
    </row>
    <row r="117" spans="1:31" ht="25.5" customHeight="1" x14ac:dyDescent="0.25">
      <c r="A117" s="148"/>
      <c r="B117" s="148"/>
      <c r="C117" s="34">
        <v>114</v>
      </c>
      <c r="D117" s="105" t="s">
        <v>140</v>
      </c>
      <c r="E117" s="70">
        <v>5704</v>
      </c>
      <c r="F117" s="70">
        <v>122629009</v>
      </c>
      <c r="G117" s="106" t="s">
        <v>256</v>
      </c>
      <c r="H117" s="72" t="s">
        <v>19</v>
      </c>
      <c r="I117" s="73" t="s">
        <v>25</v>
      </c>
      <c r="J117" s="73">
        <v>30</v>
      </c>
      <c r="K117" s="73">
        <v>30</v>
      </c>
      <c r="L117" s="74">
        <v>60</v>
      </c>
      <c r="M117" s="128">
        <v>10</v>
      </c>
      <c r="N117" s="14">
        <f>M117-(SUM(P117:AE117))</f>
        <v>10</v>
      </c>
      <c r="O117" s="18" t="str">
        <f t="shared" si="0"/>
        <v>OK</v>
      </c>
      <c r="P117" s="21">
        <v>0</v>
      </c>
      <c r="Q117" s="21">
        <v>0</v>
      </c>
      <c r="R117" s="21">
        <v>0</v>
      </c>
      <c r="S117" s="21">
        <v>0</v>
      </c>
      <c r="T117" s="21">
        <v>0</v>
      </c>
      <c r="U117" s="21">
        <v>0</v>
      </c>
      <c r="V117" s="21">
        <v>0</v>
      </c>
      <c r="W117" s="21">
        <v>0</v>
      </c>
      <c r="X117" s="21">
        <v>0</v>
      </c>
      <c r="Y117" s="21">
        <v>0</v>
      </c>
      <c r="Z117" s="21">
        <v>0</v>
      </c>
      <c r="AA117" s="21">
        <v>0</v>
      </c>
      <c r="AB117" s="21">
        <v>0</v>
      </c>
      <c r="AC117" s="21">
        <v>0</v>
      </c>
      <c r="AD117" s="21">
        <v>0</v>
      </c>
      <c r="AE117" s="25">
        <v>0</v>
      </c>
    </row>
    <row r="118" spans="1:31" ht="25.5" customHeight="1" x14ac:dyDescent="0.25">
      <c r="A118" s="148"/>
      <c r="B118" s="148"/>
      <c r="C118" s="34">
        <v>115</v>
      </c>
      <c r="D118" s="105" t="s">
        <v>141</v>
      </c>
      <c r="E118" s="70">
        <v>5704</v>
      </c>
      <c r="F118" s="70">
        <v>122629016</v>
      </c>
      <c r="G118" s="106" t="s">
        <v>256</v>
      </c>
      <c r="H118" s="72" t="s">
        <v>19</v>
      </c>
      <c r="I118" s="73" t="s">
        <v>25</v>
      </c>
      <c r="J118" s="73">
        <v>30</v>
      </c>
      <c r="K118" s="73">
        <v>30</v>
      </c>
      <c r="L118" s="74">
        <v>2.5</v>
      </c>
      <c r="M118" s="128"/>
      <c r="N118" s="14">
        <f>M118-(SUM(P118:AE118))</f>
        <v>0</v>
      </c>
      <c r="O118" s="18" t="str">
        <f t="shared" si="0"/>
        <v>OK</v>
      </c>
      <c r="P118" s="21">
        <v>0</v>
      </c>
      <c r="Q118" s="21">
        <v>0</v>
      </c>
      <c r="R118" s="21">
        <v>0</v>
      </c>
      <c r="S118" s="21">
        <v>0</v>
      </c>
      <c r="T118" s="21">
        <v>0</v>
      </c>
      <c r="U118" s="21">
        <v>0</v>
      </c>
      <c r="V118" s="21">
        <v>0</v>
      </c>
      <c r="W118" s="21">
        <v>0</v>
      </c>
      <c r="X118" s="21">
        <v>0</v>
      </c>
      <c r="Y118" s="21">
        <v>0</v>
      </c>
      <c r="Z118" s="21">
        <v>0</v>
      </c>
      <c r="AA118" s="21">
        <v>0</v>
      </c>
      <c r="AB118" s="21">
        <v>0</v>
      </c>
      <c r="AC118" s="21">
        <v>0</v>
      </c>
      <c r="AD118" s="21">
        <v>0</v>
      </c>
      <c r="AE118" s="25">
        <v>0</v>
      </c>
    </row>
    <row r="119" spans="1:31" ht="25.5" customHeight="1" x14ac:dyDescent="0.25">
      <c r="A119" s="148"/>
      <c r="B119" s="148"/>
      <c r="C119" s="34">
        <v>116</v>
      </c>
      <c r="D119" s="105" t="s">
        <v>142</v>
      </c>
      <c r="E119" s="70">
        <v>5704</v>
      </c>
      <c r="F119" s="70">
        <v>122629007</v>
      </c>
      <c r="G119" s="106" t="s">
        <v>256</v>
      </c>
      <c r="H119" s="72" t="s">
        <v>19</v>
      </c>
      <c r="I119" s="73" t="s">
        <v>25</v>
      </c>
      <c r="J119" s="73">
        <v>30</v>
      </c>
      <c r="K119" s="73">
        <v>30</v>
      </c>
      <c r="L119" s="74">
        <v>9.9</v>
      </c>
      <c r="M119" s="128">
        <v>30</v>
      </c>
      <c r="N119" s="14">
        <f>M119-(SUM(P119:AE119))</f>
        <v>30</v>
      </c>
      <c r="O119" s="18" t="str">
        <f t="shared" si="0"/>
        <v>OK</v>
      </c>
      <c r="P119" s="21">
        <v>0</v>
      </c>
      <c r="Q119" s="21">
        <v>0</v>
      </c>
      <c r="R119" s="21">
        <v>0</v>
      </c>
      <c r="S119" s="21">
        <v>0</v>
      </c>
      <c r="T119" s="21">
        <v>0</v>
      </c>
      <c r="U119" s="21">
        <v>0</v>
      </c>
      <c r="V119" s="21">
        <v>0</v>
      </c>
      <c r="W119" s="21">
        <v>0</v>
      </c>
      <c r="X119" s="21">
        <v>0</v>
      </c>
      <c r="Y119" s="21">
        <v>0</v>
      </c>
      <c r="Z119" s="21">
        <v>0</v>
      </c>
      <c r="AA119" s="21">
        <v>0</v>
      </c>
      <c r="AB119" s="21">
        <v>0</v>
      </c>
      <c r="AC119" s="21">
        <v>0</v>
      </c>
      <c r="AD119" s="21">
        <v>0</v>
      </c>
      <c r="AE119" s="25">
        <v>0</v>
      </c>
    </row>
    <row r="120" spans="1:31" ht="25.5" customHeight="1" x14ac:dyDescent="0.25">
      <c r="A120" s="148"/>
      <c r="B120" s="148"/>
      <c r="C120" s="34">
        <v>117</v>
      </c>
      <c r="D120" s="105" t="s">
        <v>143</v>
      </c>
      <c r="E120" s="70">
        <v>5704</v>
      </c>
      <c r="F120" s="70">
        <v>122629007</v>
      </c>
      <c r="G120" s="106" t="s">
        <v>256</v>
      </c>
      <c r="H120" s="72" t="s">
        <v>19</v>
      </c>
      <c r="I120" s="73" t="s">
        <v>25</v>
      </c>
      <c r="J120" s="73">
        <v>30</v>
      </c>
      <c r="K120" s="73">
        <v>30</v>
      </c>
      <c r="L120" s="74">
        <v>6.67</v>
      </c>
      <c r="M120" s="128">
        <v>6</v>
      </c>
      <c r="N120" s="14">
        <f>M120-(SUM(P120:AE120))</f>
        <v>6</v>
      </c>
      <c r="O120" s="18" t="str">
        <f t="shared" si="0"/>
        <v>OK</v>
      </c>
      <c r="P120" s="21">
        <v>0</v>
      </c>
      <c r="Q120" s="21">
        <v>0</v>
      </c>
      <c r="R120" s="21">
        <v>0</v>
      </c>
      <c r="S120" s="21">
        <v>0</v>
      </c>
      <c r="T120" s="21">
        <v>0</v>
      </c>
      <c r="U120" s="21">
        <v>0</v>
      </c>
      <c r="V120" s="21">
        <v>0</v>
      </c>
      <c r="W120" s="21">
        <v>0</v>
      </c>
      <c r="X120" s="21">
        <v>0</v>
      </c>
      <c r="Y120" s="21">
        <v>0</v>
      </c>
      <c r="Z120" s="21">
        <v>0</v>
      </c>
      <c r="AA120" s="21">
        <v>0</v>
      </c>
      <c r="AB120" s="21">
        <v>0</v>
      </c>
      <c r="AC120" s="21">
        <v>0</v>
      </c>
      <c r="AD120" s="21">
        <v>0</v>
      </c>
      <c r="AE120" s="25">
        <v>0</v>
      </c>
    </row>
    <row r="121" spans="1:31" ht="25.5" customHeight="1" x14ac:dyDescent="0.25">
      <c r="A121" s="148"/>
      <c r="B121" s="148"/>
      <c r="C121" s="34">
        <v>118</v>
      </c>
      <c r="D121" s="105" t="s">
        <v>144</v>
      </c>
      <c r="E121" s="70">
        <v>5704</v>
      </c>
      <c r="F121" s="70">
        <v>122629007</v>
      </c>
      <c r="G121" s="106" t="s">
        <v>256</v>
      </c>
      <c r="H121" s="72" t="s">
        <v>19</v>
      </c>
      <c r="I121" s="73" t="s">
        <v>25</v>
      </c>
      <c r="J121" s="73">
        <v>30</v>
      </c>
      <c r="K121" s="73">
        <v>30</v>
      </c>
      <c r="L121" s="74">
        <v>104.95</v>
      </c>
      <c r="M121" s="128"/>
      <c r="N121" s="14">
        <f>M121-(SUM(P121:AE121))</f>
        <v>0</v>
      </c>
      <c r="O121" s="18" t="str">
        <f t="shared" si="0"/>
        <v>OK</v>
      </c>
      <c r="P121" s="21">
        <v>0</v>
      </c>
      <c r="Q121" s="21">
        <v>0</v>
      </c>
      <c r="R121" s="21">
        <v>0</v>
      </c>
      <c r="S121" s="21">
        <v>0</v>
      </c>
      <c r="T121" s="21">
        <v>0</v>
      </c>
      <c r="U121" s="21">
        <v>0</v>
      </c>
      <c r="V121" s="21">
        <v>0</v>
      </c>
      <c r="W121" s="21">
        <v>0</v>
      </c>
      <c r="X121" s="21">
        <v>0</v>
      </c>
      <c r="Y121" s="21">
        <v>0</v>
      </c>
      <c r="Z121" s="21">
        <v>0</v>
      </c>
      <c r="AA121" s="21">
        <v>0</v>
      </c>
      <c r="AB121" s="21">
        <v>0</v>
      </c>
      <c r="AC121" s="21">
        <v>0</v>
      </c>
      <c r="AD121" s="21">
        <v>0</v>
      </c>
      <c r="AE121" s="25">
        <v>0</v>
      </c>
    </row>
    <row r="122" spans="1:31" ht="25.5" customHeight="1" x14ac:dyDescent="0.25">
      <c r="A122" s="148"/>
      <c r="B122" s="148"/>
      <c r="C122" s="34">
        <v>119</v>
      </c>
      <c r="D122" s="105" t="s">
        <v>145</v>
      </c>
      <c r="E122" s="70">
        <v>5704</v>
      </c>
      <c r="F122" s="70">
        <v>122629007</v>
      </c>
      <c r="G122" s="106" t="s">
        <v>256</v>
      </c>
      <c r="H122" s="72" t="s">
        <v>19</v>
      </c>
      <c r="I122" s="73" t="s">
        <v>25</v>
      </c>
      <c r="J122" s="73">
        <v>30</v>
      </c>
      <c r="K122" s="73">
        <v>30</v>
      </c>
      <c r="L122" s="74">
        <v>5.07</v>
      </c>
      <c r="M122" s="128">
        <v>60</v>
      </c>
      <c r="N122" s="14">
        <f>M122-(SUM(P122:AE122))</f>
        <v>60</v>
      </c>
      <c r="O122" s="18" t="str">
        <f t="shared" si="0"/>
        <v>OK</v>
      </c>
      <c r="P122" s="21">
        <v>0</v>
      </c>
      <c r="Q122" s="21">
        <v>0</v>
      </c>
      <c r="R122" s="21">
        <v>0</v>
      </c>
      <c r="S122" s="21">
        <v>0</v>
      </c>
      <c r="T122" s="21">
        <v>0</v>
      </c>
      <c r="U122" s="21">
        <v>0</v>
      </c>
      <c r="V122" s="21">
        <v>0</v>
      </c>
      <c r="W122" s="21">
        <v>0</v>
      </c>
      <c r="X122" s="21">
        <v>0</v>
      </c>
      <c r="Y122" s="21">
        <v>0</v>
      </c>
      <c r="Z122" s="21">
        <v>0</v>
      </c>
      <c r="AA122" s="21">
        <v>0</v>
      </c>
      <c r="AB122" s="21">
        <v>0</v>
      </c>
      <c r="AC122" s="21">
        <v>0</v>
      </c>
      <c r="AD122" s="21">
        <v>0</v>
      </c>
      <c r="AE122" s="25">
        <v>0</v>
      </c>
    </row>
    <row r="123" spans="1:31" ht="19.5" customHeight="1" x14ac:dyDescent="0.25">
      <c r="A123" s="148"/>
      <c r="B123" s="148"/>
      <c r="C123" s="34">
        <v>120</v>
      </c>
      <c r="D123" s="105" t="s">
        <v>146</v>
      </c>
      <c r="E123" s="70">
        <v>5704</v>
      </c>
      <c r="F123" s="70">
        <v>122629007</v>
      </c>
      <c r="G123" s="106" t="s">
        <v>256</v>
      </c>
      <c r="H123" s="75" t="s">
        <v>19</v>
      </c>
      <c r="I123" s="73" t="s">
        <v>25</v>
      </c>
      <c r="J123" s="73">
        <v>30</v>
      </c>
      <c r="K123" s="73">
        <v>30</v>
      </c>
      <c r="L123" s="74">
        <v>16.45</v>
      </c>
      <c r="M123" s="128">
        <v>50</v>
      </c>
      <c r="N123" s="14">
        <f>M123-(SUM(P123:AE123))</f>
        <v>17</v>
      </c>
      <c r="O123" s="18" t="str">
        <f t="shared" si="0"/>
        <v>OK</v>
      </c>
      <c r="P123" s="21">
        <v>0</v>
      </c>
      <c r="Q123" s="21">
        <v>0</v>
      </c>
      <c r="R123" s="21">
        <v>0</v>
      </c>
      <c r="S123" s="21">
        <v>0</v>
      </c>
      <c r="T123" s="21">
        <v>33</v>
      </c>
      <c r="U123" s="21">
        <v>0</v>
      </c>
      <c r="V123" s="21">
        <v>0</v>
      </c>
      <c r="W123" s="21">
        <v>0</v>
      </c>
      <c r="X123" s="21">
        <v>0</v>
      </c>
      <c r="Y123" s="21">
        <v>0</v>
      </c>
      <c r="Z123" s="21">
        <v>0</v>
      </c>
      <c r="AA123" s="21">
        <v>0</v>
      </c>
      <c r="AB123" s="21">
        <v>0</v>
      </c>
      <c r="AC123" s="21">
        <v>0</v>
      </c>
      <c r="AD123" s="21">
        <v>0</v>
      </c>
      <c r="AE123" s="25">
        <v>0</v>
      </c>
    </row>
    <row r="124" spans="1:31" ht="25.5" customHeight="1" x14ac:dyDescent="0.25">
      <c r="A124" s="148"/>
      <c r="B124" s="148"/>
      <c r="C124" s="34">
        <v>121</v>
      </c>
      <c r="D124" s="105" t="s">
        <v>147</v>
      </c>
      <c r="E124" s="70">
        <v>5704</v>
      </c>
      <c r="F124" s="70">
        <v>122629007</v>
      </c>
      <c r="G124" s="106" t="s">
        <v>256</v>
      </c>
      <c r="H124" s="72" t="s">
        <v>19</v>
      </c>
      <c r="I124" s="73" t="s">
        <v>25</v>
      </c>
      <c r="J124" s="73">
        <v>30</v>
      </c>
      <c r="K124" s="73">
        <v>30</v>
      </c>
      <c r="L124" s="74">
        <v>69.95</v>
      </c>
      <c r="M124" s="128"/>
      <c r="N124" s="14">
        <f>M124-(SUM(P124:AE124))</f>
        <v>0</v>
      </c>
      <c r="O124" s="18" t="str">
        <f t="shared" si="0"/>
        <v>OK</v>
      </c>
      <c r="P124" s="21">
        <v>0</v>
      </c>
      <c r="Q124" s="21">
        <v>0</v>
      </c>
      <c r="R124" s="21">
        <v>0</v>
      </c>
      <c r="S124" s="21">
        <v>0</v>
      </c>
      <c r="T124" s="21">
        <v>0</v>
      </c>
      <c r="U124" s="21">
        <v>0</v>
      </c>
      <c r="V124" s="21">
        <v>0</v>
      </c>
      <c r="W124" s="21">
        <v>0</v>
      </c>
      <c r="X124" s="21">
        <v>0</v>
      </c>
      <c r="Y124" s="21">
        <v>0</v>
      </c>
      <c r="Z124" s="21">
        <v>0</v>
      </c>
      <c r="AA124" s="21">
        <v>0</v>
      </c>
      <c r="AB124" s="21">
        <v>0</v>
      </c>
      <c r="AC124" s="21">
        <v>0</v>
      </c>
      <c r="AD124" s="21">
        <v>0</v>
      </c>
      <c r="AE124" s="25">
        <v>0</v>
      </c>
    </row>
    <row r="125" spans="1:31" ht="25.5" customHeight="1" x14ac:dyDescent="0.25">
      <c r="A125" s="148"/>
      <c r="B125" s="148"/>
      <c r="C125" s="34">
        <v>122</v>
      </c>
      <c r="D125" s="105" t="s">
        <v>148</v>
      </c>
      <c r="E125" s="70">
        <v>5704</v>
      </c>
      <c r="F125" s="70">
        <v>122629007</v>
      </c>
      <c r="G125" s="106" t="s">
        <v>256</v>
      </c>
      <c r="H125" s="72" t="s">
        <v>19</v>
      </c>
      <c r="I125" s="73" t="s">
        <v>25</v>
      </c>
      <c r="J125" s="73">
        <v>30</v>
      </c>
      <c r="K125" s="73">
        <v>30</v>
      </c>
      <c r="L125" s="74">
        <v>15.95</v>
      </c>
      <c r="M125" s="128">
        <v>60</v>
      </c>
      <c r="N125" s="14">
        <f>M125-(SUM(P125:AE125))</f>
        <v>50</v>
      </c>
      <c r="O125" s="18" t="str">
        <f t="shared" si="0"/>
        <v>OK</v>
      </c>
      <c r="P125" s="21">
        <v>0</v>
      </c>
      <c r="Q125" s="21">
        <v>0</v>
      </c>
      <c r="R125" s="21">
        <v>0</v>
      </c>
      <c r="S125" s="21">
        <v>0</v>
      </c>
      <c r="T125" s="21">
        <v>10</v>
      </c>
      <c r="U125" s="21">
        <v>0</v>
      </c>
      <c r="V125" s="21">
        <v>0</v>
      </c>
      <c r="W125" s="21">
        <v>0</v>
      </c>
      <c r="X125" s="21">
        <v>0</v>
      </c>
      <c r="Y125" s="21">
        <v>0</v>
      </c>
      <c r="Z125" s="21">
        <v>0</v>
      </c>
      <c r="AA125" s="21">
        <v>0</v>
      </c>
      <c r="AB125" s="21">
        <v>0</v>
      </c>
      <c r="AC125" s="21">
        <v>0</v>
      </c>
      <c r="AD125" s="21">
        <v>0</v>
      </c>
      <c r="AE125" s="25">
        <v>0</v>
      </c>
    </row>
    <row r="126" spans="1:31" ht="25.5" customHeight="1" x14ac:dyDescent="0.25">
      <c r="A126" s="148"/>
      <c r="B126" s="148"/>
      <c r="C126" s="34">
        <v>123</v>
      </c>
      <c r="D126" s="105" t="s">
        <v>149</v>
      </c>
      <c r="E126" s="70">
        <v>5704</v>
      </c>
      <c r="F126" s="70">
        <v>122629007</v>
      </c>
      <c r="G126" s="106" t="s">
        <v>256</v>
      </c>
      <c r="H126" s="72" t="s">
        <v>19</v>
      </c>
      <c r="I126" s="73" t="s">
        <v>25</v>
      </c>
      <c r="J126" s="73">
        <v>30</v>
      </c>
      <c r="K126" s="73">
        <v>30</v>
      </c>
      <c r="L126" s="74">
        <v>27</v>
      </c>
      <c r="M126" s="128">
        <v>60</v>
      </c>
      <c r="N126" s="14">
        <f>M126-(SUM(P126:AE126))</f>
        <v>60</v>
      </c>
      <c r="O126" s="18" t="str">
        <f t="shared" si="0"/>
        <v>OK</v>
      </c>
      <c r="P126" s="21">
        <v>0</v>
      </c>
      <c r="Q126" s="21">
        <v>0</v>
      </c>
      <c r="R126" s="21">
        <v>0</v>
      </c>
      <c r="S126" s="21">
        <v>0</v>
      </c>
      <c r="T126" s="21">
        <v>0</v>
      </c>
      <c r="U126" s="21">
        <v>0</v>
      </c>
      <c r="V126" s="21">
        <v>0</v>
      </c>
      <c r="W126" s="21">
        <v>0</v>
      </c>
      <c r="X126" s="21">
        <v>0</v>
      </c>
      <c r="Y126" s="21">
        <v>0</v>
      </c>
      <c r="Z126" s="21">
        <v>0</v>
      </c>
      <c r="AA126" s="21">
        <v>0</v>
      </c>
      <c r="AB126" s="21">
        <v>0</v>
      </c>
      <c r="AC126" s="21">
        <v>0</v>
      </c>
      <c r="AD126" s="21">
        <v>0</v>
      </c>
      <c r="AE126" s="25">
        <v>0</v>
      </c>
    </row>
    <row r="127" spans="1:31" ht="25.5" customHeight="1" x14ac:dyDescent="0.25">
      <c r="A127" s="148"/>
      <c r="B127" s="148"/>
      <c r="C127" s="34">
        <v>124</v>
      </c>
      <c r="D127" s="105" t="s">
        <v>150</v>
      </c>
      <c r="E127" s="70">
        <v>5704</v>
      </c>
      <c r="F127" s="70">
        <v>122629007</v>
      </c>
      <c r="G127" s="106" t="s">
        <v>256</v>
      </c>
      <c r="H127" s="72" t="s">
        <v>19</v>
      </c>
      <c r="I127" s="73" t="s">
        <v>25</v>
      </c>
      <c r="J127" s="73">
        <v>30</v>
      </c>
      <c r="K127" s="73">
        <v>30</v>
      </c>
      <c r="L127" s="74">
        <v>4.9000000000000004</v>
      </c>
      <c r="M127" s="128">
        <v>60</v>
      </c>
      <c r="N127" s="14">
        <f>M127-(SUM(P127:AE127))</f>
        <v>50</v>
      </c>
      <c r="O127" s="18" t="str">
        <f t="shared" si="0"/>
        <v>OK</v>
      </c>
      <c r="P127" s="21">
        <v>0</v>
      </c>
      <c r="Q127" s="21">
        <v>0</v>
      </c>
      <c r="R127" s="21">
        <v>0</v>
      </c>
      <c r="S127" s="21">
        <v>0</v>
      </c>
      <c r="T127" s="21">
        <v>10</v>
      </c>
      <c r="U127" s="21">
        <v>0</v>
      </c>
      <c r="V127" s="21">
        <v>0</v>
      </c>
      <c r="W127" s="21">
        <v>0</v>
      </c>
      <c r="X127" s="21">
        <v>0</v>
      </c>
      <c r="Y127" s="21">
        <v>0</v>
      </c>
      <c r="Z127" s="21">
        <v>0</v>
      </c>
      <c r="AA127" s="21">
        <v>0</v>
      </c>
      <c r="AB127" s="21">
        <v>0</v>
      </c>
      <c r="AC127" s="21">
        <v>0</v>
      </c>
      <c r="AD127" s="21">
        <v>0</v>
      </c>
      <c r="AE127" s="25">
        <v>0</v>
      </c>
    </row>
    <row r="128" spans="1:31" ht="25.5" customHeight="1" x14ac:dyDescent="0.25">
      <c r="A128" s="148"/>
      <c r="B128" s="148"/>
      <c r="C128" s="34">
        <v>125</v>
      </c>
      <c r="D128" s="105" t="s">
        <v>151</v>
      </c>
      <c r="E128" s="70">
        <v>5704</v>
      </c>
      <c r="F128" s="70">
        <v>122629007</v>
      </c>
      <c r="G128" s="106" t="s">
        <v>256</v>
      </c>
      <c r="H128" s="72" t="s">
        <v>19</v>
      </c>
      <c r="I128" s="73" t="s">
        <v>25</v>
      </c>
      <c r="J128" s="73">
        <v>30</v>
      </c>
      <c r="K128" s="73">
        <v>30</v>
      </c>
      <c r="L128" s="74">
        <v>4.9000000000000004</v>
      </c>
      <c r="M128" s="128">
        <v>60</v>
      </c>
      <c r="N128" s="14">
        <f>M128-(SUM(P128:AE128))</f>
        <v>50</v>
      </c>
      <c r="O128" s="18" t="str">
        <f t="shared" si="0"/>
        <v>OK</v>
      </c>
      <c r="P128" s="21">
        <v>0</v>
      </c>
      <c r="Q128" s="21">
        <v>0</v>
      </c>
      <c r="R128" s="21">
        <v>0</v>
      </c>
      <c r="S128" s="21">
        <v>0</v>
      </c>
      <c r="T128" s="21">
        <v>10</v>
      </c>
      <c r="U128" s="21">
        <v>0</v>
      </c>
      <c r="V128" s="21">
        <v>0</v>
      </c>
      <c r="W128" s="21">
        <v>0</v>
      </c>
      <c r="X128" s="21">
        <v>0</v>
      </c>
      <c r="Y128" s="21">
        <v>0</v>
      </c>
      <c r="Z128" s="21">
        <v>0</v>
      </c>
      <c r="AA128" s="21">
        <v>0</v>
      </c>
      <c r="AB128" s="21">
        <v>0</v>
      </c>
      <c r="AC128" s="21">
        <v>0</v>
      </c>
      <c r="AD128" s="21">
        <v>0</v>
      </c>
      <c r="AE128" s="25">
        <v>0</v>
      </c>
    </row>
    <row r="129" spans="1:31" ht="25.5" customHeight="1" x14ac:dyDescent="0.25">
      <c r="A129" s="148"/>
      <c r="B129" s="148"/>
      <c r="C129" s="34">
        <v>126</v>
      </c>
      <c r="D129" s="105" t="s">
        <v>152</v>
      </c>
      <c r="E129" s="70">
        <v>5806</v>
      </c>
      <c r="F129" s="70">
        <v>28800081</v>
      </c>
      <c r="G129" s="106" t="s">
        <v>256</v>
      </c>
      <c r="H129" s="72" t="s">
        <v>250</v>
      </c>
      <c r="I129" s="73" t="s">
        <v>24</v>
      </c>
      <c r="J129" s="73">
        <v>30</v>
      </c>
      <c r="K129" s="73">
        <v>30</v>
      </c>
      <c r="L129" s="74">
        <v>31.56</v>
      </c>
      <c r="M129" s="128"/>
      <c r="N129" s="14">
        <f>M129-(SUM(P129:AE129))</f>
        <v>0</v>
      </c>
      <c r="O129" s="18" t="str">
        <f t="shared" si="0"/>
        <v>OK</v>
      </c>
      <c r="P129" s="21">
        <v>0</v>
      </c>
      <c r="Q129" s="21">
        <v>0</v>
      </c>
      <c r="R129" s="21">
        <v>0</v>
      </c>
      <c r="S129" s="21">
        <v>0</v>
      </c>
      <c r="T129" s="21">
        <v>0</v>
      </c>
      <c r="U129" s="21">
        <v>0</v>
      </c>
      <c r="V129" s="21">
        <v>0</v>
      </c>
      <c r="W129" s="21">
        <v>0</v>
      </c>
      <c r="X129" s="21">
        <v>0</v>
      </c>
      <c r="Y129" s="21">
        <v>0</v>
      </c>
      <c r="Z129" s="21">
        <v>0</v>
      </c>
      <c r="AA129" s="21">
        <v>0</v>
      </c>
      <c r="AB129" s="21">
        <v>0</v>
      </c>
      <c r="AC129" s="21">
        <v>0</v>
      </c>
      <c r="AD129" s="21">
        <v>0</v>
      </c>
      <c r="AE129" s="25">
        <v>0</v>
      </c>
    </row>
    <row r="130" spans="1:31" ht="25.5" customHeight="1" x14ac:dyDescent="0.25">
      <c r="A130" s="148"/>
      <c r="B130" s="148"/>
      <c r="C130" s="34">
        <v>127</v>
      </c>
      <c r="D130" s="105" t="s">
        <v>153</v>
      </c>
      <c r="E130" s="70">
        <v>5806</v>
      </c>
      <c r="F130" s="70">
        <v>28800064</v>
      </c>
      <c r="G130" s="106" t="s">
        <v>256</v>
      </c>
      <c r="H130" s="72" t="s">
        <v>251</v>
      </c>
      <c r="I130" s="73" t="s">
        <v>24</v>
      </c>
      <c r="J130" s="73">
        <v>30</v>
      </c>
      <c r="K130" s="73">
        <v>30</v>
      </c>
      <c r="L130" s="74">
        <v>127.5</v>
      </c>
      <c r="M130" s="128"/>
      <c r="N130" s="14">
        <f>M130-(SUM(P130:AE130))</f>
        <v>0</v>
      </c>
      <c r="O130" s="18" t="str">
        <f t="shared" si="0"/>
        <v>OK</v>
      </c>
      <c r="P130" s="21">
        <v>0</v>
      </c>
      <c r="Q130" s="21">
        <v>0</v>
      </c>
      <c r="R130" s="21">
        <v>0</v>
      </c>
      <c r="S130" s="21">
        <v>0</v>
      </c>
      <c r="T130" s="21">
        <v>0</v>
      </c>
      <c r="U130" s="21">
        <v>0</v>
      </c>
      <c r="V130" s="21">
        <v>0</v>
      </c>
      <c r="W130" s="21">
        <v>0</v>
      </c>
      <c r="X130" s="21">
        <v>0</v>
      </c>
      <c r="Y130" s="21">
        <v>0</v>
      </c>
      <c r="Z130" s="21">
        <v>0</v>
      </c>
      <c r="AA130" s="21">
        <v>0</v>
      </c>
      <c r="AB130" s="21">
        <v>0</v>
      </c>
      <c r="AC130" s="21">
        <v>0</v>
      </c>
      <c r="AD130" s="21">
        <v>0</v>
      </c>
      <c r="AE130" s="25">
        <v>0</v>
      </c>
    </row>
    <row r="131" spans="1:31" ht="25.5" customHeight="1" x14ac:dyDescent="0.25">
      <c r="A131" s="148"/>
      <c r="B131" s="148"/>
      <c r="C131" s="34">
        <v>128</v>
      </c>
      <c r="D131" s="105" t="s">
        <v>154</v>
      </c>
      <c r="E131" s="70">
        <v>5806</v>
      </c>
      <c r="F131" s="70">
        <v>28800064</v>
      </c>
      <c r="G131" s="106" t="s">
        <v>256</v>
      </c>
      <c r="H131" s="72" t="s">
        <v>251</v>
      </c>
      <c r="I131" s="73" t="s">
        <v>24</v>
      </c>
      <c r="J131" s="73">
        <v>30</v>
      </c>
      <c r="K131" s="73">
        <v>30</v>
      </c>
      <c r="L131" s="74">
        <v>156.38</v>
      </c>
      <c r="M131" s="128"/>
      <c r="N131" s="14">
        <f>M131-(SUM(P131:AE131))</f>
        <v>0</v>
      </c>
      <c r="O131" s="18" t="str">
        <f t="shared" si="0"/>
        <v>OK</v>
      </c>
      <c r="P131" s="21">
        <v>0</v>
      </c>
      <c r="Q131" s="21">
        <v>0</v>
      </c>
      <c r="R131" s="21">
        <v>0</v>
      </c>
      <c r="S131" s="21">
        <v>0</v>
      </c>
      <c r="T131" s="21">
        <v>0</v>
      </c>
      <c r="U131" s="21">
        <v>0</v>
      </c>
      <c r="V131" s="21">
        <v>0</v>
      </c>
      <c r="W131" s="21">
        <v>0</v>
      </c>
      <c r="X131" s="21">
        <v>0</v>
      </c>
      <c r="Y131" s="21">
        <v>0</v>
      </c>
      <c r="Z131" s="21">
        <v>0</v>
      </c>
      <c r="AA131" s="21">
        <v>0</v>
      </c>
      <c r="AB131" s="21">
        <v>0</v>
      </c>
      <c r="AC131" s="21">
        <v>0</v>
      </c>
      <c r="AD131" s="21">
        <v>0</v>
      </c>
      <c r="AE131" s="25">
        <v>0</v>
      </c>
    </row>
    <row r="132" spans="1:31" ht="25.5" customHeight="1" x14ac:dyDescent="0.25">
      <c r="A132" s="148"/>
      <c r="B132" s="148"/>
      <c r="C132" s="34">
        <v>129</v>
      </c>
      <c r="D132" s="105" t="s">
        <v>155</v>
      </c>
      <c r="E132" s="70">
        <v>5705</v>
      </c>
      <c r="F132" s="70">
        <v>29866090</v>
      </c>
      <c r="G132" s="106" t="s">
        <v>256</v>
      </c>
      <c r="H132" s="72" t="s">
        <v>243</v>
      </c>
      <c r="I132" s="73" t="s">
        <v>24</v>
      </c>
      <c r="J132" s="73">
        <v>30</v>
      </c>
      <c r="K132" s="73">
        <v>30</v>
      </c>
      <c r="L132" s="74">
        <v>75.5</v>
      </c>
      <c r="M132" s="128"/>
      <c r="N132" s="14">
        <f>M132-(SUM(P132:AE132))</f>
        <v>0</v>
      </c>
      <c r="O132" s="18" t="str">
        <f t="shared" si="0"/>
        <v>OK</v>
      </c>
      <c r="P132" s="21">
        <v>0</v>
      </c>
      <c r="Q132" s="21">
        <v>0</v>
      </c>
      <c r="R132" s="21">
        <v>0</v>
      </c>
      <c r="S132" s="21">
        <v>0</v>
      </c>
      <c r="T132" s="21">
        <v>0</v>
      </c>
      <c r="U132" s="21">
        <v>0</v>
      </c>
      <c r="V132" s="21">
        <v>0</v>
      </c>
      <c r="W132" s="21">
        <v>0</v>
      </c>
      <c r="X132" s="21">
        <v>0</v>
      </c>
      <c r="Y132" s="21">
        <v>0</v>
      </c>
      <c r="Z132" s="21">
        <v>0</v>
      </c>
      <c r="AA132" s="21">
        <v>0</v>
      </c>
      <c r="AB132" s="21">
        <v>0</v>
      </c>
      <c r="AC132" s="21">
        <v>0</v>
      </c>
      <c r="AD132" s="21">
        <v>0</v>
      </c>
      <c r="AE132" s="25">
        <v>0</v>
      </c>
    </row>
    <row r="133" spans="1:31" ht="25.5" customHeight="1" x14ac:dyDescent="0.25">
      <c r="A133" s="148"/>
      <c r="B133" s="148"/>
      <c r="C133" s="34">
        <v>130</v>
      </c>
      <c r="D133" s="105" t="s">
        <v>156</v>
      </c>
      <c r="E133" s="70">
        <v>5705</v>
      </c>
      <c r="F133" s="70">
        <v>29866090</v>
      </c>
      <c r="G133" s="106" t="s">
        <v>256</v>
      </c>
      <c r="H133" s="72" t="s">
        <v>243</v>
      </c>
      <c r="I133" s="73" t="s">
        <v>24</v>
      </c>
      <c r="J133" s="73">
        <v>30</v>
      </c>
      <c r="K133" s="73">
        <v>30</v>
      </c>
      <c r="L133" s="74">
        <v>851.2</v>
      </c>
      <c r="M133" s="128"/>
      <c r="N133" s="14">
        <f>M133-(SUM(P133:AE133))</f>
        <v>0</v>
      </c>
      <c r="O133" s="18" t="str">
        <f t="shared" si="0"/>
        <v>OK</v>
      </c>
      <c r="P133" s="21">
        <v>0</v>
      </c>
      <c r="Q133" s="21">
        <v>0</v>
      </c>
      <c r="R133" s="21">
        <v>0</v>
      </c>
      <c r="S133" s="21">
        <v>0</v>
      </c>
      <c r="T133" s="21">
        <v>0</v>
      </c>
      <c r="U133" s="21">
        <v>0</v>
      </c>
      <c r="V133" s="21">
        <v>0</v>
      </c>
      <c r="W133" s="21">
        <v>0</v>
      </c>
      <c r="X133" s="21">
        <v>0</v>
      </c>
      <c r="Y133" s="21">
        <v>0</v>
      </c>
      <c r="Z133" s="21">
        <v>0</v>
      </c>
      <c r="AA133" s="21">
        <v>0</v>
      </c>
      <c r="AB133" s="21">
        <v>0</v>
      </c>
      <c r="AC133" s="21">
        <v>0</v>
      </c>
      <c r="AD133" s="21">
        <v>0</v>
      </c>
      <c r="AE133" s="25">
        <v>0</v>
      </c>
    </row>
    <row r="134" spans="1:31" ht="25.5" customHeight="1" x14ac:dyDescent="0.25">
      <c r="A134" s="148"/>
      <c r="B134" s="148"/>
      <c r="C134" s="34">
        <v>131</v>
      </c>
      <c r="D134" s="105" t="s">
        <v>157</v>
      </c>
      <c r="E134" s="70">
        <v>5705</v>
      </c>
      <c r="F134" s="70">
        <v>29866090</v>
      </c>
      <c r="G134" s="106" t="s">
        <v>256</v>
      </c>
      <c r="H134" s="72" t="s">
        <v>243</v>
      </c>
      <c r="I134" s="73" t="s">
        <v>24</v>
      </c>
      <c r="J134" s="73">
        <v>30</v>
      </c>
      <c r="K134" s="73">
        <v>30</v>
      </c>
      <c r="L134" s="74">
        <v>261.27</v>
      </c>
      <c r="M134" s="128">
        <v>2</v>
      </c>
      <c r="N134" s="14">
        <f>M134-(SUM(P134:AE134))</f>
        <v>2</v>
      </c>
      <c r="O134" s="18" t="str">
        <f t="shared" si="0"/>
        <v>OK</v>
      </c>
      <c r="P134" s="21">
        <v>0</v>
      </c>
      <c r="Q134" s="21">
        <v>0</v>
      </c>
      <c r="R134" s="21">
        <v>0</v>
      </c>
      <c r="S134" s="21">
        <v>0</v>
      </c>
      <c r="T134" s="21">
        <v>0</v>
      </c>
      <c r="U134" s="21">
        <v>0</v>
      </c>
      <c r="V134" s="21">
        <v>0</v>
      </c>
      <c r="W134" s="21">
        <v>0</v>
      </c>
      <c r="X134" s="21">
        <v>0</v>
      </c>
      <c r="Y134" s="21">
        <v>0</v>
      </c>
      <c r="Z134" s="21">
        <v>0</v>
      </c>
      <c r="AA134" s="21">
        <v>0</v>
      </c>
      <c r="AB134" s="21">
        <v>0</v>
      </c>
      <c r="AC134" s="21">
        <v>0</v>
      </c>
      <c r="AD134" s="21">
        <v>0</v>
      </c>
      <c r="AE134" s="25">
        <v>0</v>
      </c>
    </row>
    <row r="135" spans="1:31" ht="25.5" customHeight="1" x14ac:dyDescent="0.25">
      <c r="A135" s="148"/>
      <c r="B135" s="148"/>
      <c r="C135" s="34">
        <v>132</v>
      </c>
      <c r="D135" s="105" t="s">
        <v>158</v>
      </c>
      <c r="E135" s="70">
        <v>5705</v>
      </c>
      <c r="F135" s="70">
        <v>504220740</v>
      </c>
      <c r="G135" s="106" t="s">
        <v>256</v>
      </c>
      <c r="H135" s="72" t="s">
        <v>252</v>
      </c>
      <c r="I135" s="73" t="s">
        <v>24</v>
      </c>
      <c r="J135" s="73">
        <v>30</v>
      </c>
      <c r="K135" s="73">
        <v>30</v>
      </c>
      <c r="L135" s="74">
        <v>2.9</v>
      </c>
      <c r="M135" s="128"/>
      <c r="N135" s="14">
        <f>M135-(SUM(P135:AE135))</f>
        <v>0</v>
      </c>
      <c r="O135" s="18" t="str">
        <f t="shared" si="0"/>
        <v>OK</v>
      </c>
      <c r="P135" s="21">
        <v>0</v>
      </c>
      <c r="Q135" s="21">
        <v>0</v>
      </c>
      <c r="R135" s="21">
        <v>0</v>
      </c>
      <c r="S135" s="21">
        <v>0</v>
      </c>
      <c r="T135" s="21">
        <v>0</v>
      </c>
      <c r="U135" s="21">
        <v>0</v>
      </c>
      <c r="V135" s="21">
        <v>0</v>
      </c>
      <c r="W135" s="21">
        <v>0</v>
      </c>
      <c r="X135" s="21">
        <v>0</v>
      </c>
      <c r="Y135" s="21">
        <v>0</v>
      </c>
      <c r="Z135" s="21">
        <v>0</v>
      </c>
      <c r="AA135" s="21">
        <v>0</v>
      </c>
      <c r="AB135" s="21">
        <v>0</v>
      </c>
      <c r="AC135" s="21">
        <v>0</v>
      </c>
      <c r="AD135" s="21">
        <v>0</v>
      </c>
      <c r="AE135" s="25">
        <v>0</v>
      </c>
    </row>
    <row r="136" spans="1:31" ht="25.5" customHeight="1" x14ac:dyDescent="0.25">
      <c r="A136" s="148"/>
      <c r="B136" s="148"/>
      <c r="C136" s="34">
        <v>133</v>
      </c>
      <c r="D136" s="105" t="s">
        <v>159</v>
      </c>
      <c r="E136" s="70">
        <v>2801</v>
      </c>
      <c r="F136" s="70">
        <v>504220662</v>
      </c>
      <c r="G136" s="106" t="s">
        <v>256</v>
      </c>
      <c r="H136" s="72" t="s">
        <v>251</v>
      </c>
      <c r="I136" s="73" t="s">
        <v>24</v>
      </c>
      <c r="J136" s="73">
        <v>30</v>
      </c>
      <c r="K136" s="73">
        <v>30</v>
      </c>
      <c r="L136" s="74">
        <v>90.4</v>
      </c>
      <c r="M136" s="128">
        <v>10</v>
      </c>
      <c r="N136" s="14">
        <f>M136-(SUM(P136:AE136))</f>
        <v>2</v>
      </c>
      <c r="O136" s="18" t="str">
        <f t="shared" si="0"/>
        <v>OK</v>
      </c>
      <c r="P136" s="21">
        <v>0</v>
      </c>
      <c r="Q136" s="21">
        <v>0</v>
      </c>
      <c r="R136" s="21">
        <v>0</v>
      </c>
      <c r="S136" s="21">
        <v>0</v>
      </c>
      <c r="T136" s="21">
        <v>0</v>
      </c>
      <c r="U136" s="21">
        <v>8</v>
      </c>
      <c r="V136" s="21">
        <v>0</v>
      </c>
      <c r="W136" s="21">
        <v>0</v>
      </c>
      <c r="X136" s="21">
        <v>0</v>
      </c>
      <c r="Y136" s="21">
        <v>0</v>
      </c>
      <c r="Z136" s="21">
        <v>0</v>
      </c>
      <c r="AA136" s="21">
        <v>0</v>
      </c>
      <c r="AB136" s="21">
        <v>0</v>
      </c>
      <c r="AC136" s="21">
        <v>0</v>
      </c>
      <c r="AD136" s="21">
        <v>0</v>
      </c>
      <c r="AE136" s="25">
        <v>0</v>
      </c>
    </row>
    <row r="137" spans="1:31" ht="25.5" customHeight="1" x14ac:dyDescent="0.25">
      <c r="A137" s="148"/>
      <c r="B137" s="148"/>
      <c r="C137" s="34">
        <v>134</v>
      </c>
      <c r="D137" s="105" t="s">
        <v>160</v>
      </c>
      <c r="E137" s="70">
        <v>5801</v>
      </c>
      <c r="F137" s="70">
        <v>81469005</v>
      </c>
      <c r="G137" s="106" t="s">
        <v>256</v>
      </c>
      <c r="H137" s="72" t="s">
        <v>18</v>
      </c>
      <c r="I137" s="73" t="s">
        <v>24</v>
      </c>
      <c r="J137" s="73">
        <v>30</v>
      </c>
      <c r="K137" s="73">
        <v>30</v>
      </c>
      <c r="L137" s="74">
        <v>339.5</v>
      </c>
      <c r="M137" s="128"/>
      <c r="N137" s="14">
        <f>M137-(SUM(P137:AE137))</f>
        <v>0</v>
      </c>
      <c r="O137" s="18" t="str">
        <f t="shared" si="0"/>
        <v>OK</v>
      </c>
      <c r="P137" s="21">
        <v>0</v>
      </c>
      <c r="Q137" s="21">
        <v>0</v>
      </c>
      <c r="R137" s="21">
        <v>0</v>
      </c>
      <c r="S137" s="21">
        <v>0</v>
      </c>
      <c r="T137" s="21">
        <v>0</v>
      </c>
      <c r="U137" s="21">
        <v>0</v>
      </c>
      <c r="V137" s="21">
        <v>0</v>
      </c>
      <c r="W137" s="21">
        <v>0</v>
      </c>
      <c r="X137" s="21">
        <v>0</v>
      </c>
      <c r="Y137" s="21">
        <v>0</v>
      </c>
      <c r="Z137" s="21">
        <v>0</v>
      </c>
      <c r="AA137" s="21">
        <v>0</v>
      </c>
      <c r="AB137" s="21">
        <v>0</v>
      </c>
      <c r="AC137" s="21">
        <v>0</v>
      </c>
      <c r="AD137" s="21">
        <v>0</v>
      </c>
      <c r="AE137" s="25">
        <v>0</v>
      </c>
    </row>
    <row r="138" spans="1:31" ht="25.5" customHeight="1" x14ac:dyDescent="0.25">
      <c r="A138" s="148"/>
      <c r="B138" s="148"/>
      <c r="C138" s="34">
        <v>135</v>
      </c>
      <c r="D138" s="105" t="s">
        <v>161</v>
      </c>
      <c r="E138" s="70">
        <v>5801</v>
      </c>
      <c r="F138" s="70">
        <v>81469018</v>
      </c>
      <c r="G138" s="106" t="s">
        <v>256</v>
      </c>
      <c r="H138" s="72" t="s">
        <v>18</v>
      </c>
      <c r="I138" s="73" t="s">
        <v>24</v>
      </c>
      <c r="J138" s="73">
        <v>30</v>
      </c>
      <c r="K138" s="73">
        <v>30</v>
      </c>
      <c r="L138" s="74">
        <v>395.09</v>
      </c>
      <c r="M138" s="128"/>
      <c r="N138" s="14">
        <f>M138-(SUM(P138:AE138))</f>
        <v>0</v>
      </c>
      <c r="O138" s="18" t="str">
        <f t="shared" si="0"/>
        <v>OK</v>
      </c>
      <c r="P138" s="21">
        <v>0</v>
      </c>
      <c r="Q138" s="21">
        <v>0</v>
      </c>
      <c r="R138" s="21">
        <v>0</v>
      </c>
      <c r="S138" s="21">
        <v>0</v>
      </c>
      <c r="T138" s="21">
        <v>0</v>
      </c>
      <c r="U138" s="21">
        <v>0</v>
      </c>
      <c r="V138" s="21">
        <v>0</v>
      </c>
      <c r="W138" s="21">
        <v>0</v>
      </c>
      <c r="X138" s="21">
        <v>0</v>
      </c>
      <c r="Y138" s="21">
        <v>0</v>
      </c>
      <c r="Z138" s="21">
        <v>0</v>
      </c>
      <c r="AA138" s="21">
        <v>0</v>
      </c>
      <c r="AB138" s="21">
        <v>0</v>
      </c>
      <c r="AC138" s="21">
        <v>0</v>
      </c>
      <c r="AD138" s="21">
        <v>0</v>
      </c>
      <c r="AE138" s="25">
        <v>0</v>
      </c>
    </row>
    <row r="139" spans="1:31" ht="25.5" customHeight="1" x14ac:dyDescent="0.25">
      <c r="A139" s="148"/>
      <c r="B139" s="148"/>
      <c r="C139" s="34">
        <v>136</v>
      </c>
      <c r="D139" s="105" t="s">
        <v>162</v>
      </c>
      <c r="E139" s="70">
        <v>5801</v>
      </c>
      <c r="F139" s="70">
        <v>81469003</v>
      </c>
      <c r="G139" s="106" t="s">
        <v>256</v>
      </c>
      <c r="H139" s="72" t="s">
        <v>18</v>
      </c>
      <c r="I139" s="73" t="s">
        <v>24</v>
      </c>
      <c r="J139" s="73">
        <v>30</v>
      </c>
      <c r="K139" s="73">
        <v>30</v>
      </c>
      <c r="L139" s="74">
        <v>510.39</v>
      </c>
      <c r="M139" s="128"/>
      <c r="N139" s="14">
        <f>M139-(SUM(P139:AE139))</f>
        <v>0</v>
      </c>
      <c r="O139" s="18" t="str">
        <f t="shared" si="0"/>
        <v>OK</v>
      </c>
      <c r="P139" s="21">
        <v>0</v>
      </c>
      <c r="Q139" s="21">
        <v>0</v>
      </c>
      <c r="R139" s="21">
        <v>0</v>
      </c>
      <c r="S139" s="21">
        <v>0</v>
      </c>
      <c r="T139" s="21">
        <v>0</v>
      </c>
      <c r="U139" s="21">
        <v>0</v>
      </c>
      <c r="V139" s="21">
        <v>0</v>
      </c>
      <c r="W139" s="21">
        <v>0</v>
      </c>
      <c r="X139" s="21">
        <v>0</v>
      </c>
      <c r="Y139" s="21">
        <v>0</v>
      </c>
      <c r="Z139" s="21">
        <v>0</v>
      </c>
      <c r="AA139" s="21">
        <v>0</v>
      </c>
      <c r="AB139" s="21">
        <v>0</v>
      </c>
      <c r="AC139" s="21">
        <v>0</v>
      </c>
      <c r="AD139" s="21">
        <v>0</v>
      </c>
      <c r="AE139" s="25">
        <v>0</v>
      </c>
    </row>
    <row r="140" spans="1:31" ht="25.5" customHeight="1" x14ac:dyDescent="0.25">
      <c r="A140" s="148"/>
      <c r="B140" s="148"/>
      <c r="C140" s="34">
        <v>137</v>
      </c>
      <c r="D140" s="115" t="s">
        <v>163</v>
      </c>
      <c r="E140" s="70">
        <v>5801</v>
      </c>
      <c r="F140" s="70">
        <v>81469016</v>
      </c>
      <c r="G140" s="106" t="s">
        <v>256</v>
      </c>
      <c r="H140" s="72" t="s">
        <v>18</v>
      </c>
      <c r="I140" s="73" t="s">
        <v>24</v>
      </c>
      <c r="J140" s="77">
        <v>30</v>
      </c>
      <c r="K140" s="77">
        <v>30</v>
      </c>
      <c r="L140" s="74">
        <v>378.83</v>
      </c>
      <c r="M140" s="128">
        <v>16</v>
      </c>
      <c r="N140" s="14">
        <f>M140-(SUM(P140:AE140))</f>
        <v>9</v>
      </c>
      <c r="O140" s="18" t="str">
        <f t="shared" si="0"/>
        <v>OK</v>
      </c>
      <c r="P140" s="21">
        <v>0</v>
      </c>
      <c r="Q140" s="21">
        <v>7</v>
      </c>
      <c r="R140" s="21">
        <v>0</v>
      </c>
      <c r="S140" s="21">
        <v>0</v>
      </c>
      <c r="T140" s="21">
        <v>0</v>
      </c>
      <c r="U140" s="21">
        <v>0</v>
      </c>
      <c r="V140" s="21">
        <v>0</v>
      </c>
      <c r="W140" s="21">
        <v>0</v>
      </c>
      <c r="X140" s="21">
        <v>0</v>
      </c>
      <c r="Y140" s="21">
        <v>0</v>
      </c>
      <c r="Z140" s="21">
        <v>0</v>
      </c>
      <c r="AA140" s="21">
        <v>0</v>
      </c>
      <c r="AB140" s="21">
        <v>0</v>
      </c>
      <c r="AC140" s="21">
        <v>0</v>
      </c>
      <c r="AD140" s="21">
        <v>0</v>
      </c>
      <c r="AE140" s="25">
        <v>0</v>
      </c>
    </row>
    <row r="141" spans="1:31" ht="25.5" customHeight="1" x14ac:dyDescent="0.25">
      <c r="A141" s="148"/>
      <c r="B141" s="148"/>
      <c r="C141" s="34">
        <v>138</v>
      </c>
      <c r="D141" s="115" t="s">
        <v>164</v>
      </c>
      <c r="E141" s="70">
        <v>5801</v>
      </c>
      <c r="F141" s="70">
        <v>81469018</v>
      </c>
      <c r="G141" s="106" t="s">
        <v>256</v>
      </c>
      <c r="H141" s="75" t="s">
        <v>18</v>
      </c>
      <c r="I141" s="73" t="s">
        <v>24</v>
      </c>
      <c r="J141" s="77">
        <v>30</v>
      </c>
      <c r="K141" s="77">
        <v>30</v>
      </c>
      <c r="L141" s="74">
        <v>466.55</v>
      </c>
      <c r="M141" s="128">
        <v>6</v>
      </c>
      <c r="N141" s="14">
        <f>M141-(SUM(P141:AE141))</f>
        <v>6</v>
      </c>
      <c r="O141" s="18" t="str">
        <f t="shared" si="0"/>
        <v>OK</v>
      </c>
      <c r="P141" s="21">
        <v>0</v>
      </c>
      <c r="Q141" s="21">
        <v>0</v>
      </c>
      <c r="R141" s="21">
        <v>0</v>
      </c>
      <c r="S141" s="21">
        <v>0</v>
      </c>
      <c r="T141" s="21">
        <v>0</v>
      </c>
      <c r="U141" s="21">
        <v>0</v>
      </c>
      <c r="V141" s="21">
        <v>0</v>
      </c>
      <c r="W141" s="21">
        <v>0</v>
      </c>
      <c r="X141" s="21">
        <v>0</v>
      </c>
      <c r="Y141" s="21">
        <v>0</v>
      </c>
      <c r="Z141" s="21">
        <v>0</v>
      </c>
      <c r="AA141" s="21">
        <v>0</v>
      </c>
      <c r="AB141" s="21">
        <v>0</v>
      </c>
      <c r="AC141" s="21">
        <v>0</v>
      </c>
      <c r="AD141" s="21">
        <v>0</v>
      </c>
      <c r="AE141" s="25">
        <v>0</v>
      </c>
    </row>
    <row r="142" spans="1:31" ht="25.5" customHeight="1" x14ac:dyDescent="0.25">
      <c r="A142" s="148"/>
      <c r="B142" s="148"/>
      <c r="C142" s="34">
        <v>139</v>
      </c>
      <c r="D142" s="115" t="s">
        <v>165</v>
      </c>
      <c r="E142" s="70">
        <v>5801</v>
      </c>
      <c r="F142" s="70">
        <v>81469003</v>
      </c>
      <c r="G142" s="106" t="s">
        <v>256</v>
      </c>
      <c r="H142" s="72" t="s">
        <v>18</v>
      </c>
      <c r="I142" s="73" t="s">
        <v>24</v>
      </c>
      <c r="J142" s="77">
        <v>30</v>
      </c>
      <c r="K142" s="77">
        <v>30</v>
      </c>
      <c r="L142" s="74">
        <v>625.94000000000005</v>
      </c>
      <c r="M142" s="128"/>
      <c r="N142" s="14">
        <f>M142-(SUM(P142:AE142))</f>
        <v>0</v>
      </c>
      <c r="O142" s="18" t="str">
        <f t="shared" si="0"/>
        <v>OK</v>
      </c>
      <c r="P142" s="21">
        <v>0</v>
      </c>
      <c r="Q142" s="21">
        <v>0</v>
      </c>
      <c r="R142" s="21">
        <v>0</v>
      </c>
      <c r="S142" s="21">
        <v>0</v>
      </c>
      <c r="T142" s="21">
        <v>0</v>
      </c>
      <c r="U142" s="21">
        <v>0</v>
      </c>
      <c r="V142" s="21">
        <v>0</v>
      </c>
      <c r="W142" s="21">
        <v>0</v>
      </c>
      <c r="X142" s="21">
        <v>0</v>
      </c>
      <c r="Y142" s="21">
        <v>0</v>
      </c>
      <c r="Z142" s="21">
        <v>0</v>
      </c>
      <c r="AA142" s="21">
        <v>0</v>
      </c>
      <c r="AB142" s="21">
        <v>0</v>
      </c>
      <c r="AC142" s="21">
        <v>0</v>
      </c>
      <c r="AD142" s="21">
        <v>0</v>
      </c>
      <c r="AE142" s="25">
        <v>0</v>
      </c>
    </row>
    <row r="143" spans="1:31" ht="25.5" customHeight="1" x14ac:dyDescent="0.25">
      <c r="A143" s="148"/>
      <c r="B143" s="148"/>
      <c r="C143" s="34">
        <v>140</v>
      </c>
      <c r="D143" s="115" t="s">
        <v>166</v>
      </c>
      <c r="E143" s="70">
        <v>6111</v>
      </c>
      <c r="F143" s="70">
        <v>504220743</v>
      </c>
      <c r="G143" s="106" t="s">
        <v>256</v>
      </c>
      <c r="H143" s="72" t="s">
        <v>253</v>
      </c>
      <c r="I143" s="73" t="s">
        <v>24</v>
      </c>
      <c r="J143" s="77">
        <v>30</v>
      </c>
      <c r="K143" s="77">
        <v>30</v>
      </c>
      <c r="L143" s="74">
        <v>108.82</v>
      </c>
      <c r="M143" s="128">
        <v>10</v>
      </c>
      <c r="N143" s="14">
        <f>M143-(SUM(P143:AE143))</f>
        <v>10</v>
      </c>
      <c r="O143" s="18" t="str">
        <f t="shared" si="0"/>
        <v>OK</v>
      </c>
      <c r="P143" s="21">
        <v>0</v>
      </c>
      <c r="Q143" s="21">
        <v>0</v>
      </c>
      <c r="R143" s="21">
        <v>0</v>
      </c>
      <c r="S143" s="21">
        <v>0</v>
      </c>
      <c r="T143" s="21">
        <v>0</v>
      </c>
      <c r="U143" s="21">
        <v>0</v>
      </c>
      <c r="V143" s="21">
        <v>0</v>
      </c>
      <c r="W143" s="21">
        <v>0</v>
      </c>
      <c r="X143" s="21">
        <v>0</v>
      </c>
      <c r="Y143" s="21">
        <v>0</v>
      </c>
      <c r="Z143" s="21">
        <v>0</v>
      </c>
      <c r="AA143" s="21">
        <v>0</v>
      </c>
      <c r="AB143" s="21">
        <v>0</v>
      </c>
      <c r="AC143" s="21">
        <v>0</v>
      </c>
      <c r="AD143" s="21">
        <v>0</v>
      </c>
      <c r="AE143" s="25">
        <v>0</v>
      </c>
    </row>
    <row r="144" spans="1:31" ht="25.5" customHeight="1" x14ac:dyDescent="0.25">
      <c r="A144" s="148"/>
      <c r="B144" s="148"/>
      <c r="C144" s="34">
        <v>141</v>
      </c>
      <c r="D144" s="115" t="s">
        <v>167</v>
      </c>
      <c r="E144" s="70">
        <v>6111</v>
      </c>
      <c r="F144" s="70">
        <v>39110025</v>
      </c>
      <c r="G144" s="106" t="s">
        <v>256</v>
      </c>
      <c r="H144" s="72" t="s">
        <v>253</v>
      </c>
      <c r="I144" s="73" t="s">
        <v>24</v>
      </c>
      <c r="J144" s="77">
        <v>30</v>
      </c>
      <c r="K144" s="77">
        <v>30</v>
      </c>
      <c r="L144" s="74">
        <v>60.19</v>
      </c>
      <c r="M144" s="128">
        <v>10</v>
      </c>
      <c r="N144" s="14">
        <f>M144-(SUM(P144:AE144))</f>
        <v>10</v>
      </c>
      <c r="O144" s="18" t="str">
        <f t="shared" si="0"/>
        <v>OK</v>
      </c>
      <c r="P144" s="21">
        <v>0</v>
      </c>
      <c r="Q144" s="21">
        <v>0</v>
      </c>
      <c r="R144" s="21">
        <v>0</v>
      </c>
      <c r="S144" s="21">
        <v>0</v>
      </c>
      <c r="T144" s="21">
        <v>0</v>
      </c>
      <c r="U144" s="21">
        <v>0</v>
      </c>
      <c r="V144" s="21">
        <v>0</v>
      </c>
      <c r="W144" s="21">
        <v>0</v>
      </c>
      <c r="X144" s="21">
        <v>0</v>
      </c>
      <c r="Y144" s="21">
        <v>0</v>
      </c>
      <c r="Z144" s="21">
        <v>0</v>
      </c>
      <c r="AA144" s="21">
        <v>0</v>
      </c>
      <c r="AB144" s="21">
        <v>0</v>
      </c>
      <c r="AC144" s="21">
        <v>0</v>
      </c>
      <c r="AD144" s="21">
        <v>0</v>
      </c>
      <c r="AE144" s="25">
        <v>0</v>
      </c>
    </row>
    <row r="145" spans="1:31" ht="25.5" customHeight="1" x14ac:dyDescent="0.25">
      <c r="A145" s="148"/>
      <c r="B145" s="148"/>
      <c r="C145" s="34">
        <v>142</v>
      </c>
      <c r="D145" s="105" t="s">
        <v>168</v>
      </c>
      <c r="E145" s="70">
        <v>5705</v>
      </c>
      <c r="F145" s="70">
        <v>29866090</v>
      </c>
      <c r="G145" s="106" t="s">
        <v>256</v>
      </c>
      <c r="H145" s="72" t="s">
        <v>243</v>
      </c>
      <c r="I145" s="73" t="s">
        <v>24</v>
      </c>
      <c r="J145" s="73">
        <v>30</v>
      </c>
      <c r="K145" s="73">
        <v>30</v>
      </c>
      <c r="L145" s="74">
        <v>252.71</v>
      </c>
      <c r="M145" s="128">
        <v>10</v>
      </c>
      <c r="N145" s="14">
        <f>M145-(SUM(P145:AE145))</f>
        <v>10</v>
      </c>
      <c r="O145" s="18" t="str">
        <f t="shared" si="0"/>
        <v>OK</v>
      </c>
      <c r="P145" s="21">
        <v>0</v>
      </c>
      <c r="Q145" s="21">
        <v>0</v>
      </c>
      <c r="R145" s="21">
        <v>0</v>
      </c>
      <c r="S145" s="21">
        <v>0</v>
      </c>
      <c r="T145" s="21">
        <v>0</v>
      </c>
      <c r="U145" s="21">
        <v>0</v>
      </c>
      <c r="V145" s="21">
        <v>0</v>
      </c>
      <c r="W145" s="21">
        <v>0</v>
      </c>
      <c r="X145" s="21">
        <v>0</v>
      </c>
      <c r="Y145" s="21">
        <v>0</v>
      </c>
      <c r="Z145" s="21">
        <v>0</v>
      </c>
      <c r="AA145" s="21">
        <v>0</v>
      </c>
      <c r="AB145" s="21">
        <v>0</v>
      </c>
      <c r="AC145" s="21">
        <v>0</v>
      </c>
      <c r="AD145" s="21">
        <v>0</v>
      </c>
      <c r="AE145" s="25">
        <v>0</v>
      </c>
    </row>
    <row r="146" spans="1:31" ht="89.25" x14ac:dyDescent="0.25">
      <c r="A146" s="148"/>
      <c r="B146" s="148"/>
      <c r="C146" s="34">
        <v>143</v>
      </c>
      <c r="D146" s="105" t="s">
        <v>169</v>
      </c>
      <c r="E146" s="70">
        <v>4508</v>
      </c>
      <c r="F146" s="70">
        <v>30244001</v>
      </c>
      <c r="G146" s="106" t="s">
        <v>256</v>
      </c>
      <c r="H146" s="72" t="s">
        <v>254</v>
      </c>
      <c r="I146" s="73" t="s">
        <v>278</v>
      </c>
      <c r="J146" s="73">
        <v>30</v>
      </c>
      <c r="K146" s="73">
        <v>30</v>
      </c>
      <c r="L146" s="74">
        <v>4063.58</v>
      </c>
      <c r="M146" s="128"/>
      <c r="N146" s="14">
        <f>M146-(SUM(P146:AE146))</f>
        <v>0</v>
      </c>
      <c r="O146" s="18" t="str">
        <f t="shared" si="0"/>
        <v>OK</v>
      </c>
      <c r="P146" s="21">
        <v>0</v>
      </c>
      <c r="Q146" s="21">
        <v>0</v>
      </c>
      <c r="R146" s="21">
        <v>0</v>
      </c>
      <c r="S146" s="21">
        <v>0</v>
      </c>
      <c r="T146" s="21">
        <v>0</v>
      </c>
      <c r="U146" s="21">
        <v>0</v>
      </c>
      <c r="V146" s="21">
        <v>0</v>
      </c>
      <c r="W146" s="21">
        <v>0</v>
      </c>
      <c r="X146" s="21">
        <v>0</v>
      </c>
      <c r="Y146" s="21">
        <v>0</v>
      </c>
      <c r="Z146" s="21">
        <v>0</v>
      </c>
      <c r="AA146" s="21">
        <v>0</v>
      </c>
      <c r="AB146" s="21">
        <v>0</v>
      </c>
      <c r="AC146" s="21">
        <v>0</v>
      </c>
      <c r="AD146" s="21">
        <v>0</v>
      </c>
      <c r="AE146" s="25">
        <v>0</v>
      </c>
    </row>
    <row r="147" spans="1:31" ht="25.5" customHeight="1" x14ac:dyDescent="0.25">
      <c r="A147" s="148"/>
      <c r="B147" s="148"/>
      <c r="C147" s="34">
        <v>144</v>
      </c>
      <c r="D147" s="105" t="s">
        <v>170</v>
      </c>
      <c r="E147" s="70">
        <v>5801</v>
      </c>
      <c r="F147" s="70">
        <v>120120002</v>
      </c>
      <c r="G147" s="106" t="s">
        <v>256</v>
      </c>
      <c r="H147" s="72" t="s">
        <v>251</v>
      </c>
      <c r="I147" s="73" t="s">
        <v>24</v>
      </c>
      <c r="J147" s="73">
        <v>30</v>
      </c>
      <c r="K147" s="73">
        <v>30</v>
      </c>
      <c r="L147" s="74">
        <v>21</v>
      </c>
      <c r="M147" s="128">
        <v>2</v>
      </c>
      <c r="N147" s="14">
        <f>M147-(SUM(P147:AE147))</f>
        <v>2</v>
      </c>
      <c r="O147" s="18" t="str">
        <f t="shared" si="0"/>
        <v>OK</v>
      </c>
      <c r="P147" s="21">
        <v>0</v>
      </c>
      <c r="Q147" s="21">
        <v>0</v>
      </c>
      <c r="R147" s="21">
        <v>0</v>
      </c>
      <c r="S147" s="21">
        <v>0</v>
      </c>
      <c r="T147" s="21">
        <v>0</v>
      </c>
      <c r="U147" s="21">
        <v>0</v>
      </c>
      <c r="V147" s="21">
        <v>0</v>
      </c>
      <c r="W147" s="21">
        <v>0</v>
      </c>
      <c r="X147" s="21">
        <v>0</v>
      </c>
      <c r="Y147" s="21">
        <v>0</v>
      </c>
      <c r="Z147" s="21">
        <v>0</v>
      </c>
      <c r="AA147" s="21">
        <v>0</v>
      </c>
      <c r="AB147" s="21">
        <v>0</v>
      </c>
      <c r="AC147" s="21">
        <v>0</v>
      </c>
      <c r="AD147" s="21">
        <v>0</v>
      </c>
      <c r="AE147" s="25">
        <v>0</v>
      </c>
    </row>
    <row r="148" spans="1:31" ht="25.5" customHeight="1" x14ac:dyDescent="0.25">
      <c r="A148" s="148"/>
      <c r="B148" s="148"/>
      <c r="C148" s="34">
        <v>145</v>
      </c>
      <c r="D148" s="105" t="s">
        <v>171</v>
      </c>
      <c r="E148" s="70">
        <v>5801</v>
      </c>
      <c r="F148" s="70">
        <v>120120002</v>
      </c>
      <c r="G148" s="106" t="s">
        <v>256</v>
      </c>
      <c r="H148" s="72" t="s">
        <v>251</v>
      </c>
      <c r="I148" s="73" t="s">
        <v>24</v>
      </c>
      <c r="J148" s="73">
        <v>30</v>
      </c>
      <c r="K148" s="73">
        <v>30</v>
      </c>
      <c r="L148" s="74">
        <v>47</v>
      </c>
      <c r="M148" s="128">
        <v>2</v>
      </c>
      <c r="N148" s="14">
        <f>M148-(SUM(P148:AE148))</f>
        <v>2</v>
      </c>
      <c r="O148" s="18" t="str">
        <f t="shared" si="0"/>
        <v>OK</v>
      </c>
      <c r="P148" s="21">
        <v>0</v>
      </c>
      <c r="Q148" s="21">
        <v>0</v>
      </c>
      <c r="R148" s="21">
        <v>0</v>
      </c>
      <c r="S148" s="21">
        <v>0</v>
      </c>
      <c r="T148" s="21">
        <v>0</v>
      </c>
      <c r="U148" s="21">
        <v>0</v>
      </c>
      <c r="V148" s="21">
        <v>0</v>
      </c>
      <c r="W148" s="21">
        <v>0</v>
      </c>
      <c r="X148" s="21">
        <v>0</v>
      </c>
      <c r="Y148" s="21">
        <v>0</v>
      </c>
      <c r="Z148" s="21">
        <v>0</v>
      </c>
      <c r="AA148" s="21">
        <v>0</v>
      </c>
      <c r="AB148" s="21">
        <v>0</v>
      </c>
      <c r="AC148" s="21">
        <v>0</v>
      </c>
      <c r="AD148" s="21">
        <v>0</v>
      </c>
      <c r="AE148" s="25">
        <v>0</v>
      </c>
    </row>
    <row r="149" spans="1:31" ht="19.5" customHeight="1" x14ac:dyDescent="0.25">
      <c r="A149" s="148"/>
      <c r="B149" s="148"/>
      <c r="C149" s="34">
        <v>146</v>
      </c>
      <c r="D149" s="115" t="s">
        <v>172</v>
      </c>
      <c r="E149" s="70">
        <v>4303</v>
      </c>
      <c r="F149" s="70">
        <v>504220744</v>
      </c>
      <c r="G149" s="106" t="s">
        <v>256</v>
      </c>
      <c r="H149" s="72" t="s">
        <v>251</v>
      </c>
      <c r="I149" s="73" t="s">
        <v>24</v>
      </c>
      <c r="J149" s="77">
        <v>30</v>
      </c>
      <c r="K149" s="77">
        <v>30</v>
      </c>
      <c r="L149" s="74">
        <v>189.95</v>
      </c>
      <c r="M149" s="128"/>
      <c r="N149" s="14">
        <f>M149-(SUM(P149:AE149))</f>
        <v>0</v>
      </c>
      <c r="O149" s="18" t="str">
        <f t="shared" si="0"/>
        <v>OK</v>
      </c>
      <c r="P149" s="21">
        <v>0</v>
      </c>
      <c r="Q149" s="21">
        <v>0</v>
      </c>
      <c r="R149" s="21">
        <v>0</v>
      </c>
      <c r="S149" s="21">
        <v>0</v>
      </c>
      <c r="T149" s="21">
        <v>0</v>
      </c>
      <c r="U149" s="21">
        <v>0</v>
      </c>
      <c r="V149" s="21">
        <v>0</v>
      </c>
      <c r="W149" s="21">
        <v>0</v>
      </c>
      <c r="X149" s="21">
        <v>0</v>
      </c>
      <c r="Y149" s="21">
        <v>0</v>
      </c>
      <c r="Z149" s="21">
        <v>0</v>
      </c>
      <c r="AA149" s="21">
        <v>0</v>
      </c>
      <c r="AB149" s="21">
        <v>0</v>
      </c>
      <c r="AC149" s="21">
        <v>0</v>
      </c>
      <c r="AD149" s="21">
        <v>0</v>
      </c>
      <c r="AE149" s="25">
        <v>0</v>
      </c>
    </row>
    <row r="150" spans="1:31" ht="25.5" customHeight="1" x14ac:dyDescent="0.25">
      <c r="A150" s="148"/>
      <c r="B150" s="148"/>
      <c r="C150" s="34">
        <v>147</v>
      </c>
      <c r="D150" s="105" t="s">
        <v>173</v>
      </c>
      <c r="E150" s="70">
        <v>5806</v>
      </c>
      <c r="F150" s="70">
        <v>28800073</v>
      </c>
      <c r="G150" s="106" t="s">
        <v>256</v>
      </c>
      <c r="H150" s="72" t="s">
        <v>255</v>
      </c>
      <c r="I150" s="73" t="s">
        <v>24</v>
      </c>
      <c r="J150" s="73">
        <v>30</v>
      </c>
      <c r="K150" s="73">
        <v>30</v>
      </c>
      <c r="L150" s="74">
        <v>43.75</v>
      </c>
      <c r="M150" s="128">
        <v>10</v>
      </c>
      <c r="N150" s="14">
        <f>M150-(SUM(P150:AE150))</f>
        <v>10</v>
      </c>
      <c r="O150" s="18" t="str">
        <f t="shared" si="0"/>
        <v>OK</v>
      </c>
      <c r="P150" s="21">
        <v>0</v>
      </c>
      <c r="Q150" s="21">
        <v>0</v>
      </c>
      <c r="R150" s="21">
        <v>0</v>
      </c>
      <c r="S150" s="21">
        <v>0</v>
      </c>
      <c r="T150" s="21">
        <v>0</v>
      </c>
      <c r="U150" s="21">
        <v>0</v>
      </c>
      <c r="V150" s="21">
        <v>0</v>
      </c>
      <c r="W150" s="21">
        <v>0</v>
      </c>
      <c r="X150" s="21">
        <v>0</v>
      </c>
      <c r="Y150" s="21">
        <v>0</v>
      </c>
      <c r="Z150" s="21">
        <v>0</v>
      </c>
      <c r="AA150" s="21">
        <v>0</v>
      </c>
      <c r="AB150" s="21">
        <v>0</v>
      </c>
      <c r="AC150" s="21">
        <v>0</v>
      </c>
      <c r="AD150" s="21">
        <v>0</v>
      </c>
      <c r="AE150" s="25">
        <v>0</v>
      </c>
    </row>
    <row r="151" spans="1:31" ht="38.25" x14ac:dyDescent="0.25">
      <c r="A151" s="148"/>
      <c r="B151" s="148"/>
      <c r="C151" s="34">
        <v>148</v>
      </c>
      <c r="D151" s="115" t="s">
        <v>174</v>
      </c>
      <c r="E151" s="70">
        <v>436</v>
      </c>
      <c r="F151" s="70">
        <v>502400001</v>
      </c>
      <c r="G151" s="106" t="s">
        <v>257</v>
      </c>
      <c r="H151" s="75" t="s">
        <v>242</v>
      </c>
      <c r="I151" s="77" t="s">
        <v>17</v>
      </c>
      <c r="J151" s="77">
        <v>30</v>
      </c>
      <c r="K151" s="77">
        <v>30</v>
      </c>
      <c r="L151" s="74">
        <v>2325</v>
      </c>
      <c r="M151" s="128"/>
      <c r="N151" s="14">
        <f>M151-(SUM(P151:AE151))</f>
        <v>0</v>
      </c>
      <c r="O151" s="18" t="str">
        <f t="shared" si="0"/>
        <v>OK</v>
      </c>
      <c r="P151" s="21">
        <v>0</v>
      </c>
      <c r="Q151" s="21">
        <v>0</v>
      </c>
      <c r="R151" s="21">
        <v>0</v>
      </c>
      <c r="S151" s="21">
        <v>0</v>
      </c>
      <c r="T151" s="21">
        <v>0</v>
      </c>
      <c r="U151" s="21">
        <v>0</v>
      </c>
      <c r="V151" s="21">
        <v>0</v>
      </c>
      <c r="W151" s="21">
        <v>0</v>
      </c>
      <c r="X151" s="21">
        <v>0</v>
      </c>
      <c r="Y151" s="21">
        <v>0</v>
      </c>
      <c r="Z151" s="21">
        <v>0</v>
      </c>
      <c r="AA151" s="21">
        <v>0</v>
      </c>
      <c r="AB151" s="21">
        <v>0</v>
      </c>
      <c r="AC151" s="21">
        <v>0</v>
      </c>
      <c r="AD151" s="21">
        <v>0</v>
      </c>
      <c r="AE151" s="25">
        <v>0</v>
      </c>
    </row>
    <row r="152" spans="1:31" ht="25.5" customHeight="1" x14ac:dyDescent="0.25">
      <c r="A152" s="148"/>
      <c r="B152" s="148"/>
      <c r="C152" s="34">
        <v>149</v>
      </c>
      <c r="D152" s="105" t="s">
        <v>175</v>
      </c>
      <c r="E152" s="70">
        <v>436</v>
      </c>
      <c r="F152" s="70">
        <v>502400001</v>
      </c>
      <c r="G152" s="106" t="s">
        <v>257</v>
      </c>
      <c r="H152" s="72" t="s">
        <v>242</v>
      </c>
      <c r="I152" s="73" t="s">
        <v>17</v>
      </c>
      <c r="J152" s="73">
        <v>30</v>
      </c>
      <c r="K152" s="73">
        <v>30</v>
      </c>
      <c r="L152" s="74">
        <v>1675</v>
      </c>
      <c r="M152" s="128">
        <v>1</v>
      </c>
      <c r="N152" s="14">
        <f>M152-(SUM(P152:AE152))</f>
        <v>1</v>
      </c>
      <c r="O152" s="18" t="str">
        <f t="shared" si="0"/>
        <v>OK</v>
      </c>
      <c r="P152" s="21">
        <v>0</v>
      </c>
      <c r="Q152" s="21">
        <v>0</v>
      </c>
      <c r="R152" s="21">
        <v>0</v>
      </c>
      <c r="S152" s="21">
        <v>0</v>
      </c>
      <c r="T152" s="21">
        <v>0</v>
      </c>
      <c r="U152" s="21">
        <v>0</v>
      </c>
      <c r="V152" s="21">
        <v>0</v>
      </c>
      <c r="W152" s="21">
        <v>0</v>
      </c>
      <c r="X152" s="21">
        <v>0</v>
      </c>
      <c r="Y152" s="21">
        <v>0</v>
      </c>
      <c r="Z152" s="21">
        <v>0</v>
      </c>
      <c r="AA152" s="21">
        <v>0</v>
      </c>
      <c r="AB152" s="21">
        <v>0</v>
      </c>
      <c r="AC152" s="21">
        <v>0</v>
      </c>
      <c r="AD152" s="21">
        <v>0</v>
      </c>
      <c r="AE152" s="25">
        <v>0</v>
      </c>
    </row>
    <row r="153" spans="1:31" ht="25.5" customHeight="1" x14ac:dyDescent="0.25">
      <c r="A153" s="148"/>
      <c r="B153" s="148"/>
      <c r="C153" s="34">
        <v>150</v>
      </c>
      <c r="D153" s="105" t="s">
        <v>176</v>
      </c>
      <c r="E153" s="70">
        <v>436</v>
      </c>
      <c r="F153" s="70">
        <v>502400001</v>
      </c>
      <c r="G153" s="106" t="s">
        <v>257</v>
      </c>
      <c r="H153" s="72" t="s">
        <v>242</v>
      </c>
      <c r="I153" s="73" t="s">
        <v>17</v>
      </c>
      <c r="J153" s="73">
        <v>30</v>
      </c>
      <c r="K153" s="73">
        <v>30</v>
      </c>
      <c r="L153" s="74">
        <v>1575</v>
      </c>
      <c r="M153" s="128">
        <v>1</v>
      </c>
      <c r="N153" s="14">
        <f>M153-(SUM(P153:AE153))</f>
        <v>1</v>
      </c>
      <c r="O153" s="18" t="str">
        <f t="shared" si="0"/>
        <v>OK</v>
      </c>
      <c r="P153" s="21">
        <v>0</v>
      </c>
      <c r="Q153" s="21">
        <v>0</v>
      </c>
      <c r="R153" s="21">
        <v>0</v>
      </c>
      <c r="S153" s="21">
        <v>0</v>
      </c>
      <c r="T153" s="21">
        <v>0</v>
      </c>
      <c r="U153" s="21">
        <v>0</v>
      </c>
      <c r="V153" s="21">
        <v>0</v>
      </c>
      <c r="W153" s="21">
        <v>0</v>
      </c>
      <c r="X153" s="21">
        <v>0</v>
      </c>
      <c r="Y153" s="21">
        <v>0</v>
      </c>
      <c r="Z153" s="21">
        <v>0</v>
      </c>
      <c r="AA153" s="21">
        <v>0</v>
      </c>
      <c r="AB153" s="21">
        <v>0</v>
      </c>
      <c r="AC153" s="21">
        <v>0</v>
      </c>
      <c r="AD153" s="21">
        <v>0</v>
      </c>
      <c r="AE153" s="25">
        <v>0</v>
      </c>
    </row>
    <row r="154" spans="1:31" ht="38.25" x14ac:dyDescent="0.25">
      <c r="A154" s="148"/>
      <c r="B154" s="148"/>
      <c r="C154" s="34">
        <v>151</v>
      </c>
      <c r="D154" s="105" t="s">
        <v>177</v>
      </c>
      <c r="E154" s="70">
        <v>435</v>
      </c>
      <c r="F154" s="70">
        <v>501840008</v>
      </c>
      <c r="G154" s="106" t="s">
        <v>257</v>
      </c>
      <c r="H154" s="72" t="s">
        <v>242</v>
      </c>
      <c r="I154" s="73" t="s">
        <v>17</v>
      </c>
      <c r="J154" s="73">
        <v>30</v>
      </c>
      <c r="K154" s="73">
        <v>30</v>
      </c>
      <c r="L154" s="74">
        <v>700</v>
      </c>
      <c r="M154" s="128">
        <v>1</v>
      </c>
      <c r="N154" s="14">
        <f>M154-(SUM(P154:AE154))</f>
        <v>1</v>
      </c>
      <c r="O154" s="18" t="str">
        <f t="shared" si="0"/>
        <v>OK</v>
      </c>
      <c r="P154" s="21">
        <v>0</v>
      </c>
      <c r="Q154" s="21">
        <v>0</v>
      </c>
      <c r="R154" s="21">
        <v>0</v>
      </c>
      <c r="S154" s="21">
        <v>0</v>
      </c>
      <c r="T154" s="21">
        <v>0</v>
      </c>
      <c r="U154" s="21">
        <v>0</v>
      </c>
      <c r="V154" s="21">
        <v>0</v>
      </c>
      <c r="W154" s="21">
        <v>0</v>
      </c>
      <c r="X154" s="21">
        <v>0</v>
      </c>
      <c r="Y154" s="21">
        <v>0</v>
      </c>
      <c r="Z154" s="21">
        <v>0</v>
      </c>
      <c r="AA154" s="21">
        <v>0</v>
      </c>
      <c r="AB154" s="21">
        <v>0</v>
      </c>
      <c r="AC154" s="21">
        <v>0</v>
      </c>
      <c r="AD154" s="21">
        <v>0</v>
      </c>
      <c r="AE154" s="25">
        <v>0</v>
      </c>
    </row>
    <row r="155" spans="1:31" ht="25.5" customHeight="1" x14ac:dyDescent="0.25">
      <c r="A155" s="148"/>
      <c r="B155" s="148"/>
      <c r="C155" s="34">
        <v>152</v>
      </c>
      <c r="D155" s="105" t="s">
        <v>178</v>
      </c>
      <c r="E155" s="70">
        <v>436</v>
      </c>
      <c r="F155" s="70">
        <v>502400001</v>
      </c>
      <c r="G155" s="106" t="s">
        <v>257</v>
      </c>
      <c r="H155" s="72" t="s">
        <v>242</v>
      </c>
      <c r="I155" s="73" t="s">
        <v>17</v>
      </c>
      <c r="J155" s="73">
        <v>30</v>
      </c>
      <c r="K155" s="73">
        <v>30</v>
      </c>
      <c r="L155" s="74">
        <v>1445</v>
      </c>
      <c r="M155" s="128">
        <v>1</v>
      </c>
      <c r="N155" s="14">
        <f>M155-(SUM(P155:AE155))</f>
        <v>1</v>
      </c>
      <c r="O155" s="18" t="str">
        <f t="shared" si="0"/>
        <v>OK</v>
      </c>
      <c r="P155" s="21">
        <v>0</v>
      </c>
      <c r="Q155" s="21">
        <v>0</v>
      </c>
      <c r="R155" s="21">
        <v>0</v>
      </c>
      <c r="S155" s="21">
        <v>0</v>
      </c>
      <c r="T155" s="21">
        <v>0</v>
      </c>
      <c r="U155" s="21">
        <v>0</v>
      </c>
      <c r="V155" s="21">
        <v>0</v>
      </c>
      <c r="W155" s="21">
        <v>0</v>
      </c>
      <c r="X155" s="21">
        <v>0</v>
      </c>
      <c r="Y155" s="21">
        <v>0</v>
      </c>
      <c r="Z155" s="21">
        <v>0</v>
      </c>
      <c r="AA155" s="21">
        <v>0</v>
      </c>
      <c r="AB155" s="21">
        <v>0</v>
      </c>
      <c r="AC155" s="21">
        <v>0</v>
      </c>
      <c r="AD155" s="21">
        <v>0</v>
      </c>
      <c r="AE155" s="25">
        <v>0</v>
      </c>
    </row>
    <row r="156" spans="1:31" ht="25.5" customHeight="1" x14ac:dyDescent="0.25">
      <c r="A156" s="148"/>
      <c r="B156" s="148"/>
      <c r="C156" s="34">
        <v>153</v>
      </c>
      <c r="D156" s="105" t="s">
        <v>179</v>
      </c>
      <c r="E156" s="70">
        <v>436</v>
      </c>
      <c r="F156" s="70">
        <v>502400001</v>
      </c>
      <c r="G156" s="106" t="s">
        <v>257</v>
      </c>
      <c r="H156" s="72" t="s">
        <v>242</v>
      </c>
      <c r="I156" s="73" t="s">
        <v>17</v>
      </c>
      <c r="J156" s="73">
        <v>30</v>
      </c>
      <c r="K156" s="73">
        <v>30</v>
      </c>
      <c r="L156" s="74">
        <v>19</v>
      </c>
      <c r="M156" s="128">
        <v>36</v>
      </c>
      <c r="N156" s="14">
        <f>M156-(SUM(P156:AE156))</f>
        <v>0</v>
      </c>
      <c r="O156" s="18" t="str">
        <f t="shared" si="0"/>
        <v>OK</v>
      </c>
      <c r="P156" s="21">
        <v>20</v>
      </c>
      <c r="Q156" s="21">
        <v>0</v>
      </c>
      <c r="R156" s="21">
        <v>0</v>
      </c>
      <c r="S156" s="21">
        <v>0</v>
      </c>
      <c r="T156" s="21">
        <v>16</v>
      </c>
      <c r="U156" s="21">
        <v>0</v>
      </c>
      <c r="V156" s="21">
        <v>0</v>
      </c>
      <c r="W156" s="21">
        <v>0</v>
      </c>
      <c r="X156" s="21">
        <v>0</v>
      </c>
      <c r="Y156" s="21">
        <v>0</v>
      </c>
      <c r="Z156" s="21">
        <v>0</v>
      </c>
      <c r="AA156" s="21">
        <v>0</v>
      </c>
      <c r="AB156" s="21">
        <v>0</v>
      </c>
      <c r="AC156" s="21">
        <v>0</v>
      </c>
      <c r="AD156" s="21">
        <v>0</v>
      </c>
      <c r="AE156" s="25">
        <v>0</v>
      </c>
    </row>
    <row r="157" spans="1:31" ht="64.5" thickBot="1" x14ac:dyDescent="0.3">
      <c r="A157" s="149"/>
      <c r="B157" s="149"/>
      <c r="C157" s="35">
        <v>154</v>
      </c>
      <c r="D157" s="116" t="s">
        <v>180</v>
      </c>
      <c r="E157" s="79">
        <v>207</v>
      </c>
      <c r="F157" s="79">
        <v>502590001</v>
      </c>
      <c r="G157" s="108" t="s">
        <v>257</v>
      </c>
      <c r="H157" s="81" t="s">
        <v>242</v>
      </c>
      <c r="I157" s="82" t="s">
        <v>17</v>
      </c>
      <c r="J157" s="82">
        <v>30</v>
      </c>
      <c r="K157" s="82">
        <v>30</v>
      </c>
      <c r="L157" s="83">
        <v>2950</v>
      </c>
      <c r="M157" s="129">
        <v>5</v>
      </c>
      <c r="N157" s="16">
        <f>M157-(SUM(P157:AE157))</f>
        <v>3</v>
      </c>
      <c r="O157" s="20" t="str">
        <f t="shared" si="0"/>
        <v>OK</v>
      </c>
      <c r="P157" s="23">
        <v>0</v>
      </c>
      <c r="Q157" s="23">
        <v>2</v>
      </c>
      <c r="R157" s="23">
        <v>0</v>
      </c>
      <c r="S157" s="23">
        <v>-2</v>
      </c>
      <c r="T157" s="23">
        <v>2</v>
      </c>
      <c r="U157" s="23">
        <v>0</v>
      </c>
      <c r="V157" s="23">
        <v>0</v>
      </c>
      <c r="W157" s="23">
        <v>0</v>
      </c>
      <c r="X157" s="23">
        <v>0</v>
      </c>
      <c r="Y157" s="23">
        <v>0</v>
      </c>
      <c r="Z157" s="23">
        <v>0</v>
      </c>
      <c r="AA157" s="23">
        <v>0</v>
      </c>
      <c r="AB157" s="23">
        <v>0</v>
      </c>
      <c r="AC157" s="23">
        <v>0</v>
      </c>
      <c r="AD157" s="23">
        <v>0</v>
      </c>
      <c r="AE157" s="26">
        <v>0</v>
      </c>
    </row>
  </sheetData>
  <mergeCells count="22">
    <mergeCell ref="D1:L1"/>
    <mergeCell ref="AC1:AC2"/>
    <mergeCell ref="AD1:AD2"/>
    <mergeCell ref="U1:U2"/>
    <mergeCell ref="V1:V2"/>
    <mergeCell ref="P1:P2"/>
    <mergeCell ref="Q1:Q2"/>
    <mergeCell ref="AE1:AE2"/>
    <mergeCell ref="A2:L2"/>
    <mergeCell ref="A4:A157"/>
    <mergeCell ref="B4:B157"/>
    <mergeCell ref="W1:W2"/>
    <mergeCell ref="X1:X2"/>
    <mergeCell ref="Y1:Y2"/>
    <mergeCell ref="Z1:Z2"/>
    <mergeCell ref="AA1:AA2"/>
    <mergeCell ref="AB1:AB2"/>
    <mergeCell ref="R1:R2"/>
    <mergeCell ref="S1:S2"/>
    <mergeCell ref="T1:T2"/>
    <mergeCell ref="M1:O2"/>
    <mergeCell ref="B1:C1"/>
  </mergeCells>
  <conditionalFormatting sqref="V4 Y4">
    <cfRule type="cellIs" dxfId="27236" priority="9247" stopIfTrue="1" operator="greaterThan">
      <formula>0</formula>
    </cfRule>
    <cfRule type="cellIs" dxfId="27235" priority="9248" stopIfTrue="1" operator="greaterThan">
      <formula>0</formula>
    </cfRule>
    <cfRule type="cellIs" dxfId="27234" priority="9249" stopIfTrue="1" operator="greaterThan">
      <formula>0</formula>
    </cfRule>
  </conditionalFormatting>
  <conditionalFormatting sqref="X4">
    <cfRule type="cellIs" dxfId="27233" priority="8842" stopIfTrue="1" operator="greaterThan">
      <formula>0</formula>
    </cfRule>
    <cfRule type="cellIs" dxfId="27232" priority="8843" stopIfTrue="1" operator="greaterThan">
      <formula>0</formula>
    </cfRule>
    <cfRule type="cellIs" dxfId="27231" priority="8844" stopIfTrue="1" operator="greaterThan">
      <formula>0</formula>
    </cfRule>
  </conditionalFormatting>
  <conditionalFormatting sqref="W4">
    <cfRule type="cellIs" dxfId="27230" priority="8650" stopIfTrue="1" operator="greaterThan">
      <formula>0</formula>
    </cfRule>
    <cfRule type="cellIs" dxfId="27229" priority="8651" stopIfTrue="1" operator="greaterThan">
      <formula>0</formula>
    </cfRule>
    <cfRule type="cellIs" dxfId="27228" priority="8652" stopIfTrue="1" operator="greaterThan">
      <formula>0</formula>
    </cfRule>
  </conditionalFormatting>
  <conditionalFormatting sqref="AA4">
    <cfRule type="cellIs" dxfId="27227" priority="8455" stopIfTrue="1" operator="greaterThan">
      <formula>0</formula>
    </cfRule>
    <cfRule type="cellIs" dxfId="27226" priority="8456" stopIfTrue="1" operator="greaterThan">
      <formula>0</formula>
    </cfRule>
    <cfRule type="cellIs" dxfId="27225" priority="8457" stopIfTrue="1" operator="greaterThan">
      <formula>0</formula>
    </cfRule>
  </conditionalFormatting>
  <conditionalFormatting sqref="Z4">
    <cfRule type="cellIs" dxfId="27224" priority="8263" stopIfTrue="1" operator="greaterThan">
      <formula>0</formula>
    </cfRule>
    <cfRule type="cellIs" dxfId="27223" priority="8264" stopIfTrue="1" operator="greaterThan">
      <formula>0</formula>
    </cfRule>
    <cfRule type="cellIs" dxfId="27222" priority="8265" stopIfTrue="1" operator="greaterThan">
      <formula>0</formula>
    </cfRule>
  </conditionalFormatting>
  <conditionalFormatting sqref="AD4">
    <cfRule type="cellIs" dxfId="27221" priority="8071" stopIfTrue="1" operator="greaterThan">
      <formula>0</formula>
    </cfRule>
    <cfRule type="cellIs" dxfId="27220" priority="8072" stopIfTrue="1" operator="greaterThan">
      <formula>0</formula>
    </cfRule>
    <cfRule type="cellIs" dxfId="27219" priority="8073" stopIfTrue="1" operator="greaterThan">
      <formula>0</formula>
    </cfRule>
  </conditionalFormatting>
  <conditionalFormatting sqref="AC4">
    <cfRule type="cellIs" dxfId="27218" priority="7882" stopIfTrue="1" operator="greaterThan">
      <formula>0</formula>
    </cfRule>
    <cfRule type="cellIs" dxfId="27217" priority="7883" stopIfTrue="1" operator="greaterThan">
      <formula>0</formula>
    </cfRule>
    <cfRule type="cellIs" dxfId="27216" priority="7884" stopIfTrue="1" operator="greaterThan">
      <formula>0</formula>
    </cfRule>
  </conditionalFormatting>
  <conditionalFormatting sqref="AB4">
    <cfRule type="cellIs" dxfId="27215" priority="7690" stopIfTrue="1" operator="greaterThan">
      <formula>0</formula>
    </cfRule>
    <cfRule type="cellIs" dxfId="27214" priority="7691" stopIfTrue="1" operator="greaterThan">
      <formula>0</formula>
    </cfRule>
    <cfRule type="cellIs" dxfId="27213" priority="7692" stopIfTrue="1" operator="greaterThan">
      <formula>0</formula>
    </cfRule>
  </conditionalFormatting>
  <conditionalFormatting sqref="AE4">
    <cfRule type="cellIs" dxfId="27212" priority="7498" stopIfTrue="1" operator="greaterThan">
      <formula>0</formula>
    </cfRule>
    <cfRule type="cellIs" dxfId="27211" priority="7499" stopIfTrue="1" operator="greaterThan">
      <formula>0</formula>
    </cfRule>
    <cfRule type="cellIs" dxfId="27210" priority="7500" stopIfTrue="1" operator="greaterThan">
      <formula>0</formula>
    </cfRule>
  </conditionalFormatting>
  <conditionalFormatting sqref="V131:AE131">
    <cfRule type="cellIs" dxfId="27206" priority="7321" stopIfTrue="1" operator="greaterThan">
      <formula>0</formula>
    </cfRule>
    <cfRule type="cellIs" dxfId="27205" priority="7322" stopIfTrue="1" operator="greaterThan">
      <formula>0</formula>
    </cfRule>
    <cfRule type="cellIs" dxfId="27204" priority="7323" stopIfTrue="1" operator="greaterThan">
      <formula>0</formula>
    </cfRule>
  </conditionalFormatting>
  <conditionalFormatting sqref="V157 Y157">
    <cfRule type="cellIs" dxfId="27203" priority="7243" stopIfTrue="1" operator="greaterThan">
      <formula>0</formula>
    </cfRule>
    <cfRule type="cellIs" dxfId="27202" priority="7244" stopIfTrue="1" operator="greaterThan">
      <formula>0</formula>
    </cfRule>
    <cfRule type="cellIs" dxfId="27201" priority="7245" stopIfTrue="1" operator="greaterThan">
      <formula>0</formula>
    </cfRule>
  </conditionalFormatting>
  <conditionalFormatting sqref="V154:V155 Y154:Y155">
    <cfRule type="cellIs" dxfId="27200" priority="7237" stopIfTrue="1" operator="greaterThan">
      <formula>0</formula>
    </cfRule>
    <cfRule type="cellIs" dxfId="27199" priority="7238" stopIfTrue="1" operator="greaterThan">
      <formula>0</formula>
    </cfRule>
    <cfRule type="cellIs" dxfId="27198" priority="7239" stopIfTrue="1" operator="greaterThan">
      <formula>0</formula>
    </cfRule>
  </conditionalFormatting>
  <conditionalFormatting sqref="V156 Y156">
    <cfRule type="cellIs" dxfId="27197" priority="7234" stopIfTrue="1" operator="greaterThan">
      <formula>0</formula>
    </cfRule>
    <cfRule type="cellIs" dxfId="27196" priority="7235" stopIfTrue="1" operator="greaterThan">
      <formula>0</formula>
    </cfRule>
    <cfRule type="cellIs" dxfId="27195" priority="7236" stopIfTrue="1" operator="greaterThan">
      <formula>0</formula>
    </cfRule>
  </conditionalFormatting>
  <conditionalFormatting sqref="V151:V152 Y151:Y152">
    <cfRule type="cellIs" dxfId="27194" priority="7231" stopIfTrue="1" operator="greaterThan">
      <formula>0</formula>
    </cfRule>
    <cfRule type="cellIs" dxfId="27193" priority="7232" stopIfTrue="1" operator="greaterThan">
      <formula>0</formula>
    </cfRule>
    <cfRule type="cellIs" dxfId="27192" priority="7233" stopIfTrue="1" operator="greaterThan">
      <formula>0</formula>
    </cfRule>
  </conditionalFormatting>
  <conditionalFormatting sqref="V153 Y153">
    <cfRule type="cellIs" dxfId="27191" priority="7228" stopIfTrue="1" operator="greaterThan">
      <formula>0</formula>
    </cfRule>
    <cfRule type="cellIs" dxfId="27190" priority="7229" stopIfTrue="1" operator="greaterThan">
      <formula>0</formula>
    </cfRule>
    <cfRule type="cellIs" dxfId="27189" priority="7230" stopIfTrue="1" operator="greaterThan">
      <formula>0</formula>
    </cfRule>
  </conditionalFormatting>
  <conditionalFormatting sqref="V148:V149 Y148:Y149">
    <cfRule type="cellIs" dxfId="27188" priority="7225" stopIfTrue="1" operator="greaterThan">
      <formula>0</formula>
    </cfRule>
    <cfRule type="cellIs" dxfId="27187" priority="7226" stopIfTrue="1" operator="greaterThan">
      <formula>0</formula>
    </cfRule>
    <cfRule type="cellIs" dxfId="27186" priority="7227" stopIfTrue="1" operator="greaterThan">
      <formula>0</formula>
    </cfRule>
  </conditionalFormatting>
  <conditionalFormatting sqref="V150 Y150">
    <cfRule type="cellIs" dxfId="27185" priority="7222" stopIfTrue="1" operator="greaterThan">
      <formula>0</formula>
    </cfRule>
    <cfRule type="cellIs" dxfId="27184" priority="7223" stopIfTrue="1" operator="greaterThan">
      <formula>0</formula>
    </cfRule>
    <cfRule type="cellIs" dxfId="27183" priority="7224" stopIfTrue="1" operator="greaterThan">
      <formula>0</formula>
    </cfRule>
  </conditionalFormatting>
  <conditionalFormatting sqref="V145:V146 Y145:Y146">
    <cfRule type="cellIs" dxfId="27182" priority="7219" stopIfTrue="1" operator="greaterThan">
      <formula>0</formula>
    </cfRule>
    <cfRule type="cellIs" dxfId="27181" priority="7220" stopIfTrue="1" operator="greaterThan">
      <formula>0</formula>
    </cfRule>
    <cfRule type="cellIs" dxfId="27180" priority="7221" stopIfTrue="1" operator="greaterThan">
      <formula>0</formula>
    </cfRule>
  </conditionalFormatting>
  <conditionalFormatting sqref="V147 Y147">
    <cfRule type="cellIs" dxfId="27179" priority="7216" stopIfTrue="1" operator="greaterThan">
      <formula>0</formula>
    </cfRule>
    <cfRule type="cellIs" dxfId="27178" priority="7217" stopIfTrue="1" operator="greaterThan">
      <formula>0</formula>
    </cfRule>
    <cfRule type="cellIs" dxfId="27177" priority="7218" stopIfTrue="1" operator="greaterThan">
      <formula>0</formula>
    </cfRule>
  </conditionalFormatting>
  <conditionalFormatting sqref="V142:V143 Y142:Y143">
    <cfRule type="cellIs" dxfId="27176" priority="7213" stopIfTrue="1" operator="greaterThan">
      <formula>0</formula>
    </cfRule>
    <cfRule type="cellIs" dxfId="27175" priority="7214" stopIfTrue="1" operator="greaterThan">
      <formula>0</formula>
    </cfRule>
    <cfRule type="cellIs" dxfId="27174" priority="7215" stopIfTrue="1" operator="greaterThan">
      <formula>0</formula>
    </cfRule>
  </conditionalFormatting>
  <conditionalFormatting sqref="V144 Y144">
    <cfRule type="cellIs" dxfId="27173" priority="7210" stopIfTrue="1" operator="greaterThan">
      <formula>0</formula>
    </cfRule>
    <cfRule type="cellIs" dxfId="27172" priority="7211" stopIfTrue="1" operator="greaterThan">
      <formula>0</formula>
    </cfRule>
    <cfRule type="cellIs" dxfId="27171" priority="7212" stopIfTrue="1" operator="greaterThan">
      <formula>0</formula>
    </cfRule>
  </conditionalFormatting>
  <conditionalFormatting sqref="V139:V140 Y139:Y140">
    <cfRule type="cellIs" dxfId="27170" priority="7207" stopIfTrue="1" operator="greaterThan">
      <formula>0</formula>
    </cfRule>
    <cfRule type="cellIs" dxfId="27169" priority="7208" stopIfTrue="1" operator="greaterThan">
      <formula>0</formula>
    </cfRule>
    <cfRule type="cellIs" dxfId="27168" priority="7209" stopIfTrue="1" operator="greaterThan">
      <formula>0</formula>
    </cfRule>
  </conditionalFormatting>
  <conditionalFormatting sqref="V141 Y141">
    <cfRule type="cellIs" dxfId="27167" priority="7204" stopIfTrue="1" operator="greaterThan">
      <formula>0</formula>
    </cfRule>
    <cfRule type="cellIs" dxfId="27166" priority="7205" stopIfTrue="1" operator="greaterThan">
      <formula>0</formula>
    </cfRule>
    <cfRule type="cellIs" dxfId="27165" priority="7206" stopIfTrue="1" operator="greaterThan">
      <formula>0</formula>
    </cfRule>
  </conditionalFormatting>
  <conditionalFormatting sqref="V136:V137 Y136:Y137">
    <cfRule type="cellIs" dxfId="27164" priority="7201" stopIfTrue="1" operator="greaterThan">
      <formula>0</formula>
    </cfRule>
    <cfRule type="cellIs" dxfId="27163" priority="7202" stopIfTrue="1" operator="greaterThan">
      <formula>0</formula>
    </cfRule>
    <cfRule type="cellIs" dxfId="27162" priority="7203" stopIfTrue="1" operator="greaterThan">
      <formula>0</formula>
    </cfRule>
  </conditionalFormatting>
  <conditionalFormatting sqref="V138 Y138">
    <cfRule type="cellIs" dxfId="27161" priority="7198" stopIfTrue="1" operator="greaterThan">
      <formula>0</formula>
    </cfRule>
    <cfRule type="cellIs" dxfId="27160" priority="7199" stopIfTrue="1" operator="greaterThan">
      <formula>0</formula>
    </cfRule>
    <cfRule type="cellIs" dxfId="27159" priority="7200" stopIfTrue="1" operator="greaterThan">
      <formula>0</formula>
    </cfRule>
  </conditionalFormatting>
  <conditionalFormatting sqref="V133:V134 Y133:Y134">
    <cfRule type="cellIs" dxfId="27158" priority="7195" stopIfTrue="1" operator="greaterThan">
      <formula>0</formula>
    </cfRule>
    <cfRule type="cellIs" dxfId="27157" priority="7196" stopIfTrue="1" operator="greaterThan">
      <formula>0</formula>
    </cfRule>
    <cfRule type="cellIs" dxfId="27156" priority="7197" stopIfTrue="1" operator="greaterThan">
      <formula>0</formula>
    </cfRule>
  </conditionalFormatting>
  <conditionalFormatting sqref="V135 Y135">
    <cfRule type="cellIs" dxfId="27155" priority="7192" stopIfTrue="1" operator="greaterThan">
      <formula>0</formula>
    </cfRule>
    <cfRule type="cellIs" dxfId="27154" priority="7193" stopIfTrue="1" operator="greaterThan">
      <formula>0</formula>
    </cfRule>
    <cfRule type="cellIs" dxfId="27153" priority="7194" stopIfTrue="1" operator="greaterThan">
      <formula>0</formula>
    </cfRule>
  </conditionalFormatting>
  <conditionalFormatting sqref="V132 Y132">
    <cfRule type="cellIs" dxfId="27152" priority="7186" stopIfTrue="1" operator="greaterThan">
      <formula>0</formula>
    </cfRule>
    <cfRule type="cellIs" dxfId="27151" priority="7187" stopIfTrue="1" operator="greaterThan">
      <formula>0</formula>
    </cfRule>
    <cfRule type="cellIs" dxfId="27150" priority="7188" stopIfTrue="1" operator="greaterThan">
      <formula>0</formula>
    </cfRule>
  </conditionalFormatting>
  <conditionalFormatting sqref="V129:V130 Y129:Y130">
    <cfRule type="cellIs" dxfId="27149" priority="7183" stopIfTrue="1" operator="greaterThan">
      <formula>0</formula>
    </cfRule>
    <cfRule type="cellIs" dxfId="27148" priority="7184" stopIfTrue="1" operator="greaterThan">
      <formula>0</formula>
    </cfRule>
    <cfRule type="cellIs" dxfId="27147" priority="7185" stopIfTrue="1" operator="greaterThan">
      <formula>0</formula>
    </cfRule>
  </conditionalFormatting>
  <conditionalFormatting sqref="V128 Y128">
    <cfRule type="cellIs" dxfId="27146" priority="7177" stopIfTrue="1" operator="greaterThan">
      <formula>0</formula>
    </cfRule>
    <cfRule type="cellIs" dxfId="27145" priority="7178" stopIfTrue="1" operator="greaterThan">
      <formula>0</formula>
    </cfRule>
    <cfRule type="cellIs" dxfId="27144" priority="7179" stopIfTrue="1" operator="greaterThan">
      <formula>0</formula>
    </cfRule>
  </conditionalFormatting>
  <conditionalFormatting sqref="V123:V124 Y123:Y124">
    <cfRule type="cellIs" dxfId="27143" priority="7174" stopIfTrue="1" operator="greaterThan">
      <formula>0</formula>
    </cfRule>
    <cfRule type="cellIs" dxfId="27142" priority="7175" stopIfTrue="1" operator="greaterThan">
      <formula>0</formula>
    </cfRule>
    <cfRule type="cellIs" dxfId="27141" priority="7176" stopIfTrue="1" operator="greaterThan">
      <formula>0</formula>
    </cfRule>
  </conditionalFormatting>
  <conditionalFormatting sqref="V125 Y125">
    <cfRule type="cellIs" dxfId="27140" priority="7171" stopIfTrue="1" operator="greaterThan">
      <formula>0</formula>
    </cfRule>
    <cfRule type="cellIs" dxfId="27139" priority="7172" stopIfTrue="1" operator="greaterThan">
      <formula>0</formula>
    </cfRule>
    <cfRule type="cellIs" dxfId="27138" priority="7173" stopIfTrue="1" operator="greaterThan">
      <formula>0</formula>
    </cfRule>
  </conditionalFormatting>
  <conditionalFormatting sqref="V120:V121 Y120:Y121">
    <cfRule type="cellIs" dxfId="27137" priority="7168" stopIfTrue="1" operator="greaterThan">
      <formula>0</formula>
    </cfRule>
    <cfRule type="cellIs" dxfId="27136" priority="7169" stopIfTrue="1" operator="greaterThan">
      <formula>0</formula>
    </cfRule>
    <cfRule type="cellIs" dxfId="27135" priority="7170" stopIfTrue="1" operator="greaterThan">
      <formula>0</formula>
    </cfRule>
  </conditionalFormatting>
  <conditionalFormatting sqref="V122 Y122">
    <cfRule type="cellIs" dxfId="27134" priority="7165" stopIfTrue="1" operator="greaterThan">
      <formula>0</formula>
    </cfRule>
    <cfRule type="cellIs" dxfId="27133" priority="7166" stopIfTrue="1" operator="greaterThan">
      <formula>0</formula>
    </cfRule>
    <cfRule type="cellIs" dxfId="27132" priority="7167" stopIfTrue="1" operator="greaterThan">
      <formula>0</formula>
    </cfRule>
  </conditionalFormatting>
  <conditionalFormatting sqref="V117:V118 Y117:Y118">
    <cfRule type="cellIs" dxfId="27131" priority="7162" stopIfTrue="1" operator="greaterThan">
      <formula>0</formula>
    </cfRule>
    <cfRule type="cellIs" dxfId="27130" priority="7163" stopIfTrue="1" operator="greaterThan">
      <formula>0</formula>
    </cfRule>
    <cfRule type="cellIs" dxfId="27129" priority="7164" stopIfTrue="1" operator="greaterThan">
      <formula>0</formula>
    </cfRule>
  </conditionalFormatting>
  <conditionalFormatting sqref="V119 Y119">
    <cfRule type="cellIs" dxfId="27128" priority="7159" stopIfTrue="1" operator="greaterThan">
      <formula>0</formula>
    </cfRule>
    <cfRule type="cellIs" dxfId="27127" priority="7160" stopIfTrue="1" operator="greaterThan">
      <formula>0</formula>
    </cfRule>
    <cfRule type="cellIs" dxfId="27126" priority="7161" stopIfTrue="1" operator="greaterThan">
      <formula>0</formula>
    </cfRule>
  </conditionalFormatting>
  <conditionalFormatting sqref="V113:V114 Y113:Y114">
    <cfRule type="cellIs" dxfId="27125" priority="7153" stopIfTrue="1" operator="greaterThan">
      <formula>0</formula>
    </cfRule>
    <cfRule type="cellIs" dxfId="27124" priority="7154" stopIfTrue="1" operator="greaterThan">
      <formula>0</formula>
    </cfRule>
    <cfRule type="cellIs" dxfId="27123" priority="7155" stopIfTrue="1" operator="greaterThan">
      <formula>0</formula>
    </cfRule>
  </conditionalFormatting>
  <conditionalFormatting sqref="V126:V127 Y126:Y127">
    <cfRule type="cellIs" dxfId="27122" priority="7180" stopIfTrue="1" operator="greaterThan">
      <formula>0</formula>
    </cfRule>
    <cfRule type="cellIs" dxfId="27121" priority="7181" stopIfTrue="1" operator="greaterThan">
      <formula>0</formula>
    </cfRule>
    <cfRule type="cellIs" dxfId="27120" priority="7182" stopIfTrue="1" operator="greaterThan">
      <formula>0</formula>
    </cfRule>
  </conditionalFormatting>
  <conditionalFormatting sqref="V110:V111 Y110:Y111">
    <cfRule type="cellIs" dxfId="27119" priority="7147" stopIfTrue="1" operator="greaterThan">
      <formula>0</formula>
    </cfRule>
    <cfRule type="cellIs" dxfId="27118" priority="7148" stopIfTrue="1" operator="greaterThan">
      <formula>0</formula>
    </cfRule>
    <cfRule type="cellIs" dxfId="27117" priority="7149" stopIfTrue="1" operator="greaterThan">
      <formula>0</formula>
    </cfRule>
  </conditionalFormatting>
  <conditionalFormatting sqref="V112 Y112">
    <cfRule type="cellIs" dxfId="27116" priority="7144" stopIfTrue="1" operator="greaterThan">
      <formula>0</formula>
    </cfRule>
    <cfRule type="cellIs" dxfId="27115" priority="7145" stopIfTrue="1" operator="greaterThan">
      <formula>0</formula>
    </cfRule>
    <cfRule type="cellIs" dxfId="27114" priority="7146" stopIfTrue="1" operator="greaterThan">
      <formula>0</formula>
    </cfRule>
  </conditionalFormatting>
  <conditionalFormatting sqref="V107:V108 Y107:Y108">
    <cfRule type="cellIs" dxfId="27113" priority="7141" stopIfTrue="1" operator="greaterThan">
      <formula>0</formula>
    </cfRule>
    <cfRule type="cellIs" dxfId="27112" priority="7142" stopIfTrue="1" operator="greaterThan">
      <formula>0</formula>
    </cfRule>
    <cfRule type="cellIs" dxfId="27111" priority="7143" stopIfTrue="1" operator="greaterThan">
      <formula>0</formula>
    </cfRule>
  </conditionalFormatting>
  <conditionalFormatting sqref="V109 Y109">
    <cfRule type="cellIs" dxfId="27110" priority="7138" stopIfTrue="1" operator="greaterThan">
      <formula>0</formula>
    </cfRule>
    <cfRule type="cellIs" dxfId="27109" priority="7139" stopIfTrue="1" operator="greaterThan">
      <formula>0</formula>
    </cfRule>
    <cfRule type="cellIs" dxfId="27108" priority="7140" stopIfTrue="1" operator="greaterThan">
      <formula>0</formula>
    </cfRule>
  </conditionalFormatting>
  <conditionalFormatting sqref="V104:V105 Y104:Y105">
    <cfRule type="cellIs" dxfId="27107" priority="7135" stopIfTrue="1" operator="greaterThan">
      <formula>0</formula>
    </cfRule>
    <cfRule type="cellIs" dxfId="27106" priority="7136" stopIfTrue="1" operator="greaterThan">
      <formula>0</formula>
    </cfRule>
    <cfRule type="cellIs" dxfId="27105" priority="7137" stopIfTrue="1" operator="greaterThan">
      <formula>0</formula>
    </cfRule>
  </conditionalFormatting>
  <conditionalFormatting sqref="V106 Y106">
    <cfRule type="cellIs" dxfId="27104" priority="7132" stopIfTrue="1" operator="greaterThan">
      <formula>0</formula>
    </cfRule>
    <cfRule type="cellIs" dxfId="27103" priority="7133" stopIfTrue="1" operator="greaterThan">
      <formula>0</formula>
    </cfRule>
    <cfRule type="cellIs" dxfId="27102" priority="7134" stopIfTrue="1" operator="greaterThan">
      <formula>0</formula>
    </cfRule>
  </conditionalFormatting>
  <conditionalFormatting sqref="V102 Y102">
    <cfRule type="cellIs" dxfId="27101" priority="7129" stopIfTrue="1" operator="greaterThan">
      <formula>0</formula>
    </cfRule>
    <cfRule type="cellIs" dxfId="27100" priority="7130" stopIfTrue="1" operator="greaterThan">
      <formula>0</formula>
    </cfRule>
    <cfRule type="cellIs" dxfId="27099" priority="7131" stopIfTrue="1" operator="greaterThan">
      <formula>0</formula>
    </cfRule>
  </conditionalFormatting>
  <conditionalFormatting sqref="V103 Y103">
    <cfRule type="cellIs" dxfId="27098" priority="7126" stopIfTrue="1" operator="greaterThan">
      <formula>0</formula>
    </cfRule>
    <cfRule type="cellIs" dxfId="27097" priority="7127" stopIfTrue="1" operator="greaterThan">
      <formula>0</formula>
    </cfRule>
    <cfRule type="cellIs" dxfId="27096" priority="7128" stopIfTrue="1" operator="greaterThan">
      <formula>0</formula>
    </cfRule>
  </conditionalFormatting>
  <conditionalFormatting sqref="V116 Y116">
    <cfRule type="cellIs" dxfId="27095" priority="7156" stopIfTrue="1" operator="greaterThan">
      <formula>0</formula>
    </cfRule>
    <cfRule type="cellIs" dxfId="27094" priority="7157" stopIfTrue="1" operator="greaterThan">
      <formula>0</formula>
    </cfRule>
    <cfRule type="cellIs" dxfId="27093" priority="7158" stopIfTrue="1" operator="greaterThan">
      <formula>0</formula>
    </cfRule>
  </conditionalFormatting>
  <conditionalFormatting sqref="V115 Y115">
    <cfRule type="cellIs" dxfId="27092" priority="7150" stopIfTrue="1" operator="greaterThan">
      <formula>0</formula>
    </cfRule>
    <cfRule type="cellIs" dxfId="27091" priority="7151" stopIfTrue="1" operator="greaterThan">
      <formula>0</formula>
    </cfRule>
    <cfRule type="cellIs" dxfId="27090" priority="7152" stopIfTrue="1" operator="greaterThan">
      <formula>0</formula>
    </cfRule>
  </conditionalFormatting>
  <conditionalFormatting sqref="W150">
    <cfRule type="cellIs" dxfId="27089" priority="6631" stopIfTrue="1" operator="greaterThan">
      <formula>0</formula>
    </cfRule>
    <cfRule type="cellIs" dxfId="27088" priority="6632" stopIfTrue="1" operator="greaterThan">
      <formula>0</formula>
    </cfRule>
    <cfRule type="cellIs" dxfId="27087" priority="6633" stopIfTrue="1" operator="greaterThan">
      <formula>0</formula>
    </cfRule>
  </conditionalFormatting>
  <conditionalFormatting sqref="W147">
    <cfRule type="cellIs" dxfId="27086" priority="6625" stopIfTrue="1" operator="greaterThan">
      <formula>0</formula>
    </cfRule>
    <cfRule type="cellIs" dxfId="27085" priority="6626" stopIfTrue="1" operator="greaterThan">
      <formula>0</formula>
    </cfRule>
    <cfRule type="cellIs" dxfId="27084" priority="6627" stopIfTrue="1" operator="greaterThan">
      <formula>0</formula>
    </cfRule>
  </conditionalFormatting>
  <conditionalFormatting sqref="W142:W143">
    <cfRule type="cellIs" dxfId="27083" priority="6622" stopIfTrue="1" operator="greaterThan">
      <formula>0</formula>
    </cfRule>
    <cfRule type="cellIs" dxfId="27082" priority="6623" stopIfTrue="1" operator="greaterThan">
      <formula>0</formula>
    </cfRule>
    <cfRule type="cellIs" dxfId="27081" priority="6624" stopIfTrue="1" operator="greaterThan">
      <formula>0</formula>
    </cfRule>
  </conditionalFormatting>
  <conditionalFormatting sqref="W144">
    <cfRule type="cellIs" dxfId="27080" priority="6619" stopIfTrue="1" operator="greaterThan">
      <formula>0</formula>
    </cfRule>
    <cfRule type="cellIs" dxfId="27079" priority="6620" stopIfTrue="1" operator="greaterThan">
      <formula>0</formula>
    </cfRule>
    <cfRule type="cellIs" dxfId="27078" priority="6621" stopIfTrue="1" operator="greaterThan">
      <formula>0</formula>
    </cfRule>
  </conditionalFormatting>
  <conditionalFormatting sqref="W139:W140">
    <cfRule type="cellIs" dxfId="27077" priority="6616" stopIfTrue="1" operator="greaterThan">
      <formula>0</formula>
    </cfRule>
    <cfRule type="cellIs" dxfId="27076" priority="6617" stopIfTrue="1" operator="greaterThan">
      <formula>0</formula>
    </cfRule>
    <cfRule type="cellIs" dxfId="27075" priority="6618" stopIfTrue="1" operator="greaterThan">
      <formula>0</formula>
    </cfRule>
  </conditionalFormatting>
  <conditionalFormatting sqref="W141">
    <cfRule type="cellIs" dxfId="27074" priority="6613" stopIfTrue="1" operator="greaterThan">
      <formula>0</formula>
    </cfRule>
    <cfRule type="cellIs" dxfId="27073" priority="6614" stopIfTrue="1" operator="greaterThan">
      <formula>0</formula>
    </cfRule>
    <cfRule type="cellIs" dxfId="27072" priority="6615" stopIfTrue="1" operator="greaterThan">
      <formula>0</formula>
    </cfRule>
  </conditionalFormatting>
  <conditionalFormatting sqref="W136:W137">
    <cfRule type="cellIs" dxfId="27071" priority="6610" stopIfTrue="1" operator="greaterThan">
      <formula>0</formula>
    </cfRule>
    <cfRule type="cellIs" dxfId="27070" priority="6611" stopIfTrue="1" operator="greaterThan">
      <formula>0</formula>
    </cfRule>
    <cfRule type="cellIs" dxfId="27069" priority="6612" stopIfTrue="1" operator="greaterThan">
      <formula>0</formula>
    </cfRule>
  </conditionalFormatting>
  <conditionalFormatting sqref="W138">
    <cfRule type="cellIs" dxfId="27068" priority="6607" stopIfTrue="1" operator="greaterThan">
      <formula>0</formula>
    </cfRule>
    <cfRule type="cellIs" dxfId="27067" priority="6608" stopIfTrue="1" operator="greaterThan">
      <formula>0</formula>
    </cfRule>
    <cfRule type="cellIs" dxfId="27066" priority="6609" stopIfTrue="1" operator="greaterThan">
      <formula>0</formula>
    </cfRule>
  </conditionalFormatting>
  <conditionalFormatting sqref="W133:W134">
    <cfRule type="cellIs" dxfId="27065" priority="6604" stopIfTrue="1" operator="greaterThan">
      <formula>0</formula>
    </cfRule>
    <cfRule type="cellIs" dxfId="27064" priority="6605" stopIfTrue="1" operator="greaterThan">
      <formula>0</formula>
    </cfRule>
    <cfRule type="cellIs" dxfId="27063" priority="6606" stopIfTrue="1" operator="greaterThan">
      <formula>0</formula>
    </cfRule>
  </conditionalFormatting>
  <conditionalFormatting sqref="W135">
    <cfRule type="cellIs" dxfId="27062" priority="6601" stopIfTrue="1" operator="greaterThan">
      <formula>0</formula>
    </cfRule>
    <cfRule type="cellIs" dxfId="27061" priority="6602" stopIfTrue="1" operator="greaterThan">
      <formula>0</formula>
    </cfRule>
    <cfRule type="cellIs" dxfId="27060" priority="6603" stopIfTrue="1" operator="greaterThan">
      <formula>0</formula>
    </cfRule>
  </conditionalFormatting>
  <conditionalFormatting sqref="W132">
    <cfRule type="cellIs" dxfId="27059" priority="6598" stopIfTrue="1" operator="greaterThan">
      <formula>0</formula>
    </cfRule>
    <cfRule type="cellIs" dxfId="27058" priority="6599" stopIfTrue="1" operator="greaterThan">
      <formula>0</formula>
    </cfRule>
    <cfRule type="cellIs" dxfId="27057" priority="6600" stopIfTrue="1" operator="greaterThan">
      <formula>0</formula>
    </cfRule>
  </conditionalFormatting>
  <conditionalFormatting sqref="W129:W130">
    <cfRule type="cellIs" dxfId="27056" priority="6595" stopIfTrue="1" operator="greaterThan">
      <formula>0</formula>
    </cfRule>
    <cfRule type="cellIs" dxfId="27055" priority="6596" stopIfTrue="1" operator="greaterThan">
      <formula>0</formula>
    </cfRule>
    <cfRule type="cellIs" dxfId="27054" priority="6597" stopIfTrue="1" operator="greaterThan">
      <formula>0</formula>
    </cfRule>
  </conditionalFormatting>
  <conditionalFormatting sqref="W126:W127">
    <cfRule type="cellIs" dxfId="27053" priority="6592" stopIfTrue="1" operator="greaterThan">
      <formula>0</formula>
    </cfRule>
    <cfRule type="cellIs" dxfId="27052" priority="6593" stopIfTrue="1" operator="greaterThan">
      <formula>0</formula>
    </cfRule>
    <cfRule type="cellIs" dxfId="27051" priority="6594" stopIfTrue="1" operator="greaterThan">
      <formula>0</formula>
    </cfRule>
  </conditionalFormatting>
  <conditionalFormatting sqref="W128">
    <cfRule type="cellIs" dxfId="27050" priority="6589" stopIfTrue="1" operator="greaterThan">
      <formula>0</formula>
    </cfRule>
    <cfRule type="cellIs" dxfId="27049" priority="6590" stopIfTrue="1" operator="greaterThan">
      <formula>0</formula>
    </cfRule>
    <cfRule type="cellIs" dxfId="27048" priority="6591" stopIfTrue="1" operator="greaterThan">
      <formula>0</formula>
    </cfRule>
  </conditionalFormatting>
  <conditionalFormatting sqref="W123:W124">
    <cfRule type="cellIs" dxfId="27047" priority="6586" stopIfTrue="1" operator="greaterThan">
      <formula>0</formula>
    </cfRule>
    <cfRule type="cellIs" dxfId="27046" priority="6587" stopIfTrue="1" operator="greaterThan">
      <formula>0</formula>
    </cfRule>
    <cfRule type="cellIs" dxfId="27045" priority="6588" stopIfTrue="1" operator="greaterThan">
      <formula>0</formula>
    </cfRule>
  </conditionalFormatting>
  <conditionalFormatting sqref="W125">
    <cfRule type="cellIs" dxfId="27044" priority="6583" stopIfTrue="1" operator="greaterThan">
      <formula>0</formula>
    </cfRule>
    <cfRule type="cellIs" dxfId="27043" priority="6584" stopIfTrue="1" operator="greaterThan">
      <formula>0</formula>
    </cfRule>
    <cfRule type="cellIs" dxfId="27042" priority="6585" stopIfTrue="1" operator="greaterThan">
      <formula>0</formula>
    </cfRule>
  </conditionalFormatting>
  <conditionalFormatting sqref="W120:W121">
    <cfRule type="cellIs" dxfId="27041" priority="6580" stopIfTrue="1" operator="greaterThan">
      <formula>0</formula>
    </cfRule>
    <cfRule type="cellIs" dxfId="27040" priority="6581" stopIfTrue="1" operator="greaterThan">
      <formula>0</formula>
    </cfRule>
    <cfRule type="cellIs" dxfId="27039" priority="6582" stopIfTrue="1" operator="greaterThan">
      <formula>0</formula>
    </cfRule>
  </conditionalFormatting>
  <conditionalFormatting sqref="W122">
    <cfRule type="cellIs" dxfId="27038" priority="6577" stopIfTrue="1" operator="greaterThan">
      <formula>0</formula>
    </cfRule>
    <cfRule type="cellIs" dxfId="27037" priority="6578" stopIfTrue="1" operator="greaterThan">
      <formula>0</formula>
    </cfRule>
    <cfRule type="cellIs" dxfId="27036" priority="6579" stopIfTrue="1" operator="greaterThan">
      <formula>0</formula>
    </cfRule>
  </conditionalFormatting>
  <conditionalFormatting sqref="W117:W118">
    <cfRule type="cellIs" dxfId="27035" priority="6574" stopIfTrue="1" operator="greaterThan">
      <formula>0</formula>
    </cfRule>
    <cfRule type="cellIs" dxfId="27034" priority="6575" stopIfTrue="1" operator="greaterThan">
      <formula>0</formula>
    </cfRule>
    <cfRule type="cellIs" dxfId="27033" priority="6576" stopIfTrue="1" operator="greaterThan">
      <formula>0</formula>
    </cfRule>
  </conditionalFormatting>
  <conditionalFormatting sqref="W119">
    <cfRule type="cellIs" dxfId="27032" priority="6571" stopIfTrue="1" operator="greaterThan">
      <formula>0</formula>
    </cfRule>
    <cfRule type="cellIs" dxfId="27031" priority="6572" stopIfTrue="1" operator="greaterThan">
      <formula>0</formula>
    </cfRule>
    <cfRule type="cellIs" dxfId="27030" priority="6573" stopIfTrue="1" operator="greaterThan">
      <formula>0</formula>
    </cfRule>
  </conditionalFormatting>
  <conditionalFormatting sqref="W116">
    <cfRule type="cellIs" dxfId="27029" priority="6568" stopIfTrue="1" operator="greaterThan">
      <formula>0</formula>
    </cfRule>
    <cfRule type="cellIs" dxfId="27028" priority="6569" stopIfTrue="1" operator="greaterThan">
      <formula>0</formula>
    </cfRule>
    <cfRule type="cellIs" dxfId="27027" priority="6570" stopIfTrue="1" operator="greaterThan">
      <formula>0</formula>
    </cfRule>
  </conditionalFormatting>
  <conditionalFormatting sqref="W113:W114">
    <cfRule type="cellIs" dxfId="27026" priority="6565" stopIfTrue="1" operator="greaterThan">
      <formula>0</formula>
    </cfRule>
    <cfRule type="cellIs" dxfId="27025" priority="6566" stopIfTrue="1" operator="greaterThan">
      <formula>0</formula>
    </cfRule>
    <cfRule type="cellIs" dxfId="27024" priority="6567" stopIfTrue="1" operator="greaterThan">
      <formula>0</formula>
    </cfRule>
  </conditionalFormatting>
  <conditionalFormatting sqref="W115">
    <cfRule type="cellIs" dxfId="27023" priority="6562" stopIfTrue="1" operator="greaterThan">
      <formula>0</formula>
    </cfRule>
    <cfRule type="cellIs" dxfId="27022" priority="6563" stopIfTrue="1" operator="greaterThan">
      <formula>0</formula>
    </cfRule>
    <cfRule type="cellIs" dxfId="27021" priority="6564" stopIfTrue="1" operator="greaterThan">
      <formula>0</formula>
    </cfRule>
  </conditionalFormatting>
  <conditionalFormatting sqref="W110:W111">
    <cfRule type="cellIs" dxfId="27020" priority="6559" stopIfTrue="1" operator="greaterThan">
      <formula>0</formula>
    </cfRule>
    <cfRule type="cellIs" dxfId="27019" priority="6560" stopIfTrue="1" operator="greaterThan">
      <formula>0</formula>
    </cfRule>
    <cfRule type="cellIs" dxfId="27018" priority="6561" stopIfTrue="1" operator="greaterThan">
      <formula>0</formula>
    </cfRule>
  </conditionalFormatting>
  <conditionalFormatting sqref="W112">
    <cfRule type="cellIs" dxfId="27017" priority="6556" stopIfTrue="1" operator="greaterThan">
      <formula>0</formula>
    </cfRule>
    <cfRule type="cellIs" dxfId="27016" priority="6557" stopIfTrue="1" operator="greaterThan">
      <formula>0</formula>
    </cfRule>
    <cfRule type="cellIs" dxfId="27015" priority="6558" stopIfTrue="1" operator="greaterThan">
      <formula>0</formula>
    </cfRule>
  </conditionalFormatting>
  <conditionalFormatting sqref="W107:W108">
    <cfRule type="cellIs" dxfId="27014" priority="6553" stopIfTrue="1" operator="greaterThan">
      <formula>0</formula>
    </cfRule>
    <cfRule type="cellIs" dxfId="27013" priority="6554" stopIfTrue="1" operator="greaterThan">
      <formula>0</formula>
    </cfRule>
    <cfRule type="cellIs" dxfId="27012" priority="6555" stopIfTrue="1" operator="greaterThan">
      <formula>0</formula>
    </cfRule>
  </conditionalFormatting>
  <conditionalFormatting sqref="W109">
    <cfRule type="cellIs" dxfId="27011" priority="6550" stopIfTrue="1" operator="greaterThan">
      <formula>0</formula>
    </cfRule>
    <cfRule type="cellIs" dxfId="27010" priority="6551" stopIfTrue="1" operator="greaterThan">
      <formula>0</formula>
    </cfRule>
    <cfRule type="cellIs" dxfId="27009" priority="6552" stopIfTrue="1" operator="greaterThan">
      <formula>0</formula>
    </cfRule>
  </conditionalFormatting>
  <conditionalFormatting sqref="W104:W105">
    <cfRule type="cellIs" dxfId="27008" priority="6547" stopIfTrue="1" operator="greaterThan">
      <formula>0</formula>
    </cfRule>
    <cfRule type="cellIs" dxfId="27007" priority="6548" stopIfTrue="1" operator="greaterThan">
      <formula>0</formula>
    </cfRule>
    <cfRule type="cellIs" dxfId="27006" priority="6549" stopIfTrue="1" operator="greaterThan">
      <formula>0</formula>
    </cfRule>
  </conditionalFormatting>
  <conditionalFormatting sqref="W106">
    <cfRule type="cellIs" dxfId="27005" priority="6544" stopIfTrue="1" operator="greaterThan">
      <formula>0</formula>
    </cfRule>
    <cfRule type="cellIs" dxfId="27004" priority="6545" stopIfTrue="1" operator="greaterThan">
      <formula>0</formula>
    </cfRule>
    <cfRule type="cellIs" dxfId="27003" priority="6546" stopIfTrue="1" operator="greaterThan">
      <formula>0</formula>
    </cfRule>
  </conditionalFormatting>
  <conditionalFormatting sqref="W102">
    <cfRule type="cellIs" dxfId="27002" priority="6541" stopIfTrue="1" operator="greaterThan">
      <formula>0</formula>
    </cfRule>
    <cfRule type="cellIs" dxfId="27001" priority="6542" stopIfTrue="1" operator="greaterThan">
      <formula>0</formula>
    </cfRule>
    <cfRule type="cellIs" dxfId="27000" priority="6543" stopIfTrue="1" operator="greaterThan">
      <formula>0</formula>
    </cfRule>
  </conditionalFormatting>
  <conditionalFormatting sqref="W103">
    <cfRule type="cellIs" dxfId="26999" priority="6538" stopIfTrue="1" operator="greaterThan">
      <formula>0</formula>
    </cfRule>
    <cfRule type="cellIs" dxfId="26998" priority="6539" stopIfTrue="1" operator="greaterThan">
      <formula>0</formula>
    </cfRule>
    <cfRule type="cellIs" dxfId="26997" priority="6540" stopIfTrue="1" operator="greaterThan">
      <formula>0</formula>
    </cfRule>
  </conditionalFormatting>
  <conditionalFormatting sqref="X130">
    <cfRule type="cellIs" dxfId="26996" priority="6535" stopIfTrue="1" operator="greaterThan">
      <formula>0</formula>
    </cfRule>
    <cfRule type="cellIs" dxfId="26995" priority="6536" stopIfTrue="1" operator="greaterThan">
      <formula>0</formula>
    </cfRule>
    <cfRule type="cellIs" dxfId="26994" priority="6537" stopIfTrue="1" operator="greaterThan">
      <formula>0</formula>
    </cfRule>
  </conditionalFormatting>
  <conditionalFormatting sqref="X157">
    <cfRule type="cellIs" dxfId="26993" priority="6841" stopIfTrue="1" operator="greaterThan">
      <formula>0</formula>
    </cfRule>
    <cfRule type="cellIs" dxfId="26992" priority="6842" stopIfTrue="1" operator="greaterThan">
      <formula>0</formula>
    </cfRule>
    <cfRule type="cellIs" dxfId="26991" priority="6843" stopIfTrue="1" operator="greaterThan">
      <formula>0</formula>
    </cfRule>
  </conditionalFormatting>
  <conditionalFormatting sqref="X154:X155">
    <cfRule type="cellIs" dxfId="26990" priority="6835" stopIfTrue="1" operator="greaterThan">
      <formula>0</formula>
    </cfRule>
    <cfRule type="cellIs" dxfId="26989" priority="6836" stopIfTrue="1" operator="greaterThan">
      <formula>0</formula>
    </cfRule>
    <cfRule type="cellIs" dxfId="26988" priority="6837" stopIfTrue="1" operator="greaterThan">
      <formula>0</formula>
    </cfRule>
  </conditionalFormatting>
  <conditionalFormatting sqref="X156">
    <cfRule type="cellIs" dxfId="26987" priority="6832" stopIfTrue="1" operator="greaterThan">
      <formula>0</formula>
    </cfRule>
    <cfRule type="cellIs" dxfId="26986" priority="6833" stopIfTrue="1" operator="greaterThan">
      <formula>0</formula>
    </cfRule>
    <cfRule type="cellIs" dxfId="26985" priority="6834" stopIfTrue="1" operator="greaterThan">
      <formula>0</formula>
    </cfRule>
  </conditionalFormatting>
  <conditionalFormatting sqref="X151:X152">
    <cfRule type="cellIs" dxfId="26984" priority="6829" stopIfTrue="1" operator="greaterThan">
      <formula>0</formula>
    </cfRule>
    <cfRule type="cellIs" dxfId="26983" priority="6830" stopIfTrue="1" operator="greaterThan">
      <formula>0</formula>
    </cfRule>
    <cfRule type="cellIs" dxfId="26982" priority="6831" stopIfTrue="1" operator="greaterThan">
      <formula>0</formula>
    </cfRule>
  </conditionalFormatting>
  <conditionalFormatting sqref="X153">
    <cfRule type="cellIs" dxfId="26981" priority="6826" stopIfTrue="1" operator="greaterThan">
      <formula>0</formula>
    </cfRule>
    <cfRule type="cellIs" dxfId="26980" priority="6827" stopIfTrue="1" operator="greaterThan">
      <formula>0</formula>
    </cfRule>
    <cfRule type="cellIs" dxfId="26979" priority="6828" stopIfTrue="1" operator="greaterThan">
      <formula>0</formula>
    </cfRule>
  </conditionalFormatting>
  <conditionalFormatting sqref="X148:X149">
    <cfRule type="cellIs" dxfId="26978" priority="6823" stopIfTrue="1" operator="greaterThan">
      <formula>0</formula>
    </cfRule>
    <cfRule type="cellIs" dxfId="26977" priority="6824" stopIfTrue="1" operator="greaterThan">
      <formula>0</formula>
    </cfRule>
    <cfRule type="cellIs" dxfId="26976" priority="6825" stopIfTrue="1" operator="greaterThan">
      <formula>0</formula>
    </cfRule>
  </conditionalFormatting>
  <conditionalFormatting sqref="X150">
    <cfRule type="cellIs" dxfId="26975" priority="6820" stopIfTrue="1" operator="greaterThan">
      <formula>0</formula>
    </cfRule>
    <cfRule type="cellIs" dxfId="26974" priority="6821" stopIfTrue="1" operator="greaterThan">
      <formula>0</formula>
    </cfRule>
    <cfRule type="cellIs" dxfId="26973" priority="6822" stopIfTrue="1" operator="greaterThan">
      <formula>0</formula>
    </cfRule>
  </conditionalFormatting>
  <conditionalFormatting sqref="X145:X146">
    <cfRule type="cellIs" dxfId="26972" priority="6817" stopIfTrue="1" operator="greaterThan">
      <formula>0</formula>
    </cfRule>
    <cfRule type="cellIs" dxfId="26971" priority="6818" stopIfTrue="1" operator="greaterThan">
      <formula>0</formula>
    </cfRule>
    <cfRule type="cellIs" dxfId="26970" priority="6819" stopIfTrue="1" operator="greaterThan">
      <formula>0</formula>
    </cfRule>
  </conditionalFormatting>
  <conditionalFormatting sqref="X147">
    <cfRule type="cellIs" dxfId="26969" priority="6814" stopIfTrue="1" operator="greaterThan">
      <formula>0</formula>
    </cfRule>
    <cfRule type="cellIs" dxfId="26968" priority="6815" stopIfTrue="1" operator="greaterThan">
      <formula>0</formula>
    </cfRule>
    <cfRule type="cellIs" dxfId="26967" priority="6816" stopIfTrue="1" operator="greaterThan">
      <formula>0</formula>
    </cfRule>
  </conditionalFormatting>
  <conditionalFormatting sqref="X142:X143">
    <cfRule type="cellIs" dxfId="26966" priority="6811" stopIfTrue="1" operator="greaterThan">
      <formula>0</formula>
    </cfRule>
    <cfRule type="cellIs" dxfId="26965" priority="6812" stopIfTrue="1" operator="greaterThan">
      <formula>0</formula>
    </cfRule>
    <cfRule type="cellIs" dxfId="26964" priority="6813" stopIfTrue="1" operator="greaterThan">
      <formula>0</formula>
    </cfRule>
  </conditionalFormatting>
  <conditionalFormatting sqref="X144">
    <cfRule type="cellIs" dxfId="26963" priority="6808" stopIfTrue="1" operator="greaterThan">
      <formula>0</formula>
    </cfRule>
    <cfRule type="cellIs" dxfId="26962" priority="6809" stopIfTrue="1" operator="greaterThan">
      <formula>0</formula>
    </cfRule>
    <cfRule type="cellIs" dxfId="26961" priority="6810" stopIfTrue="1" operator="greaterThan">
      <formula>0</formula>
    </cfRule>
  </conditionalFormatting>
  <conditionalFormatting sqref="X139:X140">
    <cfRule type="cellIs" dxfId="26960" priority="6805" stopIfTrue="1" operator="greaterThan">
      <formula>0</formula>
    </cfRule>
    <cfRule type="cellIs" dxfId="26959" priority="6806" stopIfTrue="1" operator="greaterThan">
      <formula>0</formula>
    </cfRule>
    <cfRule type="cellIs" dxfId="26958" priority="6807" stopIfTrue="1" operator="greaterThan">
      <formula>0</formula>
    </cfRule>
  </conditionalFormatting>
  <conditionalFormatting sqref="X141">
    <cfRule type="cellIs" dxfId="26957" priority="6802" stopIfTrue="1" operator="greaterThan">
      <formula>0</formula>
    </cfRule>
    <cfRule type="cellIs" dxfId="26956" priority="6803" stopIfTrue="1" operator="greaterThan">
      <formula>0</formula>
    </cfRule>
    <cfRule type="cellIs" dxfId="26955" priority="6804" stopIfTrue="1" operator="greaterThan">
      <formula>0</formula>
    </cfRule>
  </conditionalFormatting>
  <conditionalFormatting sqref="X136:X137">
    <cfRule type="cellIs" dxfId="26954" priority="6799" stopIfTrue="1" operator="greaterThan">
      <formula>0</formula>
    </cfRule>
    <cfRule type="cellIs" dxfId="26953" priority="6800" stopIfTrue="1" operator="greaterThan">
      <formula>0</formula>
    </cfRule>
    <cfRule type="cellIs" dxfId="26952" priority="6801" stopIfTrue="1" operator="greaterThan">
      <formula>0</formula>
    </cfRule>
  </conditionalFormatting>
  <conditionalFormatting sqref="X138">
    <cfRule type="cellIs" dxfId="26951" priority="6796" stopIfTrue="1" operator="greaterThan">
      <formula>0</formula>
    </cfRule>
    <cfRule type="cellIs" dxfId="26950" priority="6797" stopIfTrue="1" operator="greaterThan">
      <formula>0</formula>
    </cfRule>
    <cfRule type="cellIs" dxfId="26949" priority="6798" stopIfTrue="1" operator="greaterThan">
      <formula>0</formula>
    </cfRule>
  </conditionalFormatting>
  <conditionalFormatting sqref="X133:X134">
    <cfRule type="cellIs" dxfId="26948" priority="6793" stopIfTrue="1" operator="greaterThan">
      <formula>0</formula>
    </cfRule>
    <cfRule type="cellIs" dxfId="26947" priority="6794" stopIfTrue="1" operator="greaterThan">
      <formula>0</formula>
    </cfRule>
    <cfRule type="cellIs" dxfId="26946" priority="6795" stopIfTrue="1" operator="greaterThan">
      <formula>0</formula>
    </cfRule>
  </conditionalFormatting>
  <conditionalFormatting sqref="X135">
    <cfRule type="cellIs" dxfId="26945" priority="6790" stopIfTrue="1" operator="greaterThan">
      <formula>0</formula>
    </cfRule>
    <cfRule type="cellIs" dxfId="26944" priority="6791" stopIfTrue="1" operator="greaterThan">
      <formula>0</formula>
    </cfRule>
    <cfRule type="cellIs" dxfId="26943" priority="6792" stopIfTrue="1" operator="greaterThan">
      <formula>0</formula>
    </cfRule>
  </conditionalFormatting>
  <conditionalFormatting sqref="X132">
    <cfRule type="cellIs" dxfId="26942" priority="6787" stopIfTrue="1" operator="greaterThan">
      <formula>0</formula>
    </cfRule>
    <cfRule type="cellIs" dxfId="26941" priority="6788" stopIfTrue="1" operator="greaterThan">
      <formula>0</formula>
    </cfRule>
    <cfRule type="cellIs" dxfId="26940" priority="6789" stopIfTrue="1" operator="greaterThan">
      <formula>0</formula>
    </cfRule>
  </conditionalFormatting>
  <conditionalFormatting sqref="X129">
    <cfRule type="cellIs" dxfId="26939" priority="6784" stopIfTrue="1" operator="greaterThan">
      <formula>0</formula>
    </cfRule>
    <cfRule type="cellIs" dxfId="26938" priority="6785" stopIfTrue="1" operator="greaterThan">
      <formula>0</formula>
    </cfRule>
    <cfRule type="cellIs" dxfId="26937" priority="6786" stopIfTrue="1" operator="greaterThan">
      <formula>0</formula>
    </cfRule>
  </conditionalFormatting>
  <conditionalFormatting sqref="X126:X127">
    <cfRule type="cellIs" dxfId="26936" priority="6781" stopIfTrue="1" operator="greaterThan">
      <formula>0</formula>
    </cfRule>
    <cfRule type="cellIs" dxfId="26935" priority="6782" stopIfTrue="1" operator="greaterThan">
      <formula>0</formula>
    </cfRule>
    <cfRule type="cellIs" dxfId="26934" priority="6783" stopIfTrue="1" operator="greaterThan">
      <formula>0</formula>
    </cfRule>
  </conditionalFormatting>
  <conditionalFormatting sqref="X128">
    <cfRule type="cellIs" dxfId="26933" priority="6778" stopIfTrue="1" operator="greaterThan">
      <formula>0</formula>
    </cfRule>
    <cfRule type="cellIs" dxfId="26932" priority="6779" stopIfTrue="1" operator="greaterThan">
      <formula>0</formula>
    </cfRule>
    <cfRule type="cellIs" dxfId="26931" priority="6780" stopIfTrue="1" operator="greaterThan">
      <formula>0</formula>
    </cfRule>
  </conditionalFormatting>
  <conditionalFormatting sqref="X123:X124">
    <cfRule type="cellIs" dxfId="26930" priority="6775" stopIfTrue="1" operator="greaterThan">
      <formula>0</formula>
    </cfRule>
    <cfRule type="cellIs" dxfId="26929" priority="6776" stopIfTrue="1" operator="greaterThan">
      <formula>0</formula>
    </cfRule>
    <cfRule type="cellIs" dxfId="26928" priority="6777" stopIfTrue="1" operator="greaterThan">
      <formula>0</formula>
    </cfRule>
  </conditionalFormatting>
  <conditionalFormatting sqref="X125">
    <cfRule type="cellIs" dxfId="26927" priority="6772" stopIfTrue="1" operator="greaterThan">
      <formula>0</formula>
    </cfRule>
    <cfRule type="cellIs" dxfId="26926" priority="6773" stopIfTrue="1" operator="greaterThan">
      <formula>0</formula>
    </cfRule>
    <cfRule type="cellIs" dxfId="26925" priority="6774" stopIfTrue="1" operator="greaterThan">
      <formula>0</formula>
    </cfRule>
  </conditionalFormatting>
  <conditionalFormatting sqref="X120:X121">
    <cfRule type="cellIs" dxfId="26924" priority="6769" stopIfTrue="1" operator="greaterThan">
      <formula>0</formula>
    </cfRule>
    <cfRule type="cellIs" dxfId="26923" priority="6770" stopIfTrue="1" operator="greaterThan">
      <formula>0</formula>
    </cfRule>
    <cfRule type="cellIs" dxfId="26922" priority="6771" stopIfTrue="1" operator="greaterThan">
      <formula>0</formula>
    </cfRule>
  </conditionalFormatting>
  <conditionalFormatting sqref="X122">
    <cfRule type="cellIs" dxfId="26921" priority="6766" stopIfTrue="1" operator="greaterThan">
      <formula>0</formula>
    </cfRule>
    <cfRule type="cellIs" dxfId="26920" priority="6767" stopIfTrue="1" operator="greaterThan">
      <formula>0</formula>
    </cfRule>
    <cfRule type="cellIs" dxfId="26919" priority="6768" stopIfTrue="1" operator="greaterThan">
      <formula>0</formula>
    </cfRule>
  </conditionalFormatting>
  <conditionalFormatting sqref="X117:X118">
    <cfRule type="cellIs" dxfId="26918" priority="6763" stopIfTrue="1" operator="greaterThan">
      <formula>0</formula>
    </cfRule>
    <cfRule type="cellIs" dxfId="26917" priority="6764" stopIfTrue="1" operator="greaterThan">
      <formula>0</formula>
    </cfRule>
    <cfRule type="cellIs" dxfId="26916" priority="6765" stopIfTrue="1" operator="greaterThan">
      <formula>0</formula>
    </cfRule>
  </conditionalFormatting>
  <conditionalFormatting sqref="X119">
    <cfRule type="cellIs" dxfId="26915" priority="6760" stopIfTrue="1" operator="greaterThan">
      <formula>0</formula>
    </cfRule>
    <cfRule type="cellIs" dxfId="26914" priority="6761" stopIfTrue="1" operator="greaterThan">
      <formula>0</formula>
    </cfRule>
    <cfRule type="cellIs" dxfId="26913" priority="6762" stopIfTrue="1" operator="greaterThan">
      <formula>0</formula>
    </cfRule>
  </conditionalFormatting>
  <conditionalFormatting sqref="X116">
    <cfRule type="cellIs" dxfId="26912" priority="6757" stopIfTrue="1" operator="greaterThan">
      <formula>0</formula>
    </cfRule>
    <cfRule type="cellIs" dxfId="26911" priority="6758" stopIfTrue="1" operator="greaterThan">
      <formula>0</formula>
    </cfRule>
    <cfRule type="cellIs" dxfId="26910" priority="6759" stopIfTrue="1" operator="greaterThan">
      <formula>0</formula>
    </cfRule>
  </conditionalFormatting>
  <conditionalFormatting sqref="X113:X114">
    <cfRule type="cellIs" dxfId="26909" priority="6754" stopIfTrue="1" operator="greaterThan">
      <formula>0</formula>
    </cfRule>
    <cfRule type="cellIs" dxfId="26908" priority="6755" stopIfTrue="1" operator="greaterThan">
      <formula>0</formula>
    </cfRule>
    <cfRule type="cellIs" dxfId="26907" priority="6756" stopIfTrue="1" operator="greaterThan">
      <formula>0</formula>
    </cfRule>
  </conditionalFormatting>
  <conditionalFormatting sqref="X115">
    <cfRule type="cellIs" dxfId="26906" priority="6751" stopIfTrue="1" operator="greaterThan">
      <formula>0</formula>
    </cfRule>
    <cfRule type="cellIs" dxfId="26905" priority="6752" stopIfTrue="1" operator="greaterThan">
      <formula>0</formula>
    </cfRule>
    <cfRule type="cellIs" dxfId="26904" priority="6753" stopIfTrue="1" operator="greaterThan">
      <formula>0</formula>
    </cfRule>
  </conditionalFormatting>
  <conditionalFormatting sqref="X110:X111">
    <cfRule type="cellIs" dxfId="26903" priority="6748" stopIfTrue="1" operator="greaterThan">
      <formula>0</formula>
    </cfRule>
    <cfRule type="cellIs" dxfId="26902" priority="6749" stopIfTrue="1" operator="greaterThan">
      <formula>0</formula>
    </cfRule>
    <cfRule type="cellIs" dxfId="26901" priority="6750" stopIfTrue="1" operator="greaterThan">
      <formula>0</formula>
    </cfRule>
  </conditionalFormatting>
  <conditionalFormatting sqref="X112">
    <cfRule type="cellIs" dxfId="26900" priority="6745" stopIfTrue="1" operator="greaterThan">
      <formula>0</formula>
    </cfRule>
    <cfRule type="cellIs" dxfId="26899" priority="6746" stopIfTrue="1" operator="greaterThan">
      <formula>0</formula>
    </cfRule>
    <cfRule type="cellIs" dxfId="26898" priority="6747" stopIfTrue="1" operator="greaterThan">
      <formula>0</formula>
    </cfRule>
  </conditionalFormatting>
  <conditionalFormatting sqref="X107:X108">
    <cfRule type="cellIs" dxfId="26897" priority="6742" stopIfTrue="1" operator="greaterThan">
      <formula>0</formula>
    </cfRule>
    <cfRule type="cellIs" dxfId="26896" priority="6743" stopIfTrue="1" operator="greaterThan">
      <formula>0</formula>
    </cfRule>
    <cfRule type="cellIs" dxfId="26895" priority="6744" stopIfTrue="1" operator="greaterThan">
      <formula>0</formula>
    </cfRule>
  </conditionalFormatting>
  <conditionalFormatting sqref="X109">
    <cfRule type="cellIs" dxfId="26894" priority="6739" stopIfTrue="1" operator="greaterThan">
      <formula>0</formula>
    </cfRule>
    <cfRule type="cellIs" dxfId="26893" priority="6740" stopIfTrue="1" operator="greaterThan">
      <formula>0</formula>
    </cfRule>
    <cfRule type="cellIs" dxfId="26892" priority="6741" stopIfTrue="1" operator="greaterThan">
      <formula>0</formula>
    </cfRule>
  </conditionalFormatting>
  <conditionalFormatting sqref="X104:X105">
    <cfRule type="cellIs" dxfId="26891" priority="6736" stopIfTrue="1" operator="greaterThan">
      <formula>0</formula>
    </cfRule>
    <cfRule type="cellIs" dxfId="26890" priority="6737" stopIfTrue="1" operator="greaterThan">
      <formula>0</formula>
    </cfRule>
    <cfRule type="cellIs" dxfId="26889" priority="6738" stopIfTrue="1" operator="greaterThan">
      <formula>0</formula>
    </cfRule>
  </conditionalFormatting>
  <conditionalFormatting sqref="X106">
    <cfRule type="cellIs" dxfId="26888" priority="6733" stopIfTrue="1" operator="greaterThan">
      <formula>0</formula>
    </cfRule>
    <cfRule type="cellIs" dxfId="26887" priority="6734" stopIfTrue="1" operator="greaterThan">
      <formula>0</formula>
    </cfRule>
    <cfRule type="cellIs" dxfId="26886" priority="6735" stopIfTrue="1" operator="greaterThan">
      <formula>0</formula>
    </cfRule>
  </conditionalFormatting>
  <conditionalFormatting sqref="X102">
    <cfRule type="cellIs" dxfId="26885" priority="6730" stopIfTrue="1" operator="greaterThan">
      <formula>0</formula>
    </cfRule>
    <cfRule type="cellIs" dxfId="26884" priority="6731" stopIfTrue="1" operator="greaterThan">
      <formula>0</formula>
    </cfRule>
    <cfRule type="cellIs" dxfId="26883" priority="6732" stopIfTrue="1" operator="greaterThan">
      <formula>0</formula>
    </cfRule>
  </conditionalFormatting>
  <conditionalFormatting sqref="X103">
    <cfRule type="cellIs" dxfId="26882" priority="6727" stopIfTrue="1" operator="greaterThan">
      <formula>0</formula>
    </cfRule>
    <cfRule type="cellIs" dxfId="26881" priority="6728" stopIfTrue="1" operator="greaterThan">
      <formula>0</formula>
    </cfRule>
    <cfRule type="cellIs" dxfId="26880" priority="6729" stopIfTrue="1" operator="greaterThan">
      <formula>0</formula>
    </cfRule>
  </conditionalFormatting>
  <conditionalFormatting sqref="W157">
    <cfRule type="cellIs" dxfId="26879" priority="6652" stopIfTrue="1" operator="greaterThan">
      <formula>0</formula>
    </cfRule>
    <cfRule type="cellIs" dxfId="26878" priority="6653" stopIfTrue="1" operator="greaterThan">
      <formula>0</formula>
    </cfRule>
    <cfRule type="cellIs" dxfId="26877" priority="6654" stopIfTrue="1" operator="greaterThan">
      <formula>0</formula>
    </cfRule>
  </conditionalFormatting>
  <conditionalFormatting sqref="W154:W155">
    <cfRule type="cellIs" dxfId="26876" priority="6646" stopIfTrue="1" operator="greaterThan">
      <formula>0</formula>
    </cfRule>
    <cfRule type="cellIs" dxfId="26875" priority="6647" stopIfTrue="1" operator="greaterThan">
      <formula>0</formula>
    </cfRule>
    <cfRule type="cellIs" dxfId="26874" priority="6648" stopIfTrue="1" operator="greaterThan">
      <formula>0</formula>
    </cfRule>
  </conditionalFormatting>
  <conditionalFormatting sqref="W156">
    <cfRule type="cellIs" dxfId="26873" priority="6643" stopIfTrue="1" operator="greaterThan">
      <formula>0</formula>
    </cfRule>
    <cfRule type="cellIs" dxfId="26872" priority="6644" stopIfTrue="1" operator="greaterThan">
      <formula>0</formula>
    </cfRule>
    <cfRule type="cellIs" dxfId="26871" priority="6645" stopIfTrue="1" operator="greaterThan">
      <formula>0</formula>
    </cfRule>
  </conditionalFormatting>
  <conditionalFormatting sqref="W151:W152">
    <cfRule type="cellIs" dxfId="26870" priority="6640" stopIfTrue="1" operator="greaterThan">
      <formula>0</formula>
    </cfRule>
    <cfRule type="cellIs" dxfId="26869" priority="6641" stopIfTrue="1" operator="greaterThan">
      <formula>0</formula>
    </cfRule>
    <cfRule type="cellIs" dxfId="26868" priority="6642" stopIfTrue="1" operator="greaterThan">
      <formula>0</formula>
    </cfRule>
  </conditionalFormatting>
  <conditionalFormatting sqref="W153">
    <cfRule type="cellIs" dxfId="26867" priority="6637" stopIfTrue="1" operator="greaterThan">
      <formula>0</formula>
    </cfRule>
    <cfRule type="cellIs" dxfId="26866" priority="6638" stopIfTrue="1" operator="greaterThan">
      <formula>0</formula>
    </cfRule>
    <cfRule type="cellIs" dxfId="26865" priority="6639" stopIfTrue="1" operator="greaterThan">
      <formula>0</formula>
    </cfRule>
  </conditionalFormatting>
  <conditionalFormatting sqref="W148:W149">
    <cfRule type="cellIs" dxfId="26864" priority="6634" stopIfTrue="1" operator="greaterThan">
      <formula>0</formula>
    </cfRule>
    <cfRule type="cellIs" dxfId="26863" priority="6635" stopIfTrue="1" operator="greaterThan">
      <formula>0</formula>
    </cfRule>
    <cfRule type="cellIs" dxfId="26862" priority="6636" stopIfTrue="1" operator="greaterThan">
      <formula>0</formula>
    </cfRule>
  </conditionalFormatting>
  <conditionalFormatting sqref="W145:W146">
    <cfRule type="cellIs" dxfId="26861" priority="6628" stopIfTrue="1" operator="greaterThan">
      <formula>0</formula>
    </cfRule>
    <cfRule type="cellIs" dxfId="26860" priority="6629" stopIfTrue="1" operator="greaterThan">
      <formula>0</formula>
    </cfRule>
    <cfRule type="cellIs" dxfId="26859" priority="6630" stopIfTrue="1" operator="greaterThan">
      <formula>0</formula>
    </cfRule>
  </conditionalFormatting>
  <conditionalFormatting sqref="AA157">
    <cfRule type="cellIs" dxfId="26858" priority="6460" stopIfTrue="1" operator="greaterThan">
      <formula>0</formula>
    </cfRule>
    <cfRule type="cellIs" dxfId="26857" priority="6461" stopIfTrue="1" operator="greaterThan">
      <formula>0</formula>
    </cfRule>
    <cfRule type="cellIs" dxfId="26856" priority="6462" stopIfTrue="1" operator="greaterThan">
      <formula>0</formula>
    </cfRule>
  </conditionalFormatting>
  <conditionalFormatting sqref="AA154:AA155">
    <cfRule type="cellIs" dxfId="26855" priority="6454" stopIfTrue="1" operator="greaterThan">
      <formula>0</formula>
    </cfRule>
    <cfRule type="cellIs" dxfId="26854" priority="6455" stopIfTrue="1" operator="greaterThan">
      <formula>0</formula>
    </cfRule>
    <cfRule type="cellIs" dxfId="26853" priority="6456" stopIfTrue="1" operator="greaterThan">
      <formula>0</formula>
    </cfRule>
  </conditionalFormatting>
  <conditionalFormatting sqref="AA156">
    <cfRule type="cellIs" dxfId="26852" priority="6451" stopIfTrue="1" operator="greaterThan">
      <formula>0</formula>
    </cfRule>
    <cfRule type="cellIs" dxfId="26851" priority="6452" stopIfTrue="1" operator="greaterThan">
      <formula>0</formula>
    </cfRule>
    <cfRule type="cellIs" dxfId="26850" priority="6453" stopIfTrue="1" operator="greaterThan">
      <formula>0</formula>
    </cfRule>
  </conditionalFormatting>
  <conditionalFormatting sqref="AA151:AA152">
    <cfRule type="cellIs" dxfId="26849" priority="6448" stopIfTrue="1" operator="greaterThan">
      <formula>0</formula>
    </cfRule>
    <cfRule type="cellIs" dxfId="26848" priority="6449" stopIfTrue="1" operator="greaterThan">
      <formula>0</formula>
    </cfRule>
    <cfRule type="cellIs" dxfId="26847" priority="6450" stopIfTrue="1" operator="greaterThan">
      <formula>0</formula>
    </cfRule>
  </conditionalFormatting>
  <conditionalFormatting sqref="AA153">
    <cfRule type="cellIs" dxfId="26846" priority="6445" stopIfTrue="1" operator="greaterThan">
      <formula>0</formula>
    </cfRule>
    <cfRule type="cellIs" dxfId="26845" priority="6446" stopIfTrue="1" operator="greaterThan">
      <formula>0</formula>
    </cfRule>
    <cfRule type="cellIs" dxfId="26844" priority="6447" stopIfTrue="1" operator="greaterThan">
      <formula>0</formula>
    </cfRule>
  </conditionalFormatting>
  <conditionalFormatting sqref="AA148:AA149">
    <cfRule type="cellIs" dxfId="26843" priority="6442" stopIfTrue="1" operator="greaterThan">
      <formula>0</formula>
    </cfRule>
    <cfRule type="cellIs" dxfId="26842" priority="6443" stopIfTrue="1" operator="greaterThan">
      <formula>0</formula>
    </cfRule>
    <cfRule type="cellIs" dxfId="26841" priority="6444" stopIfTrue="1" operator="greaterThan">
      <formula>0</formula>
    </cfRule>
  </conditionalFormatting>
  <conditionalFormatting sqref="AA150">
    <cfRule type="cellIs" dxfId="26840" priority="6439" stopIfTrue="1" operator="greaterThan">
      <formula>0</formula>
    </cfRule>
    <cfRule type="cellIs" dxfId="26839" priority="6440" stopIfTrue="1" operator="greaterThan">
      <formula>0</formula>
    </cfRule>
    <cfRule type="cellIs" dxfId="26838" priority="6441" stopIfTrue="1" operator="greaterThan">
      <formula>0</formula>
    </cfRule>
  </conditionalFormatting>
  <conditionalFormatting sqref="AA145:AA146">
    <cfRule type="cellIs" dxfId="26837" priority="6436" stopIfTrue="1" operator="greaterThan">
      <formula>0</formula>
    </cfRule>
    <cfRule type="cellIs" dxfId="26836" priority="6437" stopIfTrue="1" operator="greaterThan">
      <formula>0</formula>
    </cfRule>
    <cfRule type="cellIs" dxfId="26835" priority="6438" stopIfTrue="1" operator="greaterThan">
      <formula>0</formula>
    </cfRule>
  </conditionalFormatting>
  <conditionalFormatting sqref="AA147">
    <cfRule type="cellIs" dxfId="26834" priority="6433" stopIfTrue="1" operator="greaterThan">
      <formula>0</formula>
    </cfRule>
    <cfRule type="cellIs" dxfId="26833" priority="6434" stopIfTrue="1" operator="greaterThan">
      <formula>0</formula>
    </cfRule>
    <cfRule type="cellIs" dxfId="26832" priority="6435" stopIfTrue="1" operator="greaterThan">
      <formula>0</formula>
    </cfRule>
  </conditionalFormatting>
  <conditionalFormatting sqref="AA142:AA143">
    <cfRule type="cellIs" dxfId="26831" priority="6430" stopIfTrue="1" operator="greaterThan">
      <formula>0</formula>
    </cfRule>
    <cfRule type="cellIs" dxfId="26830" priority="6431" stopIfTrue="1" operator="greaterThan">
      <formula>0</formula>
    </cfRule>
    <cfRule type="cellIs" dxfId="26829" priority="6432" stopIfTrue="1" operator="greaterThan">
      <formula>0</formula>
    </cfRule>
  </conditionalFormatting>
  <conditionalFormatting sqref="AA144">
    <cfRule type="cellIs" dxfId="26828" priority="6427" stopIfTrue="1" operator="greaterThan">
      <formula>0</formula>
    </cfRule>
    <cfRule type="cellIs" dxfId="26827" priority="6428" stopIfTrue="1" operator="greaterThan">
      <formula>0</formula>
    </cfRule>
    <cfRule type="cellIs" dxfId="26826" priority="6429" stopIfTrue="1" operator="greaterThan">
      <formula>0</formula>
    </cfRule>
  </conditionalFormatting>
  <conditionalFormatting sqref="AA139:AA140">
    <cfRule type="cellIs" dxfId="26825" priority="6424" stopIfTrue="1" operator="greaterThan">
      <formula>0</formula>
    </cfRule>
    <cfRule type="cellIs" dxfId="26824" priority="6425" stopIfTrue="1" operator="greaterThan">
      <formula>0</formula>
    </cfRule>
    <cfRule type="cellIs" dxfId="26823" priority="6426" stopIfTrue="1" operator="greaterThan">
      <formula>0</formula>
    </cfRule>
  </conditionalFormatting>
  <conditionalFormatting sqref="AA141">
    <cfRule type="cellIs" dxfId="26822" priority="6421" stopIfTrue="1" operator="greaterThan">
      <formula>0</formula>
    </cfRule>
    <cfRule type="cellIs" dxfId="26821" priority="6422" stopIfTrue="1" operator="greaterThan">
      <formula>0</formula>
    </cfRule>
    <cfRule type="cellIs" dxfId="26820" priority="6423" stopIfTrue="1" operator="greaterThan">
      <formula>0</formula>
    </cfRule>
  </conditionalFormatting>
  <conditionalFormatting sqref="AA136:AA137">
    <cfRule type="cellIs" dxfId="26819" priority="6418" stopIfTrue="1" operator="greaterThan">
      <formula>0</formula>
    </cfRule>
    <cfRule type="cellIs" dxfId="26818" priority="6419" stopIfTrue="1" operator="greaterThan">
      <formula>0</formula>
    </cfRule>
    <cfRule type="cellIs" dxfId="26817" priority="6420" stopIfTrue="1" operator="greaterThan">
      <formula>0</formula>
    </cfRule>
  </conditionalFormatting>
  <conditionalFormatting sqref="AA138">
    <cfRule type="cellIs" dxfId="26816" priority="6415" stopIfTrue="1" operator="greaterThan">
      <formula>0</formula>
    </cfRule>
    <cfRule type="cellIs" dxfId="26815" priority="6416" stopIfTrue="1" operator="greaterThan">
      <formula>0</formula>
    </cfRule>
    <cfRule type="cellIs" dxfId="26814" priority="6417" stopIfTrue="1" operator="greaterThan">
      <formula>0</formula>
    </cfRule>
  </conditionalFormatting>
  <conditionalFormatting sqref="AA133:AA134">
    <cfRule type="cellIs" dxfId="26813" priority="6412" stopIfTrue="1" operator="greaterThan">
      <formula>0</formula>
    </cfRule>
    <cfRule type="cellIs" dxfId="26812" priority="6413" stopIfTrue="1" operator="greaterThan">
      <formula>0</formula>
    </cfRule>
    <cfRule type="cellIs" dxfId="26811" priority="6414" stopIfTrue="1" operator="greaterThan">
      <formula>0</formula>
    </cfRule>
  </conditionalFormatting>
  <conditionalFormatting sqref="AA135">
    <cfRule type="cellIs" dxfId="26810" priority="6409" stopIfTrue="1" operator="greaterThan">
      <formula>0</formula>
    </cfRule>
    <cfRule type="cellIs" dxfId="26809" priority="6410" stopIfTrue="1" operator="greaterThan">
      <formula>0</formula>
    </cfRule>
    <cfRule type="cellIs" dxfId="26808" priority="6411" stopIfTrue="1" operator="greaterThan">
      <formula>0</formula>
    </cfRule>
  </conditionalFormatting>
  <conditionalFormatting sqref="AA132">
    <cfRule type="cellIs" dxfId="26807" priority="6406" stopIfTrue="1" operator="greaterThan">
      <formula>0</formula>
    </cfRule>
    <cfRule type="cellIs" dxfId="26806" priority="6407" stopIfTrue="1" operator="greaterThan">
      <formula>0</formula>
    </cfRule>
    <cfRule type="cellIs" dxfId="26805" priority="6408" stopIfTrue="1" operator="greaterThan">
      <formula>0</formula>
    </cfRule>
  </conditionalFormatting>
  <conditionalFormatting sqref="AA129:AA130">
    <cfRule type="cellIs" dxfId="26804" priority="6403" stopIfTrue="1" operator="greaterThan">
      <formula>0</formula>
    </cfRule>
    <cfRule type="cellIs" dxfId="26803" priority="6404" stopIfTrue="1" operator="greaterThan">
      <formula>0</formula>
    </cfRule>
    <cfRule type="cellIs" dxfId="26802" priority="6405" stopIfTrue="1" operator="greaterThan">
      <formula>0</formula>
    </cfRule>
  </conditionalFormatting>
  <conditionalFormatting sqref="AA126:AA127">
    <cfRule type="cellIs" dxfId="26801" priority="6400" stopIfTrue="1" operator="greaterThan">
      <formula>0</formula>
    </cfRule>
    <cfRule type="cellIs" dxfId="26800" priority="6401" stopIfTrue="1" operator="greaterThan">
      <formula>0</formula>
    </cfRule>
    <cfRule type="cellIs" dxfId="26799" priority="6402" stopIfTrue="1" operator="greaterThan">
      <formula>0</formula>
    </cfRule>
  </conditionalFormatting>
  <conditionalFormatting sqref="AA128">
    <cfRule type="cellIs" dxfId="26798" priority="6397" stopIfTrue="1" operator="greaterThan">
      <formula>0</formula>
    </cfRule>
    <cfRule type="cellIs" dxfId="26797" priority="6398" stopIfTrue="1" operator="greaterThan">
      <formula>0</formula>
    </cfRule>
    <cfRule type="cellIs" dxfId="26796" priority="6399" stopIfTrue="1" operator="greaterThan">
      <formula>0</formula>
    </cfRule>
  </conditionalFormatting>
  <conditionalFormatting sqref="AA123:AA124">
    <cfRule type="cellIs" dxfId="26795" priority="6394" stopIfTrue="1" operator="greaterThan">
      <formula>0</formula>
    </cfRule>
    <cfRule type="cellIs" dxfId="26794" priority="6395" stopIfTrue="1" operator="greaterThan">
      <formula>0</formula>
    </cfRule>
    <cfRule type="cellIs" dxfId="26793" priority="6396" stopIfTrue="1" operator="greaterThan">
      <formula>0</formula>
    </cfRule>
  </conditionalFormatting>
  <conditionalFormatting sqref="AA125">
    <cfRule type="cellIs" dxfId="26792" priority="6391" stopIfTrue="1" operator="greaterThan">
      <formula>0</formula>
    </cfRule>
    <cfRule type="cellIs" dxfId="26791" priority="6392" stopIfTrue="1" operator="greaterThan">
      <formula>0</formula>
    </cfRule>
    <cfRule type="cellIs" dxfId="26790" priority="6393" stopIfTrue="1" operator="greaterThan">
      <formula>0</formula>
    </cfRule>
  </conditionalFormatting>
  <conditionalFormatting sqref="AA120:AA121">
    <cfRule type="cellIs" dxfId="26789" priority="6388" stopIfTrue="1" operator="greaterThan">
      <formula>0</formula>
    </cfRule>
    <cfRule type="cellIs" dxfId="26788" priority="6389" stopIfTrue="1" operator="greaterThan">
      <formula>0</formula>
    </cfRule>
    <cfRule type="cellIs" dxfId="26787" priority="6390" stopIfTrue="1" operator="greaterThan">
      <formula>0</formula>
    </cfRule>
  </conditionalFormatting>
  <conditionalFormatting sqref="AA122">
    <cfRule type="cellIs" dxfId="26786" priority="6385" stopIfTrue="1" operator="greaterThan">
      <formula>0</formula>
    </cfRule>
    <cfRule type="cellIs" dxfId="26785" priority="6386" stopIfTrue="1" operator="greaterThan">
      <formula>0</formula>
    </cfRule>
    <cfRule type="cellIs" dxfId="26784" priority="6387" stopIfTrue="1" operator="greaterThan">
      <formula>0</formula>
    </cfRule>
  </conditionalFormatting>
  <conditionalFormatting sqref="AA117:AA118">
    <cfRule type="cellIs" dxfId="26783" priority="6382" stopIfTrue="1" operator="greaterThan">
      <formula>0</formula>
    </cfRule>
    <cfRule type="cellIs" dxfId="26782" priority="6383" stopIfTrue="1" operator="greaterThan">
      <formula>0</formula>
    </cfRule>
    <cfRule type="cellIs" dxfId="26781" priority="6384" stopIfTrue="1" operator="greaterThan">
      <formula>0</formula>
    </cfRule>
  </conditionalFormatting>
  <conditionalFormatting sqref="AA119">
    <cfRule type="cellIs" dxfId="26780" priority="6379" stopIfTrue="1" operator="greaterThan">
      <formula>0</formula>
    </cfRule>
    <cfRule type="cellIs" dxfId="26779" priority="6380" stopIfTrue="1" operator="greaterThan">
      <formula>0</formula>
    </cfRule>
    <cfRule type="cellIs" dxfId="26778" priority="6381" stopIfTrue="1" operator="greaterThan">
      <formula>0</formula>
    </cfRule>
  </conditionalFormatting>
  <conditionalFormatting sqref="AA116">
    <cfRule type="cellIs" dxfId="26777" priority="6376" stopIfTrue="1" operator="greaterThan">
      <formula>0</formula>
    </cfRule>
    <cfRule type="cellIs" dxfId="26776" priority="6377" stopIfTrue="1" operator="greaterThan">
      <formula>0</formula>
    </cfRule>
    <cfRule type="cellIs" dxfId="26775" priority="6378" stopIfTrue="1" operator="greaterThan">
      <formula>0</formula>
    </cfRule>
  </conditionalFormatting>
  <conditionalFormatting sqref="AA113:AA114">
    <cfRule type="cellIs" dxfId="26774" priority="6373" stopIfTrue="1" operator="greaterThan">
      <formula>0</formula>
    </cfRule>
    <cfRule type="cellIs" dxfId="26773" priority="6374" stopIfTrue="1" operator="greaterThan">
      <formula>0</formula>
    </cfRule>
    <cfRule type="cellIs" dxfId="26772" priority="6375" stopIfTrue="1" operator="greaterThan">
      <formula>0</formula>
    </cfRule>
  </conditionalFormatting>
  <conditionalFormatting sqref="AA115">
    <cfRule type="cellIs" dxfId="26771" priority="6370" stopIfTrue="1" operator="greaterThan">
      <formula>0</formula>
    </cfRule>
    <cfRule type="cellIs" dxfId="26770" priority="6371" stopIfTrue="1" operator="greaterThan">
      <formula>0</formula>
    </cfRule>
    <cfRule type="cellIs" dxfId="26769" priority="6372" stopIfTrue="1" operator="greaterThan">
      <formula>0</formula>
    </cfRule>
  </conditionalFormatting>
  <conditionalFormatting sqref="AA110:AA111">
    <cfRule type="cellIs" dxfId="26768" priority="6367" stopIfTrue="1" operator="greaterThan">
      <formula>0</formula>
    </cfRule>
    <cfRule type="cellIs" dxfId="26767" priority="6368" stopIfTrue="1" operator="greaterThan">
      <formula>0</formula>
    </cfRule>
    <cfRule type="cellIs" dxfId="26766" priority="6369" stopIfTrue="1" operator="greaterThan">
      <formula>0</formula>
    </cfRule>
  </conditionalFormatting>
  <conditionalFormatting sqref="AA112">
    <cfRule type="cellIs" dxfId="26765" priority="6364" stopIfTrue="1" operator="greaterThan">
      <formula>0</formula>
    </cfRule>
    <cfRule type="cellIs" dxfId="26764" priority="6365" stopIfTrue="1" operator="greaterThan">
      <formula>0</formula>
    </cfRule>
    <cfRule type="cellIs" dxfId="26763" priority="6366" stopIfTrue="1" operator="greaterThan">
      <formula>0</formula>
    </cfRule>
  </conditionalFormatting>
  <conditionalFormatting sqref="AA107:AA108">
    <cfRule type="cellIs" dxfId="26762" priority="6361" stopIfTrue="1" operator="greaterThan">
      <formula>0</formula>
    </cfRule>
    <cfRule type="cellIs" dxfId="26761" priority="6362" stopIfTrue="1" operator="greaterThan">
      <formula>0</formula>
    </cfRule>
    <cfRule type="cellIs" dxfId="26760" priority="6363" stopIfTrue="1" operator="greaterThan">
      <formula>0</formula>
    </cfRule>
  </conditionalFormatting>
  <conditionalFormatting sqref="AA109">
    <cfRule type="cellIs" dxfId="26759" priority="6358" stopIfTrue="1" operator="greaterThan">
      <formula>0</formula>
    </cfRule>
    <cfRule type="cellIs" dxfId="26758" priority="6359" stopIfTrue="1" operator="greaterThan">
      <formula>0</formula>
    </cfRule>
    <cfRule type="cellIs" dxfId="26757" priority="6360" stopIfTrue="1" operator="greaterThan">
      <formula>0</formula>
    </cfRule>
  </conditionalFormatting>
  <conditionalFormatting sqref="AA104:AA105">
    <cfRule type="cellIs" dxfId="26756" priority="6355" stopIfTrue="1" operator="greaterThan">
      <formula>0</formula>
    </cfRule>
    <cfRule type="cellIs" dxfId="26755" priority="6356" stopIfTrue="1" operator="greaterThan">
      <formula>0</formula>
    </cfRule>
    <cfRule type="cellIs" dxfId="26754" priority="6357" stopIfTrue="1" operator="greaterThan">
      <formula>0</formula>
    </cfRule>
  </conditionalFormatting>
  <conditionalFormatting sqref="AA106">
    <cfRule type="cellIs" dxfId="26753" priority="6352" stopIfTrue="1" operator="greaterThan">
      <formula>0</formula>
    </cfRule>
    <cfRule type="cellIs" dxfId="26752" priority="6353" stopIfTrue="1" operator="greaterThan">
      <formula>0</formula>
    </cfRule>
    <cfRule type="cellIs" dxfId="26751" priority="6354" stopIfTrue="1" operator="greaterThan">
      <formula>0</formula>
    </cfRule>
  </conditionalFormatting>
  <conditionalFormatting sqref="AA102">
    <cfRule type="cellIs" dxfId="26750" priority="6349" stopIfTrue="1" operator="greaterThan">
      <formula>0</formula>
    </cfRule>
    <cfRule type="cellIs" dxfId="26749" priority="6350" stopIfTrue="1" operator="greaterThan">
      <formula>0</formula>
    </cfRule>
    <cfRule type="cellIs" dxfId="26748" priority="6351" stopIfTrue="1" operator="greaterThan">
      <formula>0</formula>
    </cfRule>
  </conditionalFormatting>
  <conditionalFormatting sqref="AA103">
    <cfRule type="cellIs" dxfId="26747" priority="6346" stopIfTrue="1" operator="greaterThan">
      <formula>0</formula>
    </cfRule>
    <cfRule type="cellIs" dxfId="26746" priority="6347" stopIfTrue="1" operator="greaterThan">
      <formula>0</formula>
    </cfRule>
    <cfRule type="cellIs" dxfId="26745" priority="6348" stopIfTrue="1" operator="greaterThan">
      <formula>0</formula>
    </cfRule>
  </conditionalFormatting>
  <conditionalFormatting sqref="Z157">
    <cfRule type="cellIs" dxfId="26744" priority="6271" stopIfTrue="1" operator="greaterThan">
      <formula>0</formula>
    </cfRule>
    <cfRule type="cellIs" dxfId="26743" priority="6272" stopIfTrue="1" operator="greaterThan">
      <formula>0</formula>
    </cfRule>
    <cfRule type="cellIs" dxfId="26742" priority="6273" stopIfTrue="1" operator="greaterThan">
      <formula>0</formula>
    </cfRule>
  </conditionalFormatting>
  <conditionalFormatting sqref="Z154:Z155">
    <cfRule type="cellIs" dxfId="26741" priority="6265" stopIfTrue="1" operator="greaterThan">
      <formula>0</formula>
    </cfRule>
    <cfRule type="cellIs" dxfId="26740" priority="6266" stopIfTrue="1" operator="greaterThan">
      <formula>0</formula>
    </cfRule>
    <cfRule type="cellIs" dxfId="26739" priority="6267" stopIfTrue="1" operator="greaterThan">
      <formula>0</formula>
    </cfRule>
  </conditionalFormatting>
  <conditionalFormatting sqref="Z156">
    <cfRule type="cellIs" dxfId="26738" priority="6262" stopIfTrue="1" operator="greaterThan">
      <formula>0</formula>
    </cfRule>
    <cfRule type="cellIs" dxfId="26737" priority="6263" stopIfTrue="1" operator="greaterThan">
      <formula>0</formula>
    </cfRule>
    <cfRule type="cellIs" dxfId="26736" priority="6264" stopIfTrue="1" operator="greaterThan">
      <formula>0</formula>
    </cfRule>
  </conditionalFormatting>
  <conditionalFormatting sqref="Z151:Z152">
    <cfRule type="cellIs" dxfId="26735" priority="6259" stopIfTrue="1" operator="greaterThan">
      <formula>0</formula>
    </cfRule>
    <cfRule type="cellIs" dxfId="26734" priority="6260" stopIfTrue="1" operator="greaterThan">
      <formula>0</formula>
    </cfRule>
    <cfRule type="cellIs" dxfId="26733" priority="6261" stopIfTrue="1" operator="greaterThan">
      <formula>0</formula>
    </cfRule>
  </conditionalFormatting>
  <conditionalFormatting sqref="Z153">
    <cfRule type="cellIs" dxfId="26732" priority="6256" stopIfTrue="1" operator="greaterThan">
      <formula>0</formula>
    </cfRule>
    <cfRule type="cellIs" dxfId="26731" priority="6257" stopIfTrue="1" operator="greaterThan">
      <formula>0</formula>
    </cfRule>
    <cfRule type="cellIs" dxfId="26730" priority="6258" stopIfTrue="1" operator="greaterThan">
      <formula>0</formula>
    </cfRule>
  </conditionalFormatting>
  <conditionalFormatting sqref="Z148:Z149">
    <cfRule type="cellIs" dxfId="26729" priority="6253" stopIfTrue="1" operator="greaterThan">
      <formula>0</formula>
    </cfRule>
    <cfRule type="cellIs" dxfId="26728" priority="6254" stopIfTrue="1" operator="greaterThan">
      <formula>0</formula>
    </cfRule>
    <cfRule type="cellIs" dxfId="26727" priority="6255" stopIfTrue="1" operator="greaterThan">
      <formula>0</formula>
    </cfRule>
  </conditionalFormatting>
  <conditionalFormatting sqref="Z150">
    <cfRule type="cellIs" dxfId="26726" priority="6250" stopIfTrue="1" operator="greaterThan">
      <formula>0</formula>
    </cfRule>
    <cfRule type="cellIs" dxfId="26725" priority="6251" stopIfTrue="1" operator="greaterThan">
      <formula>0</formula>
    </cfRule>
    <cfRule type="cellIs" dxfId="26724" priority="6252" stopIfTrue="1" operator="greaterThan">
      <formula>0</formula>
    </cfRule>
  </conditionalFormatting>
  <conditionalFormatting sqref="Z145:Z146">
    <cfRule type="cellIs" dxfId="26723" priority="6247" stopIfTrue="1" operator="greaterThan">
      <formula>0</formula>
    </cfRule>
    <cfRule type="cellIs" dxfId="26722" priority="6248" stopIfTrue="1" operator="greaterThan">
      <formula>0</formula>
    </cfRule>
    <cfRule type="cellIs" dxfId="26721" priority="6249" stopIfTrue="1" operator="greaterThan">
      <formula>0</formula>
    </cfRule>
  </conditionalFormatting>
  <conditionalFormatting sqref="Z147">
    <cfRule type="cellIs" dxfId="26720" priority="6244" stopIfTrue="1" operator="greaterThan">
      <formula>0</formula>
    </cfRule>
    <cfRule type="cellIs" dxfId="26719" priority="6245" stopIfTrue="1" operator="greaterThan">
      <formula>0</formula>
    </cfRule>
    <cfRule type="cellIs" dxfId="26718" priority="6246" stopIfTrue="1" operator="greaterThan">
      <formula>0</formula>
    </cfRule>
  </conditionalFormatting>
  <conditionalFormatting sqref="Z142:Z143">
    <cfRule type="cellIs" dxfId="26717" priority="6241" stopIfTrue="1" operator="greaterThan">
      <formula>0</formula>
    </cfRule>
    <cfRule type="cellIs" dxfId="26716" priority="6242" stopIfTrue="1" operator="greaterThan">
      <formula>0</formula>
    </cfRule>
    <cfRule type="cellIs" dxfId="26715" priority="6243" stopIfTrue="1" operator="greaterThan">
      <formula>0</formula>
    </cfRule>
  </conditionalFormatting>
  <conditionalFormatting sqref="Z144">
    <cfRule type="cellIs" dxfId="26714" priority="6238" stopIfTrue="1" operator="greaterThan">
      <formula>0</formula>
    </cfRule>
    <cfRule type="cellIs" dxfId="26713" priority="6239" stopIfTrue="1" operator="greaterThan">
      <formula>0</formula>
    </cfRule>
    <cfRule type="cellIs" dxfId="26712" priority="6240" stopIfTrue="1" operator="greaterThan">
      <formula>0</formula>
    </cfRule>
  </conditionalFormatting>
  <conditionalFormatting sqref="Z139:Z140">
    <cfRule type="cellIs" dxfId="26711" priority="6235" stopIfTrue="1" operator="greaterThan">
      <formula>0</formula>
    </cfRule>
    <cfRule type="cellIs" dxfId="26710" priority="6236" stopIfTrue="1" operator="greaterThan">
      <formula>0</formula>
    </cfRule>
    <cfRule type="cellIs" dxfId="26709" priority="6237" stopIfTrue="1" operator="greaterThan">
      <formula>0</formula>
    </cfRule>
  </conditionalFormatting>
  <conditionalFormatting sqref="Z141">
    <cfRule type="cellIs" dxfId="26708" priority="6232" stopIfTrue="1" operator="greaterThan">
      <formula>0</formula>
    </cfRule>
    <cfRule type="cellIs" dxfId="26707" priority="6233" stopIfTrue="1" operator="greaterThan">
      <formula>0</formula>
    </cfRule>
    <cfRule type="cellIs" dxfId="26706" priority="6234" stopIfTrue="1" operator="greaterThan">
      <formula>0</formula>
    </cfRule>
  </conditionalFormatting>
  <conditionalFormatting sqref="Z136:Z137">
    <cfRule type="cellIs" dxfId="26705" priority="6229" stopIfTrue="1" operator="greaterThan">
      <formula>0</formula>
    </cfRule>
    <cfRule type="cellIs" dxfId="26704" priority="6230" stopIfTrue="1" operator="greaterThan">
      <formula>0</formula>
    </cfRule>
    <cfRule type="cellIs" dxfId="26703" priority="6231" stopIfTrue="1" operator="greaterThan">
      <formula>0</formula>
    </cfRule>
  </conditionalFormatting>
  <conditionalFormatting sqref="Z138">
    <cfRule type="cellIs" dxfId="26702" priority="6226" stopIfTrue="1" operator="greaterThan">
      <formula>0</formula>
    </cfRule>
    <cfRule type="cellIs" dxfId="26701" priority="6227" stopIfTrue="1" operator="greaterThan">
      <formula>0</formula>
    </cfRule>
    <cfRule type="cellIs" dxfId="26700" priority="6228" stopIfTrue="1" operator="greaterThan">
      <formula>0</formula>
    </cfRule>
  </conditionalFormatting>
  <conditionalFormatting sqref="Z133:Z134">
    <cfRule type="cellIs" dxfId="26699" priority="6223" stopIfTrue="1" operator="greaterThan">
      <formula>0</formula>
    </cfRule>
    <cfRule type="cellIs" dxfId="26698" priority="6224" stopIfTrue="1" operator="greaterThan">
      <formula>0</formula>
    </cfRule>
    <cfRule type="cellIs" dxfId="26697" priority="6225" stopIfTrue="1" operator="greaterThan">
      <formula>0</formula>
    </cfRule>
  </conditionalFormatting>
  <conditionalFormatting sqref="Z135">
    <cfRule type="cellIs" dxfId="26696" priority="6220" stopIfTrue="1" operator="greaterThan">
      <formula>0</formula>
    </cfRule>
    <cfRule type="cellIs" dxfId="26695" priority="6221" stopIfTrue="1" operator="greaterThan">
      <formula>0</formula>
    </cfRule>
    <cfRule type="cellIs" dxfId="26694" priority="6222" stopIfTrue="1" operator="greaterThan">
      <formula>0</formula>
    </cfRule>
  </conditionalFormatting>
  <conditionalFormatting sqref="Z132">
    <cfRule type="cellIs" dxfId="26693" priority="6217" stopIfTrue="1" operator="greaterThan">
      <formula>0</formula>
    </cfRule>
    <cfRule type="cellIs" dxfId="26692" priority="6218" stopIfTrue="1" operator="greaterThan">
      <formula>0</formula>
    </cfRule>
    <cfRule type="cellIs" dxfId="26691" priority="6219" stopIfTrue="1" operator="greaterThan">
      <formula>0</formula>
    </cfRule>
  </conditionalFormatting>
  <conditionalFormatting sqref="Z129:Z130">
    <cfRule type="cellIs" dxfId="26690" priority="6214" stopIfTrue="1" operator="greaterThan">
      <formula>0</formula>
    </cfRule>
    <cfRule type="cellIs" dxfId="26689" priority="6215" stopIfTrue="1" operator="greaterThan">
      <formula>0</formula>
    </cfRule>
    <cfRule type="cellIs" dxfId="26688" priority="6216" stopIfTrue="1" operator="greaterThan">
      <formula>0</formula>
    </cfRule>
  </conditionalFormatting>
  <conditionalFormatting sqref="Z126:Z127">
    <cfRule type="cellIs" dxfId="26687" priority="6211" stopIfTrue="1" operator="greaterThan">
      <formula>0</formula>
    </cfRule>
    <cfRule type="cellIs" dxfId="26686" priority="6212" stopIfTrue="1" operator="greaterThan">
      <formula>0</formula>
    </cfRule>
    <cfRule type="cellIs" dxfId="26685" priority="6213" stopIfTrue="1" operator="greaterThan">
      <formula>0</formula>
    </cfRule>
  </conditionalFormatting>
  <conditionalFormatting sqref="Z128">
    <cfRule type="cellIs" dxfId="26684" priority="6208" stopIfTrue="1" operator="greaterThan">
      <formula>0</formula>
    </cfRule>
    <cfRule type="cellIs" dxfId="26683" priority="6209" stopIfTrue="1" operator="greaterThan">
      <formula>0</formula>
    </cfRule>
    <cfRule type="cellIs" dxfId="26682" priority="6210" stopIfTrue="1" operator="greaterThan">
      <formula>0</formula>
    </cfRule>
  </conditionalFormatting>
  <conditionalFormatting sqref="Z123:Z124">
    <cfRule type="cellIs" dxfId="26681" priority="6205" stopIfTrue="1" operator="greaterThan">
      <formula>0</formula>
    </cfRule>
    <cfRule type="cellIs" dxfId="26680" priority="6206" stopIfTrue="1" operator="greaterThan">
      <formula>0</formula>
    </cfRule>
    <cfRule type="cellIs" dxfId="26679" priority="6207" stopIfTrue="1" operator="greaterThan">
      <formula>0</formula>
    </cfRule>
  </conditionalFormatting>
  <conditionalFormatting sqref="Z125">
    <cfRule type="cellIs" dxfId="26678" priority="6202" stopIfTrue="1" operator="greaterThan">
      <formula>0</formula>
    </cfRule>
    <cfRule type="cellIs" dxfId="26677" priority="6203" stopIfTrue="1" operator="greaterThan">
      <formula>0</formula>
    </cfRule>
    <cfRule type="cellIs" dxfId="26676" priority="6204" stopIfTrue="1" operator="greaterThan">
      <formula>0</formula>
    </cfRule>
  </conditionalFormatting>
  <conditionalFormatting sqref="Z120:Z121">
    <cfRule type="cellIs" dxfId="26675" priority="6199" stopIfTrue="1" operator="greaterThan">
      <formula>0</formula>
    </cfRule>
    <cfRule type="cellIs" dxfId="26674" priority="6200" stopIfTrue="1" operator="greaterThan">
      <formula>0</formula>
    </cfRule>
    <cfRule type="cellIs" dxfId="26673" priority="6201" stopIfTrue="1" operator="greaterThan">
      <formula>0</formula>
    </cfRule>
  </conditionalFormatting>
  <conditionalFormatting sqref="Z122">
    <cfRule type="cellIs" dxfId="26672" priority="6196" stopIfTrue="1" operator="greaterThan">
      <formula>0</formula>
    </cfRule>
    <cfRule type="cellIs" dxfId="26671" priority="6197" stopIfTrue="1" operator="greaterThan">
      <formula>0</formula>
    </cfRule>
    <cfRule type="cellIs" dxfId="26670" priority="6198" stopIfTrue="1" operator="greaterThan">
      <formula>0</formula>
    </cfRule>
  </conditionalFormatting>
  <conditionalFormatting sqref="Z117:Z118">
    <cfRule type="cellIs" dxfId="26669" priority="6193" stopIfTrue="1" operator="greaterThan">
      <formula>0</formula>
    </cfRule>
    <cfRule type="cellIs" dxfId="26668" priority="6194" stopIfTrue="1" operator="greaterThan">
      <formula>0</formula>
    </cfRule>
    <cfRule type="cellIs" dxfId="26667" priority="6195" stopIfTrue="1" operator="greaterThan">
      <formula>0</formula>
    </cfRule>
  </conditionalFormatting>
  <conditionalFormatting sqref="Z119">
    <cfRule type="cellIs" dxfId="26666" priority="6190" stopIfTrue="1" operator="greaterThan">
      <formula>0</formula>
    </cfRule>
    <cfRule type="cellIs" dxfId="26665" priority="6191" stopIfTrue="1" operator="greaterThan">
      <formula>0</formula>
    </cfRule>
    <cfRule type="cellIs" dxfId="26664" priority="6192" stopIfTrue="1" operator="greaterThan">
      <formula>0</formula>
    </cfRule>
  </conditionalFormatting>
  <conditionalFormatting sqref="Z116">
    <cfRule type="cellIs" dxfId="26663" priority="6187" stopIfTrue="1" operator="greaterThan">
      <formula>0</formula>
    </cfRule>
    <cfRule type="cellIs" dxfId="26662" priority="6188" stopIfTrue="1" operator="greaterThan">
      <formula>0</formula>
    </cfRule>
    <cfRule type="cellIs" dxfId="26661" priority="6189" stopIfTrue="1" operator="greaterThan">
      <formula>0</formula>
    </cfRule>
  </conditionalFormatting>
  <conditionalFormatting sqref="Z113:Z114">
    <cfRule type="cellIs" dxfId="26660" priority="6184" stopIfTrue="1" operator="greaterThan">
      <formula>0</formula>
    </cfRule>
    <cfRule type="cellIs" dxfId="26659" priority="6185" stopIfTrue="1" operator="greaterThan">
      <formula>0</formula>
    </cfRule>
    <cfRule type="cellIs" dxfId="26658" priority="6186" stopIfTrue="1" operator="greaterThan">
      <formula>0</formula>
    </cfRule>
  </conditionalFormatting>
  <conditionalFormatting sqref="Z115">
    <cfRule type="cellIs" dxfId="26657" priority="6181" stopIfTrue="1" operator="greaterThan">
      <formula>0</formula>
    </cfRule>
    <cfRule type="cellIs" dxfId="26656" priority="6182" stopIfTrue="1" operator="greaterThan">
      <formula>0</formula>
    </cfRule>
    <cfRule type="cellIs" dxfId="26655" priority="6183" stopIfTrue="1" operator="greaterThan">
      <formula>0</formula>
    </cfRule>
  </conditionalFormatting>
  <conditionalFormatting sqref="Z110:Z111">
    <cfRule type="cellIs" dxfId="26654" priority="6178" stopIfTrue="1" operator="greaterThan">
      <formula>0</formula>
    </cfRule>
    <cfRule type="cellIs" dxfId="26653" priority="6179" stopIfTrue="1" operator="greaterThan">
      <formula>0</formula>
    </cfRule>
    <cfRule type="cellIs" dxfId="26652" priority="6180" stopIfTrue="1" operator="greaterThan">
      <formula>0</formula>
    </cfRule>
  </conditionalFormatting>
  <conditionalFormatting sqref="Z112">
    <cfRule type="cellIs" dxfId="26651" priority="6175" stopIfTrue="1" operator="greaterThan">
      <formula>0</formula>
    </cfRule>
    <cfRule type="cellIs" dxfId="26650" priority="6176" stopIfTrue="1" operator="greaterThan">
      <formula>0</formula>
    </cfRule>
    <cfRule type="cellIs" dxfId="26649" priority="6177" stopIfTrue="1" operator="greaterThan">
      <formula>0</formula>
    </cfRule>
  </conditionalFormatting>
  <conditionalFormatting sqref="Z107:Z108">
    <cfRule type="cellIs" dxfId="26648" priority="6172" stopIfTrue="1" operator="greaterThan">
      <formula>0</formula>
    </cfRule>
    <cfRule type="cellIs" dxfId="26647" priority="6173" stopIfTrue="1" operator="greaterThan">
      <formula>0</formula>
    </cfRule>
    <cfRule type="cellIs" dxfId="26646" priority="6174" stopIfTrue="1" operator="greaterThan">
      <formula>0</formula>
    </cfRule>
  </conditionalFormatting>
  <conditionalFormatting sqref="Z109">
    <cfRule type="cellIs" dxfId="26645" priority="6169" stopIfTrue="1" operator="greaterThan">
      <formula>0</formula>
    </cfRule>
    <cfRule type="cellIs" dxfId="26644" priority="6170" stopIfTrue="1" operator="greaterThan">
      <formula>0</formula>
    </cfRule>
    <cfRule type="cellIs" dxfId="26643" priority="6171" stopIfTrue="1" operator="greaterThan">
      <formula>0</formula>
    </cfRule>
  </conditionalFormatting>
  <conditionalFormatting sqref="Z104:Z105">
    <cfRule type="cellIs" dxfId="26642" priority="6166" stopIfTrue="1" operator="greaterThan">
      <formula>0</formula>
    </cfRule>
    <cfRule type="cellIs" dxfId="26641" priority="6167" stopIfTrue="1" operator="greaterThan">
      <formula>0</formula>
    </cfRule>
    <cfRule type="cellIs" dxfId="26640" priority="6168" stopIfTrue="1" operator="greaterThan">
      <formula>0</formula>
    </cfRule>
  </conditionalFormatting>
  <conditionalFormatting sqref="Z106">
    <cfRule type="cellIs" dxfId="26639" priority="6163" stopIfTrue="1" operator="greaterThan">
      <formula>0</formula>
    </cfRule>
    <cfRule type="cellIs" dxfId="26638" priority="6164" stopIfTrue="1" operator="greaterThan">
      <formula>0</formula>
    </cfRule>
    <cfRule type="cellIs" dxfId="26637" priority="6165" stopIfTrue="1" operator="greaterThan">
      <formula>0</formula>
    </cfRule>
  </conditionalFormatting>
  <conditionalFormatting sqref="Z102">
    <cfRule type="cellIs" dxfId="26636" priority="6160" stopIfTrue="1" operator="greaterThan">
      <formula>0</formula>
    </cfRule>
    <cfRule type="cellIs" dxfId="26635" priority="6161" stopIfTrue="1" operator="greaterThan">
      <formula>0</formula>
    </cfRule>
    <cfRule type="cellIs" dxfId="26634" priority="6162" stopIfTrue="1" operator="greaterThan">
      <formula>0</formula>
    </cfRule>
  </conditionalFormatting>
  <conditionalFormatting sqref="Z103">
    <cfRule type="cellIs" dxfId="26633" priority="6157" stopIfTrue="1" operator="greaterThan">
      <formula>0</formula>
    </cfRule>
    <cfRule type="cellIs" dxfId="26632" priority="6158" stopIfTrue="1" operator="greaterThan">
      <formula>0</formula>
    </cfRule>
    <cfRule type="cellIs" dxfId="26631" priority="6159" stopIfTrue="1" operator="greaterThan">
      <formula>0</formula>
    </cfRule>
  </conditionalFormatting>
  <conditionalFormatting sqref="AD157">
    <cfRule type="cellIs" dxfId="26630" priority="6082" stopIfTrue="1" operator="greaterThan">
      <formula>0</formula>
    </cfRule>
    <cfRule type="cellIs" dxfId="26629" priority="6083" stopIfTrue="1" operator="greaterThan">
      <formula>0</formula>
    </cfRule>
    <cfRule type="cellIs" dxfId="26628" priority="6084" stopIfTrue="1" operator="greaterThan">
      <formula>0</formula>
    </cfRule>
  </conditionalFormatting>
  <conditionalFormatting sqref="AD154:AD155">
    <cfRule type="cellIs" dxfId="26627" priority="6076" stopIfTrue="1" operator="greaterThan">
      <formula>0</formula>
    </cfRule>
    <cfRule type="cellIs" dxfId="26626" priority="6077" stopIfTrue="1" operator="greaterThan">
      <formula>0</formula>
    </cfRule>
    <cfRule type="cellIs" dxfId="26625" priority="6078" stopIfTrue="1" operator="greaterThan">
      <formula>0</formula>
    </cfRule>
  </conditionalFormatting>
  <conditionalFormatting sqref="AD156">
    <cfRule type="cellIs" dxfId="26624" priority="6073" stopIfTrue="1" operator="greaterThan">
      <formula>0</formula>
    </cfRule>
    <cfRule type="cellIs" dxfId="26623" priority="6074" stopIfTrue="1" operator="greaterThan">
      <formula>0</formula>
    </cfRule>
    <cfRule type="cellIs" dxfId="26622" priority="6075" stopIfTrue="1" operator="greaterThan">
      <formula>0</formula>
    </cfRule>
  </conditionalFormatting>
  <conditionalFormatting sqref="AD151:AD152">
    <cfRule type="cellIs" dxfId="26621" priority="6070" stopIfTrue="1" operator="greaterThan">
      <formula>0</formula>
    </cfRule>
    <cfRule type="cellIs" dxfId="26620" priority="6071" stopIfTrue="1" operator="greaterThan">
      <formula>0</formula>
    </cfRule>
    <cfRule type="cellIs" dxfId="26619" priority="6072" stopIfTrue="1" operator="greaterThan">
      <formula>0</formula>
    </cfRule>
  </conditionalFormatting>
  <conditionalFormatting sqref="AD153">
    <cfRule type="cellIs" dxfId="26618" priority="6067" stopIfTrue="1" operator="greaterThan">
      <formula>0</formula>
    </cfRule>
    <cfRule type="cellIs" dxfId="26617" priority="6068" stopIfTrue="1" operator="greaterThan">
      <formula>0</formula>
    </cfRule>
    <cfRule type="cellIs" dxfId="26616" priority="6069" stopIfTrue="1" operator="greaterThan">
      <formula>0</formula>
    </cfRule>
  </conditionalFormatting>
  <conditionalFormatting sqref="AD148:AD149">
    <cfRule type="cellIs" dxfId="26615" priority="6064" stopIfTrue="1" operator="greaterThan">
      <formula>0</formula>
    </cfRule>
    <cfRule type="cellIs" dxfId="26614" priority="6065" stopIfTrue="1" operator="greaterThan">
      <formula>0</formula>
    </cfRule>
    <cfRule type="cellIs" dxfId="26613" priority="6066" stopIfTrue="1" operator="greaterThan">
      <formula>0</formula>
    </cfRule>
  </conditionalFormatting>
  <conditionalFormatting sqref="AD150">
    <cfRule type="cellIs" dxfId="26612" priority="6061" stopIfTrue="1" operator="greaterThan">
      <formula>0</formula>
    </cfRule>
    <cfRule type="cellIs" dxfId="26611" priority="6062" stopIfTrue="1" operator="greaterThan">
      <formula>0</formula>
    </cfRule>
    <cfRule type="cellIs" dxfId="26610" priority="6063" stopIfTrue="1" operator="greaterThan">
      <formula>0</formula>
    </cfRule>
  </conditionalFormatting>
  <conditionalFormatting sqref="AD145:AD146">
    <cfRule type="cellIs" dxfId="26609" priority="6058" stopIfTrue="1" operator="greaterThan">
      <formula>0</formula>
    </cfRule>
    <cfRule type="cellIs" dxfId="26608" priority="6059" stopIfTrue="1" operator="greaterThan">
      <formula>0</formula>
    </cfRule>
    <cfRule type="cellIs" dxfId="26607" priority="6060" stopIfTrue="1" operator="greaterThan">
      <formula>0</formula>
    </cfRule>
  </conditionalFormatting>
  <conditionalFormatting sqref="AD147">
    <cfRule type="cellIs" dxfId="26606" priority="6055" stopIfTrue="1" operator="greaterThan">
      <formula>0</formula>
    </cfRule>
    <cfRule type="cellIs" dxfId="26605" priority="6056" stopIfTrue="1" operator="greaterThan">
      <formula>0</formula>
    </cfRule>
    <cfRule type="cellIs" dxfId="26604" priority="6057" stopIfTrue="1" operator="greaterThan">
      <formula>0</formula>
    </cfRule>
  </conditionalFormatting>
  <conditionalFormatting sqref="AD142:AD143">
    <cfRule type="cellIs" dxfId="26603" priority="6052" stopIfTrue="1" operator="greaterThan">
      <formula>0</formula>
    </cfRule>
    <cfRule type="cellIs" dxfId="26602" priority="6053" stopIfTrue="1" operator="greaterThan">
      <formula>0</formula>
    </cfRule>
    <cfRule type="cellIs" dxfId="26601" priority="6054" stopIfTrue="1" operator="greaterThan">
      <formula>0</formula>
    </cfRule>
  </conditionalFormatting>
  <conditionalFormatting sqref="AD144">
    <cfRule type="cellIs" dxfId="26600" priority="6049" stopIfTrue="1" operator="greaterThan">
      <formula>0</formula>
    </cfRule>
    <cfRule type="cellIs" dxfId="26599" priority="6050" stopIfTrue="1" operator="greaterThan">
      <formula>0</formula>
    </cfRule>
    <cfRule type="cellIs" dxfId="26598" priority="6051" stopIfTrue="1" operator="greaterThan">
      <formula>0</formula>
    </cfRule>
  </conditionalFormatting>
  <conditionalFormatting sqref="AD139:AD140">
    <cfRule type="cellIs" dxfId="26597" priority="6046" stopIfTrue="1" operator="greaterThan">
      <formula>0</formula>
    </cfRule>
    <cfRule type="cellIs" dxfId="26596" priority="6047" stopIfTrue="1" operator="greaterThan">
      <formula>0</formula>
    </cfRule>
    <cfRule type="cellIs" dxfId="26595" priority="6048" stopIfTrue="1" operator="greaterThan">
      <formula>0</formula>
    </cfRule>
  </conditionalFormatting>
  <conditionalFormatting sqref="AD141">
    <cfRule type="cellIs" dxfId="26594" priority="6043" stopIfTrue="1" operator="greaterThan">
      <formula>0</formula>
    </cfRule>
    <cfRule type="cellIs" dxfId="26593" priority="6044" stopIfTrue="1" operator="greaterThan">
      <formula>0</formula>
    </cfRule>
    <cfRule type="cellIs" dxfId="26592" priority="6045" stopIfTrue="1" operator="greaterThan">
      <formula>0</formula>
    </cfRule>
  </conditionalFormatting>
  <conditionalFormatting sqref="AD136:AD137">
    <cfRule type="cellIs" dxfId="26591" priority="6040" stopIfTrue="1" operator="greaterThan">
      <formula>0</formula>
    </cfRule>
    <cfRule type="cellIs" dxfId="26590" priority="6041" stopIfTrue="1" operator="greaterThan">
      <formula>0</formula>
    </cfRule>
    <cfRule type="cellIs" dxfId="26589" priority="6042" stopIfTrue="1" operator="greaterThan">
      <formula>0</formula>
    </cfRule>
  </conditionalFormatting>
  <conditionalFormatting sqref="AD138">
    <cfRule type="cellIs" dxfId="26588" priority="6037" stopIfTrue="1" operator="greaterThan">
      <formula>0</formula>
    </cfRule>
    <cfRule type="cellIs" dxfId="26587" priority="6038" stopIfTrue="1" operator="greaterThan">
      <formula>0</formula>
    </cfRule>
    <cfRule type="cellIs" dxfId="26586" priority="6039" stopIfTrue="1" operator="greaterThan">
      <formula>0</formula>
    </cfRule>
  </conditionalFormatting>
  <conditionalFormatting sqref="AD133:AD134">
    <cfRule type="cellIs" dxfId="26585" priority="6034" stopIfTrue="1" operator="greaterThan">
      <formula>0</formula>
    </cfRule>
    <cfRule type="cellIs" dxfId="26584" priority="6035" stopIfTrue="1" operator="greaterThan">
      <formula>0</formula>
    </cfRule>
    <cfRule type="cellIs" dxfId="26583" priority="6036" stopIfTrue="1" operator="greaterThan">
      <formula>0</formula>
    </cfRule>
  </conditionalFormatting>
  <conditionalFormatting sqref="AD135">
    <cfRule type="cellIs" dxfId="26582" priority="6031" stopIfTrue="1" operator="greaterThan">
      <formula>0</formula>
    </cfRule>
    <cfRule type="cellIs" dxfId="26581" priority="6032" stopIfTrue="1" operator="greaterThan">
      <formula>0</formula>
    </cfRule>
    <cfRule type="cellIs" dxfId="26580" priority="6033" stopIfTrue="1" operator="greaterThan">
      <formula>0</formula>
    </cfRule>
  </conditionalFormatting>
  <conditionalFormatting sqref="AD132">
    <cfRule type="cellIs" dxfId="26579" priority="6028" stopIfTrue="1" operator="greaterThan">
      <formula>0</formula>
    </cfRule>
    <cfRule type="cellIs" dxfId="26578" priority="6029" stopIfTrue="1" operator="greaterThan">
      <formula>0</formula>
    </cfRule>
    <cfRule type="cellIs" dxfId="26577" priority="6030" stopIfTrue="1" operator="greaterThan">
      <formula>0</formula>
    </cfRule>
  </conditionalFormatting>
  <conditionalFormatting sqref="AD129:AD130">
    <cfRule type="cellIs" dxfId="26576" priority="6025" stopIfTrue="1" operator="greaterThan">
      <formula>0</formula>
    </cfRule>
    <cfRule type="cellIs" dxfId="26575" priority="6026" stopIfTrue="1" operator="greaterThan">
      <formula>0</formula>
    </cfRule>
    <cfRule type="cellIs" dxfId="26574" priority="6027" stopIfTrue="1" operator="greaterThan">
      <formula>0</formula>
    </cfRule>
  </conditionalFormatting>
  <conditionalFormatting sqref="AD126:AD127">
    <cfRule type="cellIs" dxfId="26573" priority="6022" stopIfTrue="1" operator="greaterThan">
      <formula>0</formula>
    </cfRule>
    <cfRule type="cellIs" dxfId="26572" priority="6023" stopIfTrue="1" operator="greaterThan">
      <formula>0</formula>
    </cfRule>
    <cfRule type="cellIs" dxfId="26571" priority="6024" stopIfTrue="1" operator="greaterThan">
      <formula>0</formula>
    </cfRule>
  </conditionalFormatting>
  <conditionalFormatting sqref="AD128">
    <cfRule type="cellIs" dxfId="26570" priority="6019" stopIfTrue="1" operator="greaterThan">
      <formula>0</formula>
    </cfRule>
    <cfRule type="cellIs" dxfId="26569" priority="6020" stopIfTrue="1" operator="greaterThan">
      <formula>0</formula>
    </cfRule>
    <cfRule type="cellIs" dxfId="26568" priority="6021" stopIfTrue="1" operator="greaterThan">
      <formula>0</formula>
    </cfRule>
  </conditionalFormatting>
  <conditionalFormatting sqref="AD123:AD124">
    <cfRule type="cellIs" dxfId="26567" priority="6016" stopIfTrue="1" operator="greaterThan">
      <formula>0</formula>
    </cfRule>
    <cfRule type="cellIs" dxfId="26566" priority="6017" stopIfTrue="1" operator="greaterThan">
      <formula>0</formula>
    </cfRule>
    <cfRule type="cellIs" dxfId="26565" priority="6018" stopIfTrue="1" operator="greaterThan">
      <formula>0</formula>
    </cfRule>
  </conditionalFormatting>
  <conditionalFormatting sqref="AD125">
    <cfRule type="cellIs" dxfId="26564" priority="6013" stopIfTrue="1" operator="greaterThan">
      <formula>0</formula>
    </cfRule>
    <cfRule type="cellIs" dxfId="26563" priority="6014" stopIfTrue="1" operator="greaterThan">
      <formula>0</formula>
    </cfRule>
    <cfRule type="cellIs" dxfId="26562" priority="6015" stopIfTrue="1" operator="greaterThan">
      <formula>0</formula>
    </cfRule>
  </conditionalFormatting>
  <conditionalFormatting sqref="AD120:AD121">
    <cfRule type="cellIs" dxfId="26561" priority="6010" stopIfTrue="1" operator="greaterThan">
      <formula>0</formula>
    </cfRule>
    <cfRule type="cellIs" dxfId="26560" priority="6011" stopIfTrue="1" operator="greaterThan">
      <formula>0</formula>
    </cfRule>
    <cfRule type="cellIs" dxfId="26559" priority="6012" stopIfTrue="1" operator="greaterThan">
      <formula>0</formula>
    </cfRule>
  </conditionalFormatting>
  <conditionalFormatting sqref="AD122">
    <cfRule type="cellIs" dxfId="26558" priority="6007" stopIfTrue="1" operator="greaterThan">
      <formula>0</formula>
    </cfRule>
    <cfRule type="cellIs" dxfId="26557" priority="6008" stopIfTrue="1" operator="greaterThan">
      <formula>0</formula>
    </cfRule>
    <cfRule type="cellIs" dxfId="26556" priority="6009" stopIfTrue="1" operator="greaterThan">
      <formula>0</formula>
    </cfRule>
  </conditionalFormatting>
  <conditionalFormatting sqref="AD117:AD118">
    <cfRule type="cellIs" dxfId="26555" priority="6004" stopIfTrue="1" operator="greaterThan">
      <formula>0</formula>
    </cfRule>
    <cfRule type="cellIs" dxfId="26554" priority="6005" stopIfTrue="1" operator="greaterThan">
      <formula>0</formula>
    </cfRule>
    <cfRule type="cellIs" dxfId="26553" priority="6006" stopIfTrue="1" operator="greaterThan">
      <formula>0</formula>
    </cfRule>
  </conditionalFormatting>
  <conditionalFormatting sqref="AD119">
    <cfRule type="cellIs" dxfId="26552" priority="6001" stopIfTrue="1" operator="greaterThan">
      <formula>0</formula>
    </cfRule>
    <cfRule type="cellIs" dxfId="26551" priority="6002" stopIfTrue="1" operator="greaterThan">
      <formula>0</formula>
    </cfRule>
    <cfRule type="cellIs" dxfId="26550" priority="6003" stopIfTrue="1" operator="greaterThan">
      <formula>0</formula>
    </cfRule>
  </conditionalFormatting>
  <conditionalFormatting sqref="AD116">
    <cfRule type="cellIs" dxfId="26549" priority="5998" stopIfTrue="1" operator="greaterThan">
      <formula>0</formula>
    </cfRule>
    <cfRule type="cellIs" dxfId="26548" priority="5999" stopIfTrue="1" operator="greaterThan">
      <formula>0</formula>
    </cfRule>
    <cfRule type="cellIs" dxfId="26547" priority="6000" stopIfTrue="1" operator="greaterThan">
      <formula>0</formula>
    </cfRule>
  </conditionalFormatting>
  <conditionalFormatting sqref="AD113:AD114">
    <cfRule type="cellIs" dxfId="26546" priority="5995" stopIfTrue="1" operator="greaterThan">
      <formula>0</formula>
    </cfRule>
    <cfRule type="cellIs" dxfId="26545" priority="5996" stopIfTrue="1" operator="greaterThan">
      <formula>0</formula>
    </cfRule>
    <cfRule type="cellIs" dxfId="26544" priority="5997" stopIfTrue="1" operator="greaterThan">
      <formula>0</formula>
    </cfRule>
  </conditionalFormatting>
  <conditionalFormatting sqref="AD115">
    <cfRule type="cellIs" dxfId="26543" priority="5992" stopIfTrue="1" operator="greaterThan">
      <formula>0</formula>
    </cfRule>
    <cfRule type="cellIs" dxfId="26542" priority="5993" stopIfTrue="1" operator="greaterThan">
      <formula>0</formula>
    </cfRule>
    <cfRule type="cellIs" dxfId="26541" priority="5994" stopIfTrue="1" operator="greaterThan">
      <formula>0</formula>
    </cfRule>
  </conditionalFormatting>
  <conditionalFormatting sqref="AD110:AD111">
    <cfRule type="cellIs" dxfId="26540" priority="5989" stopIfTrue="1" operator="greaterThan">
      <formula>0</formula>
    </cfRule>
    <cfRule type="cellIs" dxfId="26539" priority="5990" stopIfTrue="1" operator="greaterThan">
      <formula>0</formula>
    </cfRule>
    <cfRule type="cellIs" dxfId="26538" priority="5991" stopIfTrue="1" operator="greaterThan">
      <formula>0</formula>
    </cfRule>
  </conditionalFormatting>
  <conditionalFormatting sqref="AD112">
    <cfRule type="cellIs" dxfId="26537" priority="5986" stopIfTrue="1" operator="greaterThan">
      <formula>0</formula>
    </cfRule>
    <cfRule type="cellIs" dxfId="26536" priority="5987" stopIfTrue="1" operator="greaterThan">
      <formula>0</formula>
    </cfRule>
    <cfRule type="cellIs" dxfId="26535" priority="5988" stopIfTrue="1" operator="greaterThan">
      <formula>0</formula>
    </cfRule>
  </conditionalFormatting>
  <conditionalFormatting sqref="AD107:AD108">
    <cfRule type="cellIs" dxfId="26534" priority="5983" stopIfTrue="1" operator="greaterThan">
      <formula>0</formula>
    </cfRule>
    <cfRule type="cellIs" dxfId="26533" priority="5984" stopIfTrue="1" operator="greaterThan">
      <formula>0</formula>
    </cfRule>
    <cfRule type="cellIs" dxfId="26532" priority="5985" stopIfTrue="1" operator="greaterThan">
      <formula>0</formula>
    </cfRule>
  </conditionalFormatting>
  <conditionalFormatting sqref="AD109">
    <cfRule type="cellIs" dxfId="26531" priority="5980" stopIfTrue="1" operator="greaterThan">
      <formula>0</formula>
    </cfRule>
    <cfRule type="cellIs" dxfId="26530" priority="5981" stopIfTrue="1" operator="greaterThan">
      <formula>0</formula>
    </cfRule>
    <cfRule type="cellIs" dxfId="26529" priority="5982" stopIfTrue="1" operator="greaterThan">
      <formula>0</formula>
    </cfRule>
  </conditionalFormatting>
  <conditionalFormatting sqref="AD104:AD105">
    <cfRule type="cellIs" dxfId="26528" priority="5977" stopIfTrue="1" operator="greaterThan">
      <formula>0</formula>
    </cfRule>
    <cfRule type="cellIs" dxfId="26527" priority="5978" stopIfTrue="1" operator="greaterThan">
      <formula>0</formula>
    </cfRule>
    <cfRule type="cellIs" dxfId="26526" priority="5979" stopIfTrue="1" operator="greaterThan">
      <formula>0</formula>
    </cfRule>
  </conditionalFormatting>
  <conditionalFormatting sqref="AD106">
    <cfRule type="cellIs" dxfId="26525" priority="5974" stopIfTrue="1" operator="greaterThan">
      <formula>0</formula>
    </cfRule>
    <cfRule type="cellIs" dxfId="26524" priority="5975" stopIfTrue="1" operator="greaterThan">
      <formula>0</formula>
    </cfRule>
    <cfRule type="cellIs" dxfId="26523" priority="5976" stopIfTrue="1" operator="greaterThan">
      <formula>0</formula>
    </cfRule>
  </conditionalFormatting>
  <conditionalFormatting sqref="AD102">
    <cfRule type="cellIs" dxfId="26522" priority="5971" stopIfTrue="1" operator="greaterThan">
      <formula>0</formula>
    </cfRule>
    <cfRule type="cellIs" dxfId="26521" priority="5972" stopIfTrue="1" operator="greaterThan">
      <formula>0</formula>
    </cfRule>
    <cfRule type="cellIs" dxfId="26520" priority="5973" stopIfTrue="1" operator="greaterThan">
      <formula>0</formula>
    </cfRule>
  </conditionalFormatting>
  <conditionalFormatting sqref="AD103">
    <cfRule type="cellIs" dxfId="26519" priority="5968" stopIfTrue="1" operator="greaterThan">
      <formula>0</formula>
    </cfRule>
    <cfRule type="cellIs" dxfId="26518" priority="5969" stopIfTrue="1" operator="greaterThan">
      <formula>0</formula>
    </cfRule>
    <cfRule type="cellIs" dxfId="26517" priority="5970" stopIfTrue="1" operator="greaterThan">
      <formula>0</formula>
    </cfRule>
  </conditionalFormatting>
  <conditionalFormatting sqref="AC157">
    <cfRule type="cellIs" dxfId="26516" priority="5893" stopIfTrue="1" operator="greaterThan">
      <formula>0</formula>
    </cfRule>
    <cfRule type="cellIs" dxfId="26515" priority="5894" stopIfTrue="1" operator="greaterThan">
      <formula>0</formula>
    </cfRule>
    <cfRule type="cellIs" dxfId="26514" priority="5895" stopIfTrue="1" operator="greaterThan">
      <formula>0</formula>
    </cfRule>
  </conditionalFormatting>
  <conditionalFormatting sqref="AC155">
    <cfRule type="cellIs" dxfId="26513" priority="5887" stopIfTrue="1" operator="greaterThan">
      <formula>0</formula>
    </cfRule>
    <cfRule type="cellIs" dxfId="26512" priority="5888" stopIfTrue="1" operator="greaterThan">
      <formula>0</formula>
    </cfRule>
    <cfRule type="cellIs" dxfId="26511" priority="5889" stopIfTrue="1" operator="greaterThan">
      <formula>0</formula>
    </cfRule>
  </conditionalFormatting>
  <conditionalFormatting sqref="AC156">
    <cfRule type="cellIs" dxfId="26510" priority="5884" stopIfTrue="1" operator="greaterThan">
      <formula>0</formula>
    </cfRule>
    <cfRule type="cellIs" dxfId="26509" priority="5885" stopIfTrue="1" operator="greaterThan">
      <formula>0</formula>
    </cfRule>
    <cfRule type="cellIs" dxfId="26508" priority="5886" stopIfTrue="1" operator="greaterThan">
      <formula>0</formula>
    </cfRule>
  </conditionalFormatting>
  <conditionalFormatting sqref="AC151:AC154">
    <cfRule type="cellIs" dxfId="26507" priority="5881" stopIfTrue="1" operator="greaterThan">
      <formula>0</formula>
    </cfRule>
    <cfRule type="cellIs" dxfId="26506" priority="5882" stopIfTrue="1" operator="greaterThan">
      <formula>0</formula>
    </cfRule>
    <cfRule type="cellIs" dxfId="26505" priority="5883" stopIfTrue="1" operator="greaterThan">
      <formula>0</formula>
    </cfRule>
  </conditionalFormatting>
  <conditionalFormatting sqref="AC148:AC149">
    <cfRule type="cellIs" dxfId="26504" priority="5878" stopIfTrue="1" operator="greaterThan">
      <formula>0</formula>
    </cfRule>
    <cfRule type="cellIs" dxfId="26503" priority="5879" stopIfTrue="1" operator="greaterThan">
      <formula>0</formula>
    </cfRule>
    <cfRule type="cellIs" dxfId="26502" priority="5880" stopIfTrue="1" operator="greaterThan">
      <formula>0</formula>
    </cfRule>
  </conditionalFormatting>
  <conditionalFormatting sqref="AC150">
    <cfRule type="cellIs" dxfId="26501" priority="5875" stopIfTrue="1" operator="greaterThan">
      <formula>0</formula>
    </cfRule>
    <cfRule type="cellIs" dxfId="26500" priority="5876" stopIfTrue="1" operator="greaterThan">
      <formula>0</formula>
    </cfRule>
    <cfRule type="cellIs" dxfId="26499" priority="5877" stopIfTrue="1" operator="greaterThan">
      <formula>0</formula>
    </cfRule>
  </conditionalFormatting>
  <conditionalFormatting sqref="AC145:AC146">
    <cfRule type="cellIs" dxfId="26498" priority="5872" stopIfTrue="1" operator="greaterThan">
      <formula>0</formula>
    </cfRule>
    <cfRule type="cellIs" dxfId="26497" priority="5873" stopIfTrue="1" operator="greaterThan">
      <formula>0</formula>
    </cfRule>
    <cfRule type="cellIs" dxfId="26496" priority="5874" stopIfTrue="1" operator="greaterThan">
      <formula>0</formula>
    </cfRule>
  </conditionalFormatting>
  <conditionalFormatting sqref="AC147">
    <cfRule type="cellIs" dxfId="26495" priority="5869" stopIfTrue="1" operator="greaterThan">
      <formula>0</formula>
    </cfRule>
    <cfRule type="cellIs" dxfId="26494" priority="5870" stopIfTrue="1" operator="greaterThan">
      <formula>0</formula>
    </cfRule>
    <cfRule type="cellIs" dxfId="26493" priority="5871" stopIfTrue="1" operator="greaterThan">
      <formula>0</formula>
    </cfRule>
  </conditionalFormatting>
  <conditionalFormatting sqref="AC142:AC143">
    <cfRule type="cellIs" dxfId="26492" priority="5866" stopIfTrue="1" operator="greaterThan">
      <formula>0</formula>
    </cfRule>
    <cfRule type="cellIs" dxfId="26491" priority="5867" stopIfTrue="1" operator="greaterThan">
      <formula>0</formula>
    </cfRule>
    <cfRule type="cellIs" dxfId="26490" priority="5868" stopIfTrue="1" operator="greaterThan">
      <formula>0</formula>
    </cfRule>
  </conditionalFormatting>
  <conditionalFormatting sqref="AC144">
    <cfRule type="cellIs" dxfId="26489" priority="5863" stopIfTrue="1" operator="greaterThan">
      <formula>0</formula>
    </cfRule>
    <cfRule type="cellIs" dxfId="26488" priority="5864" stopIfTrue="1" operator="greaterThan">
      <formula>0</formula>
    </cfRule>
    <cfRule type="cellIs" dxfId="26487" priority="5865" stopIfTrue="1" operator="greaterThan">
      <formula>0</formula>
    </cfRule>
  </conditionalFormatting>
  <conditionalFormatting sqref="AC139:AC140">
    <cfRule type="cellIs" dxfId="26486" priority="5860" stopIfTrue="1" operator="greaterThan">
      <formula>0</formula>
    </cfRule>
    <cfRule type="cellIs" dxfId="26485" priority="5861" stopIfTrue="1" operator="greaterThan">
      <formula>0</formula>
    </cfRule>
    <cfRule type="cellIs" dxfId="26484" priority="5862" stopIfTrue="1" operator="greaterThan">
      <formula>0</formula>
    </cfRule>
  </conditionalFormatting>
  <conditionalFormatting sqref="AC141">
    <cfRule type="cellIs" dxfId="26483" priority="5857" stopIfTrue="1" operator="greaterThan">
      <formula>0</formula>
    </cfRule>
    <cfRule type="cellIs" dxfId="26482" priority="5858" stopIfTrue="1" operator="greaterThan">
      <formula>0</formula>
    </cfRule>
    <cfRule type="cellIs" dxfId="26481" priority="5859" stopIfTrue="1" operator="greaterThan">
      <formula>0</formula>
    </cfRule>
  </conditionalFormatting>
  <conditionalFormatting sqref="AC136:AC137">
    <cfRule type="cellIs" dxfId="26480" priority="5854" stopIfTrue="1" operator="greaterThan">
      <formula>0</formula>
    </cfRule>
    <cfRule type="cellIs" dxfId="26479" priority="5855" stopIfTrue="1" operator="greaterThan">
      <formula>0</formula>
    </cfRule>
    <cfRule type="cellIs" dxfId="26478" priority="5856" stopIfTrue="1" operator="greaterThan">
      <formula>0</formula>
    </cfRule>
  </conditionalFormatting>
  <conditionalFormatting sqref="AC138">
    <cfRule type="cellIs" dxfId="26477" priority="5851" stopIfTrue="1" operator="greaterThan">
      <formula>0</formula>
    </cfRule>
    <cfRule type="cellIs" dxfId="26476" priority="5852" stopIfTrue="1" operator="greaterThan">
      <formula>0</formula>
    </cfRule>
    <cfRule type="cellIs" dxfId="26475" priority="5853" stopIfTrue="1" operator="greaterThan">
      <formula>0</formula>
    </cfRule>
  </conditionalFormatting>
  <conditionalFormatting sqref="AC133:AC134">
    <cfRule type="cellIs" dxfId="26474" priority="5848" stopIfTrue="1" operator="greaterThan">
      <formula>0</formula>
    </cfRule>
    <cfRule type="cellIs" dxfId="26473" priority="5849" stopIfTrue="1" operator="greaterThan">
      <formula>0</formula>
    </cfRule>
    <cfRule type="cellIs" dxfId="26472" priority="5850" stopIfTrue="1" operator="greaterThan">
      <formula>0</formula>
    </cfRule>
  </conditionalFormatting>
  <conditionalFormatting sqref="AC135">
    <cfRule type="cellIs" dxfId="26471" priority="5845" stopIfTrue="1" operator="greaterThan">
      <formula>0</formula>
    </cfRule>
    <cfRule type="cellIs" dxfId="26470" priority="5846" stopIfTrue="1" operator="greaterThan">
      <formula>0</formula>
    </cfRule>
    <cfRule type="cellIs" dxfId="26469" priority="5847" stopIfTrue="1" operator="greaterThan">
      <formula>0</formula>
    </cfRule>
  </conditionalFormatting>
  <conditionalFormatting sqref="AC132">
    <cfRule type="cellIs" dxfId="26468" priority="5842" stopIfTrue="1" operator="greaterThan">
      <formula>0</formula>
    </cfRule>
    <cfRule type="cellIs" dxfId="26467" priority="5843" stopIfTrue="1" operator="greaterThan">
      <formula>0</formula>
    </cfRule>
    <cfRule type="cellIs" dxfId="26466" priority="5844" stopIfTrue="1" operator="greaterThan">
      <formula>0</formula>
    </cfRule>
  </conditionalFormatting>
  <conditionalFormatting sqref="AC129:AC130">
    <cfRule type="cellIs" dxfId="26465" priority="5839" stopIfTrue="1" operator="greaterThan">
      <formula>0</formula>
    </cfRule>
    <cfRule type="cellIs" dxfId="26464" priority="5840" stopIfTrue="1" operator="greaterThan">
      <formula>0</formula>
    </cfRule>
    <cfRule type="cellIs" dxfId="26463" priority="5841" stopIfTrue="1" operator="greaterThan">
      <formula>0</formula>
    </cfRule>
  </conditionalFormatting>
  <conditionalFormatting sqref="AC126:AC127">
    <cfRule type="cellIs" dxfId="26462" priority="5836" stopIfTrue="1" operator="greaterThan">
      <formula>0</formula>
    </cfRule>
    <cfRule type="cellIs" dxfId="26461" priority="5837" stopIfTrue="1" operator="greaterThan">
      <formula>0</formula>
    </cfRule>
    <cfRule type="cellIs" dxfId="26460" priority="5838" stopIfTrue="1" operator="greaterThan">
      <formula>0</formula>
    </cfRule>
  </conditionalFormatting>
  <conditionalFormatting sqref="AC128">
    <cfRule type="cellIs" dxfId="26459" priority="5833" stopIfTrue="1" operator="greaterThan">
      <formula>0</formula>
    </cfRule>
    <cfRule type="cellIs" dxfId="26458" priority="5834" stopIfTrue="1" operator="greaterThan">
      <formula>0</formula>
    </cfRule>
    <cfRule type="cellIs" dxfId="26457" priority="5835" stopIfTrue="1" operator="greaterThan">
      <formula>0</formula>
    </cfRule>
  </conditionalFormatting>
  <conditionalFormatting sqref="AC123:AC124">
    <cfRule type="cellIs" dxfId="26456" priority="5830" stopIfTrue="1" operator="greaterThan">
      <formula>0</formula>
    </cfRule>
    <cfRule type="cellIs" dxfId="26455" priority="5831" stopIfTrue="1" operator="greaterThan">
      <formula>0</formula>
    </cfRule>
    <cfRule type="cellIs" dxfId="26454" priority="5832" stopIfTrue="1" operator="greaterThan">
      <formula>0</formula>
    </cfRule>
  </conditionalFormatting>
  <conditionalFormatting sqref="AC125">
    <cfRule type="cellIs" dxfId="26453" priority="5827" stopIfTrue="1" operator="greaterThan">
      <formula>0</formula>
    </cfRule>
    <cfRule type="cellIs" dxfId="26452" priority="5828" stopIfTrue="1" operator="greaterThan">
      <formula>0</formula>
    </cfRule>
    <cfRule type="cellIs" dxfId="26451" priority="5829" stopIfTrue="1" operator="greaterThan">
      <formula>0</formula>
    </cfRule>
  </conditionalFormatting>
  <conditionalFormatting sqref="AC120:AC121">
    <cfRule type="cellIs" dxfId="26450" priority="5824" stopIfTrue="1" operator="greaterThan">
      <formula>0</formula>
    </cfRule>
    <cfRule type="cellIs" dxfId="26449" priority="5825" stopIfTrue="1" operator="greaterThan">
      <formula>0</formula>
    </cfRule>
    <cfRule type="cellIs" dxfId="26448" priority="5826" stopIfTrue="1" operator="greaterThan">
      <formula>0</formula>
    </cfRule>
  </conditionalFormatting>
  <conditionalFormatting sqref="AC122">
    <cfRule type="cellIs" dxfId="26447" priority="5821" stopIfTrue="1" operator="greaterThan">
      <formula>0</formula>
    </cfRule>
    <cfRule type="cellIs" dxfId="26446" priority="5822" stopIfTrue="1" operator="greaterThan">
      <formula>0</formula>
    </cfRule>
    <cfRule type="cellIs" dxfId="26445" priority="5823" stopIfTrue="1" operator="greaterThan">
      <formula>0</formula>
    </cfRule>
  </conditionalFormatting>
  <conditionalFormatting sqref="AC117:AC118">
    <cfRule type="cellIs" dxfId="26444" priority="5818" stopIfTrue="1" operator="greaterThan">
      <formula>0</formula>
    </cfRule>
    <cfRule type="cellIs" dxfId="26443" priority="5819" stopIfTrue="1" operator="greaterThan">
      <formula>0</formula>
    </cfRule>
    <cfRule type="cellIs" dxfId="26442" priority="5820" stopIfTrue="1" operator="greaterThan">
      <formula>0</formula>
    </cfRule>
  </conditionalFormatting>
  <conditionalFormatting sqref="AC119">
    <cfRule type="cellIs" dxfId="26441" priority="5815" stopIfTrue="1" operator="greaterThan">
      <formula>0</formula>
    </cfRule>
    <cfRule type="cellIs" dxfId="26440" priority="5816" stopIfTrue="1" operator="greaterThan">
      <formula>0</formula>
    </cfRule>
    <cfRule type="cellIs" dxfId="26439" priority="5817" stopIfTrue="1" operator="greaterThan">
      <formula>0</formula>
    </cfRule>
  </conditionalFormatting>
  <conditionalFormatting sqref="AC116">
    <cfRule type="cellIs" dxfId="26438" priority="5812" stopIfTrue="1" operator="greaterThan">
      <formula>0</formula>
    </cfRule>
    <cfRule type="cellIs" dxfId="26437" priority="5813" stopIfTrue="1" operator="greaterThan">
      <formula>0</formula>
    </cfRule>
    <cfRule type="cellIs" dxfId="26436" priority="5814" stopIfTrue="1" operator="greaterThan">
      <formula>0</formula>
    </cfRule>
  </conditionalFormatting>
  <conditionalFormatting sqref="AC113:AC114">
    <cfRule type="cellIs" dxfId="26435" priority="5809" stopIfTrue="1" operator="greaterThan">
      <formula>0</formula>
    </cfRule>
    <cfRule type="cellIs" dxfId="26434" priority="5810" stopIfTrue="1" operator="greaterThan">
      <formula>0</formula>
    </cfRule>
    <cfRule type="cellIs" dxfId="26433" priority="5811" stopIfTrue="1" operator="greaterThan">
      <formula>0</formula>
    </cfRule>
  </conditionalFormatting>
  <conditionalFormatting sqref="AC115">
    <cfRule type="cellIs" dxfId="26432" priority="5806" stopIfTrue="1" operator="greaterThan">
      <formula>0</formula>
    </cfRule>
    <cfRule type="cellIs" dxfId="26431" priority="5807" stopIfTrue="1" operator="greaterThan">
      <formula>0</formula>
    </cfRule>
    <cfRule type="cellIs" dxfId="26430" priority="5808" stopIfTrue="1" operator="greaterThan">
      <formula>0</formula>
    </cfRule>
  </conditionalFormatting>
  <conditionalFormatting sqref="AC110:AC111">
    <cfRule type="cellIs" dxfId="26429" priority="5803" stopIfTrue="1" operator="greaterThan">
      <formula>0</formula>
    </cfRule>
    <cfRule type="cellIs" dxfId="26428" priority="5804" stopIfTrue="1" operator="greaterThan">
      <formula>0</formula>
    </cfRule>
    <cfRule type="cellIs" dxfId="26427" priority="5805" stopIfTrue="1" operator="greaterThan">
      <formula>0</formula>
    </cfRule>
  </conditionalFormatting>
  <conditionalFormatting sqref="AC112">
    <cfRule type="cellIs" dxfId="26426" priority="5800" stopIfTrue="1" operator="greaterThan">
      <formula>0</formula>
    </cfRule>
    <cfRule type="cellIs" dxfId="26425" priority="5801" stopIfTrue="1" operator="greaterThan">
      <formula>0</formula>
    </cfRule>
    <cfRule type="cellIs" dxfId="26424" priority="5802" stopIfTrue="1" operator="greaterThan">
      <formula>0</formula>
    </cfRule>
  </conditionalFormatting>
  <conditionalFormatting sqref="AC107:AC108">
    <cfRule type="cellIs" dxfId="26423" priority="5797" stopIfTrue="1" operator="greaterThan">
      <formula>0</formula>
    </cfRule>
    <cfRule type="cellIs" dxfId="26422" priority="5798" stopIfTrue="1" operator="greaterThan">
      <formula>0</formula>
    </cfRule>
    <cfRule type="cellIs" dxfId="26421" priority="5799" stopIfTrue="1" operator="greaterThan">
      <formula>0</formula>
    </cfRule>
  </conditionalFormatting>
  <conditionalFormatting sqref="AC109">
    <cfRule type="cellIs" dxfId="26420" priority="5794" stopIfTrue="1" operator="greaterThan">
      <formula>0</formula>
    </cfRule>
    <cfRule type="cellIs" dxfId="26419" priority="5795" stopIfTrue="1" operator="greaterThan">
      <formula>0</formula>
    </cfRule>
    <cfRule type="cellIs" dxfId="26418" priority="5796" stopIfTrue="1" operator="greaterThan">
      <formula>0</formula>
    </cfRule>
  </conditionalFormatting>
  <conditionalFormatting sqref="AC104:AC105">
    <cfRule type="cellIs" dxfId="26417" priority="5791" stopIfTrue="1" operator="greaterThan">
      <formula>0</formula>
    </cfRule>
    <cfRule type="cellIs" dxfId="26416" priority="5792" stopIfTrue="1" operator="greaterThan">
      <formula>0</formula>
    </cfRule>
    <cfRule type="cellIs" dxfId="26415" priority="5793" stopIfTrue="1" operator="greaterThan">
      <formula>0</formula>
    </cfRule>
  </conditionalFormatting>
  <conditionalFormatting sqref="AC106">
    <cfRule type="cellIs" dxfId="26414" priority="5788" stopIfTrue="1" operator="greaterThan">
      <formula>0</formula>
    </cfRule>
    <cfRule type="cellIs" dxfId="26413" priority="5789" stopIfTrue="1" operator="greaterThan">
      <formula>0</formula>
    </cfRule>
    <cfRule type="cellIs" dxfId="26412" priority="5790" stopIfTrue="1" operator="greaterThan">
      <formula>0</formula>
    </cfRule>
  </conditionalFormatting>
  <conditionalFormatting sqref="AC102">
    <cfRule type="cellIs" dxfId="26411" priority="5785" stopIfTrue="1" operator="greaterThan">
      <formula>0</formula>
    </cfRule>
    <cfRule type="cellIs" dxfId="26410" priority="5786" stopIfTrue="1" operator="greaterThan">
      <formula>0</formula>
    </cfRule>
    <cfRule type="cellIs" dxfId="26409" priority="5787" stopIfTrue="1" operator="greaterThan">
      <formula>0</formula>
    </cfRule>
  </conditionalFormatting>
  <conditionalFormatting sqref="AC103">
    <cfRule type="cellIs" dxfId="26408" priority="5782" stopIfTrue="1" operator="greaterThan">
      <formula>0</formula>
    </cfRule>
    <cfRule type="cellIs" dxfId="26407" priority="5783" stopIfTrue="1" operator="greaterThan">
      <formula>0</formula>
    </cfRule>
    <cfRule type="cellIs" dxfId="26406" priority="5784" stopIfTrue="1" operator="greaterThan">
      <formula>0</formula>
    </cfRule>
  </conditionalFormatting>
  <conditionalFormatting sqref="AB157">
    <cfRule type="cellIs" dxfId="26405" priority="5707" stopIfTrue="1" operator="greaterThan">
      <formula>0</formula>
    </cfRule>
    <cfRule type="cellIs" dxfId="26404" priority="5708" stopIfTrue="1" operator="greaterThan">
      <formula>0</formula>
    </cfRule>
    <cfRule type="cellIs" dxfId="26403" priority="5709" stopIfTrue="1" operator="greaterThan">
      <formula>0</formula>
    </cfRule>
  </conditionalFormatting>
  <conditionalFormatting sqref="AB154:AB155">
    <cfRule type="cellIs" dxfId="26402" priority="5701" stopIfTrue="1" operator="greaterThan">
      <formula>0</formula>
    </cfRule>
    <cfRule type="cellIs" dxfId="26401" priority="5702" stopIfTrue="1" operator="greaterThan">
      <formula>0</formula>
    </cfRule>
    <cfRule type="cellIs" dxfId="26400" priority="5703" stopIfTrue="1" operator="greaterThan">
      <formula>0</formula>
    </cfRule>
  </conditionalFormatting>
  <conditionalFormatting sqref="AB156">
    <cfRule type="cellIs" dxfId="26399" priority="5698" stopIfTrue="1" operator="greaterThan">
      <formula>0</formula>
    </cfRule>
    <cfRule type="cellIs" dxfId="26398" priority="5699" stopIfTrue="1" operator="greaterThan">
      <formula>0</formula>
    </cfRule>
    <cfRule type="cellIs" dxfId="26397" priority="5700" stopIfTrue="1" operator="greaterThan">
      <formula>0</formula>
    </cfRule>
  </conditionalFormatting>
  <conditionalFormatting sqref="AB151:AB152">
    <cfRule type="cellIs" dxfId="26396" priority="5695" stopIfTrue="1" operator="greaterThan">
      <formula>0</formula>
    </cfRule>
    <cfRule type="cellIs" dxfId="26395" priority="5696" stopIfTrue="1" operator="greaterThan">
      <formula>0</formula>
    </cfRule>
    <cfRule type="cellIs" dxfId="26394" priority="5697" stopIfTrue="1" operator="greaterThan">
      <formula>0</formula>
    </cfRule>
  </conditionalFormatting>
  <conditionalFormatting sqref="AB153">
    <cfRule type="cellIs" dxfId="26393" priority="5692" stopIfTrue="1" operator="greaterThan">
      <formula>0</formula>
    </cfRule>
    <cfRule type="cellIs" dxfId="26392" priority="5693" stopIfTrue="1" operator="greaterThan">
      <formula>0</formula>
    </cfRule>
    <cfRule type="cellIs" dxfId="26391" priority="5694" stopIfTrue="1" operator="greaterThan">
      <formula>0</formula>
    </cfRule>
  </conditionalFormatting>
  <conditionalFormatting sqref="AB148:AB149">
    <cfRule type="cellIs" dxfId="26390" priority="5689" stopIfTrue="1" operator="greaterThan">
      <formula>0</formula>
    </cfRule>
    <cfRule type="cellIs" dxfId="26389" priority="5690" stopIfTrue="1" operator="greaterThan">
      <formula>0</formula>
    </cfRule>
    <cfRule type="cellIs" dxfId="26388" priority="5691" stopIfTrue="1" operator="greaterThan">
      <formula>0</formula>
    </cfRule>
  </conditionalFormatting>
  <conditionalFormatting sqref="AB150">
    <cfRule type="cellIs" dxfId="26387" priority="5686" stopIfTrue="1" operator="greaterThan">
      <formula>0</formula>
    </cfRule>
    <cfRule type="cellIs" dxfId="26386" priority="5687" stopIfTrue="1" operator="greaterThan">
      <formula>0</formula>
    </cfRule>
    <cfRule type="cellIs" dxfId="26385" priority="5688" stopIfTrue="1" operator="greaterThan">
      <formula>0</formula>
    </cfRule>
  </conditionalFormatting>
  <conditionalFormatting sqref="AB145:AB146">
    <cfRule type="cellIs" dxfId="26384" priority="5683" stopIfTrue="1" operator="greaterThan">
      <formula>0</formula>
    </cfRule>
    <cfRule type="cellIs" dxfId="26383" priority="5684" stopIfTrue="1" operator="greaterThan">
      <formula>0</formula>
    </cfRule>
    <cfRule type="cellIs" dxfId="26382" priority="5685" stopIfTrue="1" operator="greaterThan">
      <formula>0</formula>
    </cfRule>
  </conditionalFormatting>
  <conditionalFormatting sqref="AB147">
    <cfRule type="cellIs" dxfId="26381" priority="5680" stopIfTrue="1" operator="greaterThan">
      <formula>0</formula>
    </cfRule>
    <cfRule type="cellIs" dxfId="26380" priority="5681" stopIfTrue="1" operator="greaterThan">
      <formula>0</formula>
    </cfRule>
    <cfRule type="cellIs" dxfId="26379" priority="5682" stopIfTrue="1" operator="greaterThan">
      <formula>0</formula>
    </cfRule>
  </conditionalFormatting>
  <conditionalFormatting sqref="AB142:AB143">
    <cfRule type="cellIs" dxfId="26378" priority="5677" stopIfTrue="1" operator="greaterThan">
      <formula>0</formula>
    </cfRule>
    <cfRule type="cellIs" dxfId="26377" priority="5678" stopIfTrue="1" operator="greaterThan">
      <formula>0</formula>
    </cfRule>
    <cfRule type="cellIs" dxfId="26376" priority="5679" stopIfTrue="1" operator="greaterThan">
      <formula>0</formula>
    </cfRule>
  </conditionalFormatting>
  <conditionalFormatting sqref="AB144">
    <cfRule type="cellIs" dxfId="26375" priority="5674" stopIfTrue="1" operator="greaterThan">
      <formula>0</formula>
    </cfRule>
    <cfRule type="cellIs" dxfId="26374" priority="5675" stopIfTrue="1" operator="greaterThan">
      <formula>0</formula>
    </cfRule>
    <cfRule type="cellIs" dxfId="26373" priority="5676" stopIfTrue="1" operator="greaterThan">
      <formula>0</formula>
    </cfRule>
  </conditionalFormatting>
  <conditionalFormatting sqref="AB139:AB140">
    <cfRule type="cellIs" dxfId="26372" priority="5671" stopIfTrue="1" operator="greaterThan">
      <formula>0</formula>
    </cfRule>
    <cfRule type="cellIs" dxfId="26371" priority="5672" stopIfTrue="1" operator="greaterThan">
      <formula>0</formula>
    </cfRule>
    <cfRule type="cellIs" dxfId="26370" priority="5673" stopIfTrue="1" operator="greaterThan">
      <formula>0</formula>
    </cfRule>
  </conditionalFormatting>
  <conditionalFormatting sqref="AB141">
    <cfRule type="cellIs" dxfId="26369" priority="5668" stopIfTrue="1" operator="greaterThan">
      <formula>0</formula>
    </cfRule>
    <cfRule type="cellIs" dxfId="26368" priority="5669" stopIfTrue="1" operator="greaterThan">
      <formula>0</formula>
    </cfRule>
    <cfRule type="cellIs" dxfId="26367" priority="5670" stopIfTrue="1" operator="greaterThan">
      <formula>0</formula>
    </cfRule>
  </conditionalFormatting>
  <conditionalFormatting sqref="AB136:AB137">
    <cfRule type="cellIs" dxfId="26366" priority="5665" stopIfTrue="1" operator="greaterThan">
      <formula>0</formula>
    </cfRule>
    <cfRule type="cellIs" dxfId="26365" priority="5666" stopIfTrue="1" operator="greaterThan">
      <formula>0</formula>
    </cfRule>
    <cfRule type="cellIs" dxfId="26364" priority="5667" stopIfTrue="1" operator="greaterThan">
      <formula>0</formula>
    </cfRule>
  </conditionalFormatting>
  <conditionalFormatting sqref="AB138">
    <cfRule type="cellIs" dxfId="26363" priority="5662" stopIfTrue="1" operator="greaterThan">
      <formula>0</formula>
    </cfRule>
    <cfRule type="cellIs" dxfId="26362" priority="5663" stopIfTrue="1" operator="greaterThan">
      <formula>0</formula>
    </cfRule>
    <cfRule type="cellIs" dxfId="26361" priority="5664" stopIfTrue="1" operator="greaterThan">
      <formula>0</formula>
    </cfRule>
  </conditionalFormatting>
  <conditionalFormatting sqref="AB133:AB134">
    <cfRule type="cellIs" dxfId="26360" priority="5659" stopIfTrue="1" operator="greaterThan">
      <formula>0</formula>
    </cfRule>
    <cfRule type="cellIs" dxfId="26359" priority="5660" stopIfTrue="1" operator="greaterThan">
      <formula>0</formula>
    </cfRule>
    <cfRule type="cellIs" dxfId="26358" priority="5661" stopIfTrue="1" operator="greaterThan">
      <formula>0</formula>
    </cfRule>
  </conditionalFormatting>
  <conditionalFormatting sqref="AB135">
    <cfRule type="cellIs" dxfId="26357" priority="5656" stopIfTrue="1" operator="greaterThan">
      <formula>0</formula>
    </cfRule>
    <cfRule type="cellIs" dxfId="26356" priority="5657" stopIfTrue="1" operator="greaterThan">
      <formula>0</formula>
    </cfRule>
    <cfRule type="cellIs" dxfId="26355" priority="5658" stopIfTrue="1" operator="greaterThan">
      <formula>0</formula>
    </cfRule>
  </conditionalFormatting>
  <conditionalFormatting sqref="AB132">
    <cfRule type="cellIs" dxfId="26354" priority="5653" stopIfTrue="1" operator="greaterThan">
      <formula>0</formula>
    </cfRule>
    <cfRule type="cellIs" dxfId="26353" priority="5654" stopIfTrue="1" operator="greaterThan">
      <formula>0</formula>
    </cfRule>
    <cfRule type="cellIs" dxfId="26352" priority="5655" stopIfTrue="1" operator="greaterThan">
      <formula>0</formula>
    </cfRule>
  </conditionalFormatting>
  <conditionalFormatting sqref="AB129:AB130">
    <cfRule type="cellIs" dxfId="26351" priority="5650" stopIfTrue="1" operator="greaterThan">
      <formula>0</formula>
    </cfRule>
    <cfRule type="cellIs" dxfId="26350" priority="5651" stopIfTrue="1" operator="greaterThan">
      <formula>0</formula>
    </cfRule>
    <cfRule type="cellIs" dxfId="26349" priority="5652" stopIfTrue="1" operator="greaterThan">
      <formula>0</formula>
    </cfRule>
  </conditionalFormatting>
  <conditionalFormatting sqref="AB126:AB127">
    <cfRule type="cellIs" dxfId="26348" priority="5647" stopIfTrue="1" operator="greaterThan">
      <formula>0</formula>
    </cfRule>
    <cfRule type="cellIs" dxfId="26347" priority="5648" stopIfTrue="1" operator="greaterThan">
      <formula>0</formula>
    </cfRule>
    <cfRule type="cellIs" dxfId="26346" priority="5649" stopIfTrue="1" operator="greaterThan">
      <formula>0</formula>
    </cfRule>
  </conditionalFormatting>
  <conditionalFormatting sqref="AB128">
    <cfRule type="cellIs" dxfId="26345" priority="5644" stopIfTrue="1" operator="greaterThan">
      <formula>0</formula>
    </cfRule>
    <cfRule type="cellIs" dxfId="26344" priority="5645" stopIfTrue="1" operator="greaterThan">
      <formula>0</formula>
    </cfRule>
    <cfRule type="cellIs" dxfId="26343" priority="5646" stopIfTrue="1" operator="greaterThan">
      <formula>0</formula>
    </cfRule>
  </conditionalFormatting>
  <conditionalFormatting sqref="AB123:AB124">
    <cfRule type="cellIs" dxfId="26342" priority="5641" stopIfTrue="1" operator="greaterThan">
      <formula>0</formula>
    </cfRule>
    <cfRule type="cellIs" dxfId="26341" priority="5642" stopIfTrue="1" operator="greaterThan">
      <formula>0</formula>
    </cfRule>
    <cfRule type="cellIs" dxfId="26340" priority="5643" stopIfTrue="1" operator="greaterThan">
      <formula>0</formula>
    </cfRule>
  </conditionalFormatting>
  <conditionalFormatting sqref="AB125">
    <cfRule type="cellIs" dxfId="26339" priority="5638" stopIfTrue="1" operator="greaterThan">
      <formula>0</formula>
    </cfRule>
    <cfRule type="cellIs" dxfId="26338" priority="5639" stopIfTrue="1" operator="greaterThan">
      <formula>0</formula>
    </cfRule>
    <cfRule type="cellIs" dxfId="26337" priority="5640" stopIfTrue="1" operator="greaterThan">
      <formula>0</formula>
    </cfRule>
  </conditionalFormatting>
  <conditionalFormatting sqref="AB120:AB121">
    <cfRule type="cellIs" dxfId="26336" priority="5635" stopIfTrue="1" operator="greaterThan">
      <formula>0</formula>
    </cfRule>
    <cfRule type="cellIs" dxfId="26335" priority="5636" stopIfTrue="1" operator="greaterThan">
      <formula>0</formula>
    </cfRule>
    <cfRule type="cellIs" dxfId="26334" priority="5637" stopIfTrue="1" operator="greaterThan">
      <formula>0</formula>
    </cfRule>
  </conditionalFormatting>
  <conditionalFormatting sqref="AB122">
    <cfRule type="cellIs" dxfId="26333" priority="5632" stopIfTrue="1" operator="greaterThan">
      <formula>0</formula>
    </cfRule>
    <cfRule type="cellIs" dxfId="26332" priority="5633" stopIfTrue="1" operator="greaterThan">
      <formula>0</formula>
    </cfRule>
    <cfRule type="cellIs" dxfId="26331" priority="5634" stopIfTrue="1" operator="greaterThan">
      <formula>0</formula>
    </cfRule>
  </conditionalFormatting>
  <conditionalFormatting sqref="AB117:AB118">
    <cfRule type="cellIs" dxfId="26330" priority="5629" stopIfTrue="1" operator="greaterThan">
      <formula>0</formula>
    </cfRule>
    <cfRule type="cellIs" dxfId="26329" priority="5630" stopIfTrue="1" operator="greaterThan">
      <formula>0</formula>
    </cfRule>
    <cfRule type="cellIs" dxfId="26328" priority="5631" stopIfTrue="1" operator="greaterThan">
      <formula>0</formula>
    </cfRule>
  </conditionalFormatting>
  <conditionalFormatting sqref="AB119">
    <cfRule type="cellIs" dxfId="26327" priority="5626" stopIfTrue="1" operator="greaterThan">
      <formula>0</formula>
    </cfRule>
    <cfRule type="cellIs" dxfId="26326" priority="5627" stopIfTrue="1" operator="greaterThan">
      <formula>0</formula>
    </cfRule>
    <cfRule type="cellIs" dxfId="26325" priority="5628" stopIfTrue="1" operator="greaterThan">
      <formula>0</formula>
    </cfRule>
  </conditionalFormatting>
  <conditionalFormatting sqref="AB116">
    <cfRule type="cellIs" dxfId="26324" priority="5623" stopIfTrue="1" operator="greaterThan">
      <formula>0</formula>
    </cfRule>
    <cfRule type="cellIs" dxfId="26323" priority="5624" stopIfTrue="1" operator="greaterThan">
      <formula>0</formula>
    </cfRule>
    <cfRule type="cellIs" dxfId="26322" priority="5625" stopIfTrue="1" operator="greaterThan">
      <formula>0</formula>
    </cfRule>
  </conditionalFormatting>
  <conditionalFormatting sqref="AB113:AB114">
    <cfRule type="cellIs" dxfId="26321" priority="5620" stopIfTrue="1" operator="greaterThan">
      <formula>0</formula>
    </cfRule>
    <cfRule type="cellIs" dxfId="26320" priority="5621" stopIfTrue="1" operator="greaterThan">
      <formula>0</formula>
    </cfRule>
    <cfRule type="cellIs" dxfId="26319" priority="5622" stopIfTrue="1" operator="greaterThan">
      <formula>0</formula>
    </cfRule>
  </conditionalFormatting>
  <conditionalFormatting sqref="AB115">
    <cfRule type="cellIs" dxfId="26318" priority="5617" stopIfTrue="1" operator="greaterThan">
      <formula>0</formula>
    </cfRule>
    <cfRule type="cellIs" dxfId="26317" priority="5618" stopIfTrue="1" operator="greaterThan">
      <formula>0</formula>
    </cfRule>
    <cfRule type="cellIs" dxfId="26316" priority="5619" stopIfTrue="1" operator="greaterThan">
      <formula>0</formula>
    </cfRule>
  </conditionalFormatting>
  <conditionalFormatting sqref="AB110:AB111">
    <cfRule type="cellIs" dxfId="26315" priority="5614" stopIfTrue="1" operator="greaterThan">
      <formula>0</formula>
    </cfRule>
    <cfRule type="cellIs" dxfId="26314" priority="5615" stopIfTrue="1" operator="greaterThan">
      <formula>0</formula>
    </cfRule>
    <cfRule type="cellIs" dxfId="26313" priority="5616" stopIfTrue="1" operator="greaterThan">
      <formula>0</formula>
    </cfRule>
  </conditionalFormatting>
  <conditionalFormatting sqref="AB112">
    <cfRule type="cellIs" dxfId="26312" priority="5611" stopIfTrue="1" operator="greaterThan">
      <formula>0</formula>
    </cfRule>
    <cfRule type="cellIs" dxfId="26311" priority="5612" stopIfTrue="1" operator="greaterThan">
      <formula>0</formula>
    </cfRule>
    <cfRule type="cellIs" dxfId="26310" priority="5613" stopIfTrue="1" operator="greaterThan">
      <formula>0</formula>
    </cfRule>
  </conditionalFormatting>
  <conditionalFormatting sqref="AB107:AB108">
    <cfRule type="cellIs" dxfId="26309" priority="5608" stopIfTrue="1" operator="greaterThan">
      <formula>0</formula>
    </cfRule>
    <cfRule type="cellIs" dxfId="26308" priority="5609" stopIfTrue="1" operator="greaterThan">
      <formula>0</formula>
    </cfRule>
    <cfRule type="cellIs" dxfId="26307" priority="5610" stopIfTrue="1" operator="greaterThan">
      <formula>0</formula>
    </cfRule>
  </conditionalFormatting>
  <conditionalFormatting sqref="AB109">
    <cfRule type="cellIs" dxfId="26306" priority="5605" stopIfTrue="1" operator="greaterThan">
      <formula>0</formula>
    </cfRule>
    <cfRule type="cellIs" dxfId="26305" priority="5606" stopIfTrue="1" operator="greaterThan">
      <formula>0</formula>
    </cfRule>
    <cfRule type="cellIs" dxfId="26304" priority="5607" stopIfTrue="1" operator="greaterThan">
      <formula>0</formula>
    </cfRule>
  </conditionalFormatting>
  <conditionalFormatting sqref="AB104:AB105">
    <cfRule type="cellIs" dxfId="26303" priority="5602" stopIfTrue="1" operator="greaterThan">
      <formula>0</formula>
    </cfRule>
    <cfRule type="cellIs" dxfId="26302" priority="5603" stopIfTrue="1" operator="greaterThan">
      <formula>0</formula>
    </cfRule>
    <cfRule type="cellIs" dxfId="26301" priority="5604" stopIfTrue="1" operator="greaterThan">
      <formula>0</formula>
    </cfRule>
  </conditionalFormatting>
  <conditionalFormatting sqref="AB106">
    <cfRule type="cellIs" dxfId="26300" priority="5599" stopIfTrue="1" operator="greaterThan">
      <formula>0</formula>
    </cfRule>
    <cfRule type="cellIs" dxfId="26299" priority="5600" stopIfTrue="1" operator="greaterThan">
      <formula>0</formula>
    </cfRule>
    <cfRule type="cellIs" dxfId="26298" priority="5601" stopIfTrue="1" operator="greaterThan">
      <formula>0</formula>
    </cfRule>
  </conditionalFormatting>
  <conditionalFormatting sqref="AB102">
    <cfRule type="cellIs" dxfId="26297" priority="5596" stopIfTrue="1" operator="greaterThan">
      <formula>0</formula>
    </cfRule>
    <cfRule type="cellIs" dxfId="26296" priority="5597" stopIfTrue="1" operator="greaterThan">
      <formula>0</formula>
    </cfRule>
    <cfRule type="cellIs" dxfId="26295" priority="5598" stopIfTrue="1" operator="greaterThan">
      <formula>0</formula>
    </cfRule>
  </conditionalFormatting>
  <conditionalFormatting sqref="AB103">
    <cfRule type="cellIs" dxfId="26294" priority="5593" stopIfTrue="1" operator="greaterThan">
      <formula>0</formula>
    </cfRule>
    <cfRule type="cellIs" dxfId="26293" priority="5594" stopIfTrue="1" operator="greaterThan">
      <formula>0</formula>
    </cfRule>
    <cfRule type="cellIs" dxfId="26292" priority="5595" stopIfTrue="1" operator="greaterThan">
      <formula>0</formula>
    </cfRule>
  </conditionalFormatting>
  <conditionalFormatting sqref="AE157">
    <cfRule type="cellIs" dxfId="26291" priority="5518" stopIfTrue="1" operator="greaterThan">
      <formula>0</formula>
    </cfRule>
    <cfRule type="cellIs" dxfId="26290" priority="5519" stopIfTrue="1" operator="greaterThan">
      <formula>0</formula>
    </cfRule>
    <cfRule type="cellIs" dxfId="26289" priority="5520" stopIfTrue="1" operator="greaterThan">
      <formula>0</formula>
    </cfRule>
  </conditionalFormatting>
  <conditionalFormatting sqref="AE154:AE155">
    <cfRule type="cellIs" dxfId="26288" priority="5512" stopIfTrue="1" operator="greaterThan">
      <formula>0</formula>
    </cfRule>
    <cfRule type="cellIs" dxfId="26287" priority="5513" stopIfTrue="1" operator="greaterThan">
      <formula>0</formula>
    </cfRule>
    <cfRule type="cellIs" dxfId="26286" priority="5514" stopIfTrue="1" operator="greaterThan">
      <formula>0</formula>
    </cfRule>
  </conditionalFormatting>
  <conditionalFormatting sqref="AE156">
    <cfRule type="cellIs" dxfId="26285" priority="5509" stopIfTrue="1" operator="greaterThan">
      <formula>0</formula>
    </cfRule>
    <cfRule type="cellIs" dxfId="26284" priority="5510" stopIfTrue="1" operator="greaterThan">
      <formula>0</formula>
    </cfRule>
    <cfRule type="cellIs" dxfId="26283" priority="5511" stopIfTrue="1" operator="greaterThan">
      <formula>0</formula>
    </cfRule>
  </conditionalFormatting>
  <conditionalFormatting sqref="AE151:AE152">
    <cfRule type="cellIs" dxfId="26282" priority="5506" stopIfTrue="1" operator="greaterThan">
      <formula>0</formula>
    </cfRule>
    <cfRule type="cellIs" dxfId="26281" priority="5507" stopIfTrue="1" operator="greaterThan">
      <formula>0</formula>
    </cfRule>
    <cfRule type="cellIs" dxfId="26280" priority="5508" stopIfTrue="1" operator="greaterThan">
      <formula>0</formula>
    </cfRule>
  </conditionalFormatting>
  <conditionalFormatting sqref="AE153">
    <cfRule type="cellIs" dxfId="26279" priority="5503" stopIfTrue="1" operator="greaterThan">
      <formula>0</formula>
    </cfRule>
    <cfRule type="cellIs" dxfId="26278" priority="5504" stopIfTrue="1" operator="greaterThan">
      <formula>0</formula>
    </cfRule>
    <cfRule type="cellIs" dxfId="26277" priority="5505" stopIfTrue="1" operator="greaterThan">
      <formula>0</formula>
    </cfRule>
  </conditionalFormatting>
  <conditionalFormatting sqref="AE148:AE149">
    <cfRule type="cellIs" dxfId="26276" priority="5500" stopIfTrue="1" operator="greaterThan">
      <formula>0</formula>
    </cfRule>
    <cfRule type="cellIs" dxfId="26275" priority="5501" stopIfTrue="1" operator="greaterThan">
      <formula>0</formula>
    </cfRule>
    <cfRule type="cellIs" dxfId="26274" priority="5502" stopIfTrue="1" operator="greaterThan">
      <formula>0</formula>
    </cfRule>
  </conditionalFormatting>
  <conditionalFormatting sqref="AE150">
    <cfRule type="cellIs" dxfId="26273" priority="5497" stopIfTrue="1" operator="greaterThan">
      <formula>0</formula>
    </cfRule>
    <cfRule type="cellIs" dxfId="26272" priority="5498" stopIfTrue="1" operator="greaterThan">
      <formula>0</formula>
    </cfRule>
    <cfRule type="cellIs" dxfId="26271" priority="5499" stopIfTrue="1" operator="greaterThan">
      <formula>0</formula>
    </cfRule>
  </conditionalFormatting>
  <conditionalFormatting sqref="AE145:AE146">
    <cfRule type="cellIs" dxfId="26270" priority="5494" stopIfTrue="1" operator="greaterThan">
      <formula>0</formula>
    </cfRule>
    <cfRule type="cellIs" dxfId="26269" priority="5495" stopIfTrue="1" operator="greaterThan">
      <formula>0</formula>
    </cfRule>
    <cfRule type="cellIs" dxfId="26268" priority="5496" stopIfTrue="1" operator="greaterThan">
      <formula>0</formula>
    </cfRule>
  </conditionalFormatting>
  <conditionalFormatting sqref="AE147">
    <cfRule type="cellIs" dxfId="26267" priority="5491" stopIfTrue="1" operator="greaterThan">
      <formula>0</formula>
    </cfRule>
    <cfRule type="cellIs" dxfId="26266" priority="5492" stopIfTrue="1" operator="greaterThan">
      <formula>0</formula>
    </cfRule>
    <cfRule type="cellIs" dxfId="26265" priority="5493" stopIfTrue="1" operator="greaterThan">
      <formula>0</formula>
    </cfRule>
  </conditionalFormatting>
  <conditionalFormatting sqref="AE142:AE143">
    <cfRule type="cellIs" dxfId="26264" priority="5488" stopIfTrue="1" operator="greaterThan">
      <formula>0</formula>
    </cfRule>
    <cfRule type="cellIs" dxfId="26263" priority="5489" stopIfTrue="1" operator="greaterThan">
      <formula>0</formula>
    </cfRule>
    <cfRule type="cellIs" dxfId="26262" priority="5490" stopIfTrue="1" operator="greaterThan">
      <formula>0</formula>
    </cfRule>
  </conditionalFormatting>
  <conditionalFormatting sqref="AE144">
    <cfRule type="cellIs" dxfId="26261" priority="5485" stopIfTrue="1" operator="greaterThan">
      <formula>0</formula>
    </cfRule>
    <cfRule type="cellIs" dxfId="26260" priority="5486" stopIfTrue="1" operator="greaterThan">
      <formula>0</formula>
    </cfRule>
    <cfRule type="cellIs" dxfId="26259" priority="5487" stopIfTrue="1" operator="greaterThan">
      <formula>0</formula>
    </cfRule>
  </conditionalFormatting>
  <conditionalFormatting sqref="AE139:AE140">
    <cfRule type="cellIs" dxfId="26258" priority="5482" stopIfTrue="1" operator="greaterThan">
      <formula>0</formula>
    </cfRule>
    <cfRule type="cellIs" dxfId="26257" priority="5483" stopIfTrue="1" operator="greaterThan">
      <formula>0</formula>
    </cfRule>
    <cfRule type="cellIs" dxfId="26256" priority="5484" stopIfTrue="1" operator="greaterThan">
      <formula>0</formula>
    </cfRule>
  </conditionalFormatting>
  <conditionalFormatting sqref="AE141">
    <cfRule type="cellIs" dxfId="26255" priority="5479" stopIfTrue="1" operator="greaterThan">
      <formula>0</formula>
    </cfRule>
    <cfRule type="cellIs" dxfId="26254" priority="5480" stopIfTrue="1" operator="greaterThan">
      <formula>0</formula>
    </cfRule>
    <cfRule type="cellIs" dxfId="26253" priority="5481" stopIfTrue="1" operator="greaterThan">
      <formula>0</formula>
    </cfRule>
  </conditionalFormatting>
  <conditionalFormatting sqref="AE136:AE137">
    <cfRule type="cellIs" dxfId="26252" priority="5476" stopIfTrue="1" operator="greaterThan">
      <formula>0</formula>
    </cfRule>
    <cfRule type="cellIs" dxfId="26251" priority="5477" stopIfTrue="1" operator="greaterThan">
      <formula>0</formula>
    </cfRule>
    <cfRule type="cellIs" dxfId="26250" priority="5478" stopIfTrue="1" operator="greaterThan">
      <formula>0</formula>
    </cfRule>
  </conditionalFormatting>
  <conditionalFormatting sqref="AE138">
    <cfRule type="cellIs" dxfId="26249" priority="5473" stopIfTrue="1" operator="greaterThan">
      <formula>0</formula>
    </cfRule>
    <cfRule type="cellIs" dxfId="26248" priority="5474" stopIfTrue="1" operator="greaterThan">
      <formula>0</formula>
    </cfRule>
    <cfRule type="cellIs" dxfId="26247" priority="5475" stopIfTrue="1" operator="greaterThan">
      <formula>0</formula>
    </cfRule>
  </conditionalFormatting>
  <conditionalFormatting sqref="AE133:AE134">
    <cfRule type="cellIs" dxfId="26246" priority="5470" stopIfTrue="1" operator="greaterThan">
      <formula>0</formula>
    </cfRule>
    <cfRule type="cellIs" dxfId="26245" priority="5471" stopIfTrue="1" operator="greaterThan">
      <formula>0</formula>
    </cfRule>
    <cfRule type="cellIs" dxfId="26244" priority="5472" stopIfTrue="1" operator="greaterThan">
      <formula>0</formula>
    </cfRule>
  </conditionalFormatting>
  <conditionalFormatting sqref="AE135">
    <cfRule type="cellIs" dxfId="26243" priority="5467" stopIfTrue="1" operator="greaterThan">
      <formula>0</formula>
    </cfRule>
    <cfRule type="cellIs" dxfId="26242" priority="5468" stopIfTrue="1" operator="greaterThan">
      <formula>0</formula>
    </cfRule>
    <cfRule type="cellIs" dxfId="26241" priority="5469" stopIfTrue="1" operator="greaterThan">
      <formula>0</formula>
    </cfRule>
  </conditionalFormatting>
  <conditionalFormatting sqref="AE132">
    <cfRule type="cellIs" dxfId="26240" priority="5464" stopIfTrue="1" operator="greaterThan">
      <formula>0</formula>
    </cfRule>
    <cfRule type="cellIs" dxfId="26239" priority="5465" stopIfTrue="1" operator="greaterThan">
      <formula>0</formula>
    </cfRule>
    <cfRule type="cellIs" dxfId="26238" priority="5466" stopIfTrue="1" operator="greaterThan">
      <formula>0</formula>
    </cfRule>
  </conditionalFormatting>
  <conditionalFormatting sqref="AE129:AE130">
    <cfRule type="cellIs" dxfId="26237" priority="5461" stopIfTrue="1" operator="greaterThan">
      <formula>0</formula>
    </cfRule>
    <cfRule type="cellIs" dxfId="26236" priority="5462" stopIfTrue="1" operator="greaterThan">
      <formula>0</formula>
    </cfRule>
    <cfRule type="cellIs" dxfId="26235" priority="5463" stopIfTrue="1" operator="greaterThan">
      <formula>0</formula>
    </cfRule>
  </conditionalFormatting>
  <conditionalFormatting sqref="AE126:AE127">
    <cfRule type="cellIs" dxfId="26234" priority="5458" stopIfTrue="1" operator="greaterThan">
      <formula>0</formula>
    </cfRule>
    <cfRule type="cellIs" dxfId="26233" priority="5459" stopIfTrue="1" operator="greaterThan">
      <formula>0</formula>
    </cfRule>
    <cfRule type="cellIs" dxfId="26232" priority="5460" stopIfTrue="1" operator="greaterThan">
      <formula>0</formula>
    </cfRule>
  </conditionalFormatting>
  <conditionalFormatting sqref="AE128">
    <cfRule type="cellIs" dxfId="26231" priority="5455" stopIfTrue="1" operator="greaterThan">
      <formula>0</formula>
    </cfRule>
    <cfRule type="cellIs" dxfId="26230" priority="5456" stopIfTrue="1" operator="greaterThan">
      <formula>0</formula>
    </cfRule>
    <cfRule type="cellIs" dxfId="26229" priority="5457" stopIfTrue="1" operator="greaterThan">
      <formula>0</formula>
    </cfRule>
  </conditionalFormatting>
  <conditionalFormatting sqref="AE123:AE124">
    <cfRule type="cellIs" dxfId="26228" priority="5452" stopIfTrue="1" operator="greaterThan">
      <formula>0</formula>
    </cfRule>
    <cfRule type="cellIs" dxfId="26227" priority="5453" stopIfTrue="1" operator="greaterThan">
      <formula>0</formula>
    </cfRule>
    <cfRule type="cellIs" dxfId="26226" priority="5454" stopIfTrue="1" operator="greaterThan">
      <formula>0</formula>
    </cfRule>
  </conditionalFormatting>
  <conditionalFormatting sqref="AE125">
    <cfRule type="cellIs" dxfId="26225" priority="5449" stopIfTrue="1" operator="greaterThan">
      <formula>0</formula>
    </cfRule>
    <cfRule type="cellIs" dxfId="26224" priority="5450" stopIfTrue="1" operator="greaterThan">
      <formula>0</formula>
    </cfRule>
    <cfRule type="cellIs" dxfId="26223" priority="5451" stopIfTrue="1" operator="greaterThan">
      <formula>0</formula>
    </cfRule>
  </conditionalFormatting>
  <conditionalFormatting sqref="AE120:AE121">
    <cfRule type="cellIs" dxfId="26222" priority="5446" stopIfTrue="1" operator="greaterThan">
      <formula>0</formula>
    </cfRule>
    <cfRule type="cellIs" dxfId="26221" priority="5447" stopIfTrue="1" operator="greaterThan">
      <formula>0</formula>
    </cfRule>
    <cfRule type="cellIs" dxfId="26220" priority="5448" stopIfTrue="1" operator="greaterThan">
      <formula>0</formula>
    </cfRule>
  </conditionalFormatting>
  <conditionalFormatting sqref="AE122">
    <cfRule type="cellIs" dxfId="26219" priority="5443" stopIfTrue="1" operator="greaterThan">
      <formula>0</formula>
    </cfRule>
    <cfRule type="cellIs" dxfId="26218" priority="5444" stopIfTrue="1" operator="greaterThan">
      <formula>0</formula>
    </cfRule>
    <cfRule type="cellIs" dxfId="26217" priority="5445" stopIfTrue="1" operator="greaterThan">
      <formula>0</formula>
    </cfRule>
  </conditionalFormatting>
  <conditionalFormatting sqref="AE117:AE118">
    <cfRule type="cellIs" dxfId="26216" priority="5440" stopIfTrue="1" operator="greaterThan">
      <formula>0</formula>
    </cfRule>
    <cfRule type="cellIs" dxfId="26215" priority="5441" stopIfTrue="1" operator="greaterThan">
      <formula>0</formula>
    </cfRule>
    <cfRule type="cellIs" dxfId="26214" priority="5442" stopIfTrue="1" operator="greaterThan">
      <formula>0</formula>
    </cfRule>
  </conditionalFormatting>
  <conditionalFormatting sqref="AE119">
    <cfRule type="cellIs" dxfId="26213" priority="5437" stopIfTrue="1" operator="greaterThan">
      <formula>0</formula>
    </cfRule>
    <cfRule type="cellIs" dxfId="26212" priority="5438" stopIfTrue="1" operator="greaterThan">
      <formula>0</formula>
    </cfRule>
    <cfRule type="cellIs" dxfId="26211" priority="5439" stopIfTrue="1" operator="greaterThan">
      <formula>0</formula>
    </cfRule>
  </conditionalFormatting>
  <conditionalFormatting sqref="AE116">
    <cfRule type="cellIs" dxfId="26210" priority="5434" stopIfTrue="1" operator="greaterThan">
      <formula>0</formula>
    </cfRule>
    <cfRule type="cellIs" dxfId="26209" priority="5435" stopIfTrue="1" operator="greaterThan">
      <formula>0</formula>
    </cfRule>
    <cfRule type="cellIs" dxfId="26208" priority="5436" stopIfTrue="1" operator="greaterThan">
      <formula>0</formula>
    </cfRule>
  </conditionalFormatting>
  <conditionalFormatting sqref="AE113:AE114">
    <cfRule type="cellIs" dxfId="26207" priority="5431" stopIfTrue="1" operator="greaterThan">
      <formula>0</formula>
    </cfRule>
    <cfRule type="cellIs" dxfId="26206" priority="5432" stopIfTrue="1" operator="greaterThan">
      <formula>0</formula>
    </cfRule>
    <cfRule type="cellIs" dxfId="26205" priority="5433" stopIfTrue="1" operator="greaterThan">
      <formula>0</formula>
    </cfRule>
  </conditionalFormatting>
  <conditionalFormatting sqref="AE115">
    <cfRule type="cellIs" dxfId="26204" priority="5428" stopIfTrue="1" operator="greaterThan">
      <formula>0</formula>
    </cfRule>
    <cfRule type="cellIs" dxfId="26203" priority="5429" stopIfTrue="1" operator="greaterThan">
      <formula>0</formula>
    </cfRule>
    <cfRule type="cellIs" dxfId="26202" priority="5430" stopIfTrue="1" operator="greaterThan">
      <formula>0</formula>
    </cfRule>
  </conditionalFormatting>
  <conditionalFormatting sqref="AE110:AE111">
    <cfRule type="cellIs" dxfId="26201" priority="5425" stopIfTrue="1" operator="greaterThan">
      <formula>0</formula>
    </cfRule>
    <cfRule type="cellIs" dxfId="26200" priority="5426" stopIfTrue="1" operator="greaterThan">
      <formula>0</formula>
    </cfRule>
    <cfRule type="cellIs" dxfId="26199" priority="5427" stopIfTrue="1" operator="greaterThan">
      <formula>0</formula>
    </cfRule>
  </conditionalFormatting>
  <conditionalFormatting sqref="AE112">
    <cfRule type="cellIs" dxfId="26198" priority="5422" stopIfTrue="1" operator="greaterThan">
      <formula>0</formula>
    </cfRule>
    <cfRule type="cellIs" dxfId="26197" priority="5423" stopIfTrue="1" operator="greaterThan">
      <formula>0</formula>
    </cfRule>
    <cfRule type="cellIs" dxfId="26196" priority="5424" stopIfTrue="1" operator="greaterThan">
      <formula>0</formula>
    </cfRule>
  </conditionalFormatting>
  <conditionalFormatting sqref="AE107:AE108">
    <cfRule type="cellIs" dxfId="26195" priority="5419" stopIfTrue="1" operator="greaterThan">
      <formula>0</formula>
    </cfRule>
    <cfRule type="cellIs" dxfId="26194" priority="5420" stopIfTrue="1" operator="greaterThan">
      <formula>0</formula>
    </cfRule>
    <cfRule type="cellIs" dxfId="26193" priority="5421" stopIfTrue="1" operator="greaterThan">
      <formula>0</formula>
    </cfRule>
  </conditionalFormatting>
  <conditionalFormatting sqref="AE109">
    <cfRule type="cellIs" dxfId="26192" priority="5416" stopIfTrue="1" operator="greaterThan">
      <formula>0</formula>
    </cfRule>
    <cfRule type="cellIs" dxfId="26191" priority="5417" stopIfTrue="1" operator="greaterThan">
      <formula>0</formula>
    </cfRule>
    <cfRule type="cellIs" dxfId="26190" priority="5418" stopIfTrue="1" operator="greaterThan">
      <formula>0</formula>
    </cfRule>
  </conditionalFormatting>
  <conditionalFormatting sqref="AE104:AE105">
    <cfRule type="cellIs" dxfId="26189" priority="5413" stopIfTrue="1" operator="greaterThan">
      <formula>0</formula>
    </cfRule>
    <cfRule type="cellIs" dxfId="26188" priority="5414" stopIfTrue="1" operator="greaterThan">
      <formula>0</formula>
    </cfRule>
    <cfRule type="cellIs" dxfId="26187" priority="5415" stopIfTrue="1" operator="greaterThan">
      <formula>0</formula>
    </cfRule>
  </conditionalFormatting>
  <conditionalFormatting sqref="AE106">
    <cfRule type="cellIs" dxfId="26186" priority="5410" stopIfTrue="1" operator="greaterThan">
      <formula>0</formula>
    </cfRule>
    <cfRule type="cellIs" dxfId="26185" priority="5411" stopIfTrue="1" operator="greaterThan">
      <formula>0</formula>
    </cfRule>
    <cfRule type="cellIs" dxfId="26184" priority="5412" stopIfTrue="1" operator="greaterThan">
      <formula>0</formula>
    </cfRule>
  </conditionalFormatting>
  <conditionalFormatting sqref="AE102">
    <cfRule type="cellIs" dxfId="26183" priority="5407" stopIfTrue="1" operator="greaterThan">
      <formula>0</formula>
    </cfRule>
    <cfRule type="cellIs" dxfId="26182" priority="5408" stopIfTrue="1" operator="greaterThan">
      <formula>0</formula>
    </cfRule>
    <cfRule type="cellIs" dxfId="26181" priority="5409" stopIfTrue="1" operator="greaterThan">
      <formula>0</formula>
    </cfRule>
  </conditionalFormatting>
  <conditionalFormatting sqref="AE103">
    <cfRule type="cellIs" dxfId="26180" priority="5404" stopIfTrue="1" operator="greaterThan">
      <formula>0</formula>
    </cfRule>
    <cfRule type="cellIs" dxfId="26179" priority="5405" stopIfTrue="1" operator="greaterThan">
      <formula>0</formula>
    </cfRule>
    <cfRule type="cellIs" dxfId="26178" priority="5406" stopIfTrue="1" operator="greaterThan">
      <formula>0</formula>
    </cfRule>
  </conditionalFormatting>
  <conditionalFormatting sqref="V34:AE34 V88:AE88">
    <cfRule type="cellIs" dxfId="26063" priority="5230" stopIfTrue="1" operator="greaterThan">
      <formula>0</formula>
    </cfRule>
    <cfRule type="cellIs" dxfId="26062" priority="5231" stopIfTrue="1" operator="greaterThan">
      <formula>0</formula>
    </cfRule>
    <cfRule type="cellIs" dxfId="26061" priority="5232" stopIfTrue="1" operator="greaterThan">
      <formula>0</formula>
    </cfRule>
  </conditionalFormatting>
  <conditionalFormatting sqref="V78:V79 Y78:Y79">
    <cfRule type="cellIs" dxfId="26060" priority="5188" stopIfTrue="1" operator="greaterThan">
      <formula>0</formula>
    </cfRule>
    <cfRule type="cellIs" dxfId="26059" priority="5189" stopIfTrue="1" operator="greaterThan">
      <formula>0</formula>
    </cfRule>
    <cfRule type="cellIs" dxfId="26058" priority="5190" stopIfTrue="1" operator="greaterThan">
      <formula>0</formula>
    </cfRule>
  </conditionalFormatting>
  <conditionalFormatting sqref="V75:V76 Y75:Y76">
    <cfRule type="cellIs" dxfId="26057" priority="5182" stopIfTrue="1" operator="greaterThan">
      <formula>0</formula>
    </cfRule>
    <cfRule type="cellIs" dxfId="26056" priority="5183" stopIfTrue="1" operator="greaterThan">
      <formula>0</formula>
    </cfRule>
    <cfRule type="cellIs" dxfId="26055" priority="5184" stopIfTrue="1" operator="greaterThan">
      <formula>0</formula>
    </cfRule>
  </conditionalFormatting>
  <conditionalFormatting sqref="V77 Y77">
    <cfRule type="cellIs" dxfId="26054" priority="5179" stopIfTrue="1" operator="greaterThan">
      <formula>0</formula>
    </cfRule>
    <cfRule type="cellIs" dxfId="26053" priority="5180" stopIfTrue="1" operator="greaterThan">
      <formula>0</formula>
    </cfRule>
    <cfRule type="cellIs" dxfId="26052" priority="5181" stopIfTrue="1" operator="greaterThan">
      <formula>0</formula>
    </cfRule>
  </conditionalFormatting>
  <conditionalFormatting sqref="V72:V73 Y72:Y73">
    <cfRule type="cellIs" dxfId="26051" priority="5176" stopIfTrue="1" operator="greaterThan">
      <formula>0</formula>
    </cfRule>
    <cfRule type="cellIs" dxfId="26050" priority="5177" stopIfTrue="1" operator="greaterThan">
      <formula>0</formula>
    </cfRule>
    <cfRule type="cellIs" dxfId="26049" priority="5178" stopIfTrue="1" operator="greaterThan">
      <formula>0</formula>
    </cfRule>
  </conditionalFormatting>
  <conditionalFormatting sqref="V74 Y74">
    <cfRule type="cellIs" dxfId="26048" priority="5173" stopIfTrue="1" operator="greaterThan">
      <formula>0</formula>
    </cfRule>
    <cfRule type="cellIs" dxfId="26047" priority="5174" stopIfTrue="1" operator="greaterThan">
      <formula>0</formula>
    </cfRule>
    <cfRule type="cellIs" dxfId="26046" priority="5175" stopIfTrue="1" operator="greaterThan">
      <formula>0</formula>
    </cfRule>
  </conditionalFormatting>
  <conditionalFormatting sqref="V69:V70 Y69:Y70">
    <cfRule type="cellIs" dxfId="26045" priority="5170" stopIfTrue="1" operator="greaterThan">
      <formula>0</formula>
    </cfRule>
    <cfRule type="cellIs" dxfId="26044" priority="5171" stopIfTrue="1" operator="greaterThan">
      <formula>0</formula>
    </cfRule>
    <cfRule type="cellIs" dxfId="26043" priority="5172" stopIfTrue="1" operator="greaterThan">
      <formula>0</formula>
    </cfRule>
  </conditionalFormatting>
  <conditionalFormatting sqref="V71 Y71">
    <cfRule type="cellIs" dxfId="26042" priority="5167" stopIfTrue="1" operator="greaterThan">
      <formula>0</formula>
    </cfRule>
    <cfRule type="cellIs" dxfId="26041" priority="5168" stopIfTrue="1" operator="greaterThan">
      <formula>0</formula>
    </cfRule>
    <cfRule type="cellIs" dxfId="26040" priority="5169" stopIfTrue="1" operator="greaterThan">
      <formula>0</formula>
    </cfRule>
  </conditionalFormatting>
  <conditionalFormatting sqref="V66:V67 Y66:Y67">
    <cfRule type="cellIs" dxfId="26039" priority="5164" stopIfTrue="1" operator="greaterThan">
      <formula>0</formula>
    </cfRule>
    <cfRule type="cellIs" dxfId="26038" priority="5165" stopIfTrue="1" operator="greaterThan">
      <formula>0</formula>
    </cfRule>
    <cfRule type="cellIs" dxfId="26037" priority="5166" stopIfTrue="1" operator="greaterThan">
      <formula>0</formula>
    </cfRule>
  </conditionalFormatting>
  <conditionalFormatting sqref="V68 Y68">
    <cfRule type="cellIs" dxfId="26036" priority="5161" stopIfTrue="1" operator="greaterThan">
      <formula>0</formula>
    </cfRule>
    <cfRule type="cellIs" dxfId="26035" priority="5162" stopIfTrue="1" operator="greaterThan">
      <formula>0</formula>
    </cfRule>
    <cfRule type="cellIs" dxfId="26034" priority="5163" stopIfTrue="1" operator="greaterThan">
      <formula>0</formula>
    </cfRule>
  </conditionalFormatting>
  <conditionalFormatting sqref="V99:V100 Y99:Y100">
    <cfRule type="cellIs" dxfId="26033" priority="5227" stopIfTrue="1" operator="greaterThan">
      <formula>0</formula>
    </cfRule>
    <cfRule type="cellIs" dxfId="26032" priority="5228" stopIfTrue="1" operator="greaterThan">
      <formula>0</formula>
    </cfRule>
    <cfRule type="cellIs" dxfId="26031" priority="5229" stopIfTrue="1" operator="greaterThan">
      <formula>0</formula>
    </cfRule>
  </conditionalFormatting>
  <conditionalFormatting sqref="V63:V64 Y63:Y64">
    <cfRule type="cellIs" dxfId="26030" priority="5158" stopIfTrue="1" operator="greaterThan">
      <formula>0</formula>
    </cfRule>
    <cfRule type="cellIs" dxfId="26029" priority="5159" stopIfTrue="1" operator="greaterThan">
      <formula>0</formula>
    </cfRule>
    <cfRule type="cellIs" dxfId="26028" priority="5160" stopIfTrue="1" operator="greaterThan">
      <formula>0</formula>
    </cfRule>
  </conditionalFormatting>
  <conditionalFormatting sqref="V101 Y101">
    <cfRule type="cellIs" dxfId="26027" priority="5224" stopIfTrue="1" operator="greaterThan">
      <formula>0</formula>
    </cfRule>
    <cfRule type="cellIs" dxfId="26026" priority="5225" stopIfTrue="1" operator="greaterThan">
      <formula>0</formula>
    </cfRule>
    <cfRule type="cellIs" dxfId="26025" priority="5226" stopIfTrue="1" operator="greaterThan">
      <formula>0</formula>
    </cfRule>
  </conditionalFormatting>
  <conditionalFormatting sqref="V65 Y65">
    <cfRule type="cellIs" dxfId="26024" priority="5155" stopIfTrue="1" operator="greaterThan">
      <formula>0</formula>
    </cfRule>
    <cfRule type="cellIs" dxfId="26023" priority="5156" stopIfTrue="1" operator="greaterThan">
      <formula>0</formula>
    </cfRule>
    <cfRule type="cellIs" dxfId="26022" priority="5157" stopIfTrue="1" operator="greaterThan">
      <formula>0</formula>
    </cfRule>
  </conditionalFormatting>
  <conditionalFormatting sqref="V96:V97 Y96:Y97">
    <cfRule type="cellIs" dxfId="26021" priority="5221" stopIfTrue="1" operator="greaterThan">
      <formula>0</formula>
    </cfRule>
    <cfRule type="cellIs" dxfId="26020" priority="5222" stopIfTrue="1" operator="greaterThan">
      <formula>0</formula>
    </cfRule>
    <cfRule type="cellIs" dxfId="26019" priority="5223" stopIfTrue="1" operator="greaterThan">
      <formula>0</formula>
    </cfRule>
  </conditionalFormatting>
  <conditionalFormatting sqref="V60:V61 Y60:Y61">
    <cfRule type="cellIs" dxfId="26018" priority="5152" stopIfTrue="1" operator="greaterThan">
      <formula>0</formula>
    </cfRule>
    <cfRule type="cellIs" dxfId="26017" priority="5153" stopIfTrue="1" operator="greaterThan">
      <formula>0</formula>
    </cfRule>
    <cfRule type="cellIs" dxfId="26016" priority="5154" stopIfTrue="1" operator="greaterThan">
      <formula>0</formula>
    </cfRule>
  </conditionalFormatting>
  <conditionalFormatting sqref="V98 Y98">
    <cfRule type="cellIs" dxfId="26015" priority="5218" stopIfTrue="1" operator="greaterThan">
      <formula>0</formula>
    </cfRule>
    <cfRule type="cellIs" dxfId="26014" priority="5219" stopIfTrue="1" operator="greaterThan">
      <formula>0</formula>
    </cfRule>
    <cfRule type="cellIs" dxfId="26013" priority="5220" stopIfTrue="1" operator="greaterThan">
      <formula>0</formula>
    </cfRule>
  </conditionalFormatting>
  <conditionalFormatting sqref="V62 Y62">
    <cfRule type="cellIs" dxfId="26012" priority="5149" stopIfTrue="1" operator="greaterThan">
      <formula>0</formula>
    </cfRule>
    <cfRule type="cellIs" dxfId="26011" priority="5150" stopIfTrue="1" operator="greaterThan">
      <formula>0</formula>
    </cfRule>
    <cfRule type="cellIs" dxfId="26010" priority="5151" stopIfTrue="1" operator="greaterThan">
      <formula>0</formula>
    </cfRule>
  </conditionalFormatting>
  <conditionalFormatting sqref="V93:V94 Y93:Y94">
    <cfRule type="cellIs" dxfId="26009" priority="5215" stopIfTrue="1" operator="greaterThan">
      <formula>0</formula>
    </cfRule>
    <cfRule type="cellIs" dxfId="26008" priority="5216" stopIfTrue="1" operator="greaterThan">
      <formula>0</formula>
    </cfRule>
    <cfRule type="cellIs" dxfId="26007" priority="5217" stopIfTrue="1" operator="greaterThan">
      <formula>0</formula>
    </cfRule>
  </conditionalFormatting>
  <conditionalFormatting sqref="V57:V58 Y57:Y58">
    <cfRule type="cellIs" dxfId="26006" priority="5146" stopIfTrue="1" operator="greaterThan">
      <formula>0</formula>
    </cfRule>
    <cfRule type="cellIs" dxfId="26005" priority="5147" stopIfTrue="1" operator="greaterThan">
      <formula>0</formula>
    </cfRule>
    <cfRule type="cellIs" dxfId="26004" priority="5148" stopIfTrue="1" operator="greaterThan">
      <formula>0</formula>
    </cfRule>
  </conditionalFormatting>
  <conditionalFormatting sqref="V95 Y95">
    <cfRule type="cellIs" dxfId="26003" priority="5212" stopIfTrue="1" operator="greaterThan">
      <formula>0</formula>
    </cfRule>
    <cfRule type="cellIs" dxfId="26002" priority="5213" stopIfTrue="1" operator="greaterThan">
      <formula>0</formula>
    </cfRule>
    <cfRule type="cellIs" dxfId="26001" priority="5214" stopIfTrue="1" operator="greaterThan">
      <formula>0</formula>
    </cfRule>
  </conditionalFormatting>
  <conditionalFormatting sqref="V59 Y59">
    <cfRule type="cellIs" dxfId="26000" priority="5143" stopIfTrue="1" operator="greaterThan">
      <formula>0</formula>
    </cfRule>
    <cfRule type="cellIs" dxfId="25999" priority="5144" stopIfTrue="1" operator="greaterThan">
      <formula>0</formula>
    </cfRule>
    <cfRule type="cellIs" dxfId="25998" priority="5145" stopIfTrue="1" operator="greaterThan">
      <formula>0</formula>
    </cfRule>
  </conditionalFormatting>
  <conditionalFormatting sqref="V90:V91 Y90:Y91">
    <cfRule type="cellIs" dxfId="25997" priority="5209" stopIfTrue="1" operator="greaterThan">
      <formula>0</formula>
    </cfRule>
    <cfRule type="cellIs" dxfId="25996" priority="5210" stopIfTrue="1" operator="greaterThan">
      <formula>0</formula>
    </cfRule>
    <cfRule type="cellIs" dxfId="25995" priority="5211" stopIfTrue="1" operator="greaterThan">
      <formula>0</formula>
    </cfRule>
  </conditionalFormatting>
  <conditionalFormatting sqref="V54:V55 Y54:Y55">
    <cfRule type="cellIs" dxfId="25994" priority="5140" stopIfTrue="1" operator="greaterThan">
      <formula>0</formula>
    </cfRule>
    <cfRule type="cellIs" dxfId="25993" priority="5141" stopIfTrue="1" operator="greaterThan">
      <formula>0</formula>
    </cfRule>
    <cfRule type="cellIs" dxfId="25992" priority="5142" stopIfTrue="1" operator="greaterThan">
      <formula>0</formula>
    </cfRule>
  </conditionalFormatting>
  <conditionalFormatting sqref="V92 Y92">
    <cfRule type="cellIs" dxfId="25991" priority="5206" stopIfTrue="1" operator="greaterThan">
      <formula>0</formula>
    </cfRule>
    <cfRule type="cellIs" dxfId="25990" priority="5207" stopIfTrue="1" operator="greaterThan">
      <formula>0</formula>
    </cfRule>
    <cfRule type="cellIs" dxfId="25989" priority="5208" stopIfTrue="1" operator="greaterThan">
      <formula>0</formula>
    </cfRule>
  </conditionalFormatting>
  <conditionalFormatting sqref="V56 Y56">
    <cfRule type="cellIs" dxfId="25988" priority="5137" stopIfTrue="1" operator="greaterThan">
      <formula>0</formula>
    </cfRule>
    <cfRule type="cellIs" dxfId="25987" priority="5138" stopIfTrue="1" operator="greaterThan">
      <formula>0</formula>
    </cfRule>
    <cfRule type="cellIs" dxfId="25986" priority="5139" stopIfTrue="1" operator="greaterThan">
      <formula>0</formula>
    </cfRule>
  </conditionalFormatting>
  <conditionalFormatting sqref="V51:V52 Y51:Y52">
    <cfRule type="cellIs" dxfId="25985" priority="5134" stopIfTrue="1" operator="greaterThan">
      <formula>0</formula>
    </cfRule>
    <cfRule type="cellIs" dxfId="25984" priority="5135" stopIfTrue="1" operator="greaterThan">
      <formula>0</formula>
    </cfRule>
    <cfRule type="cellIs" dxfId="25983" priority="5136" stopIfTrue="1" operator="greaterThan">
      <formula>0</formula>
    </cfRule>
  </conditionalFormatting>
  <conditionalFormatting sqref="V89 Y89">
    <cfRule type="cellIs" dxfId="25982" priority="5200" stopIfTrue="1" operator="greaterThan">
      <formula>0</formula>
    </cfRule>
    <cfRule type="cellIs" dxfId="25981" priority="5201" stopIfTrue="1" operator="greaterThan">
      <formula>0</formula>
    </cfRule>
    <cfRule type="cellIs" dxfId="25980" priority="5202" stopIfTrue="1" operator="greaterThan">
      <formula>0</formula>
    </cfRule>
  </conditionalFormatting>
  <conditionalFormatting sqref="V53 Y53">
    <cfRule type="cellIs" dxfId="25979" priority="5131" stopIfTrue="1" operator="greaterThan">
      <formula>0</formula>
    </cfRule>
    <cfRule type="cellIs" dxfId="25978" priority="5132" stopIfTrue="1" operator="greaterThan">
      <formula>0</formula>
    </cfRule>
    <cfRule type="cellIs" dxfId="25977" priority="5133" stopIfTrue="1" operator="greaterThan">
      <formula>0</formula>
    </cfRule>
  </conditionalFormatting>
  <conditionalFormatting sqref="V84:V87 Y84:Y87">
    <cfRule type="cellIs" dxfId="25976" priority="5197" stopIfTrue="1" operator="greaterThan">
      <formula>0</formula>
    </cfRule>
    <cfRule type="cellIs" dxfId="25975" priority="5198" stopIfTrue="1" operator="greaterThan">
      <formula>0</formula>
    </cfRule>
    <cfRule type="cellIs" dxfId="25974" priority="5199" stopIfTrue="1" operator="greaterThan">
      <formula>0</formula>
    </cfRule>
  </conditionalFormatting>
  <conditionalFormatting sqref="V48:V49 Y48:Y49">
    <cfRule type="cellIs" dxfId="25973" priority="5128" stopIfTrue="1" operator="greaterThan">
      <formula>0</formula>
    </cfRule>
    <cfRule type="cellIs" dxfId="25972" priority="5129" stopIfTrue="1" operator="greaterThan">
      <formula>0</formula>
    </cfRule>
    <cfRule type="cellIs" dxfId="25971" priority="5130" stopIfTrue="1" operator="greaterThan">
      <formula>0</formula>
    </cfRule>
  </conditionalFormatting>
  <conditionalFormatting sqref="V50 Y50">
    <cfRule type="cellIs" dxfId="25970" priority="5125" stopIfTrue="1" operator="greaterThan">
      <formula>0</formula>
    </cfRule>
    <cfRule type="cellIs" dxfId="25969" priority="5126" stopIfTrue="1" operator="greaterThan">
      <formula>0</formula>
    </cfRule>
    <cfRule type="cellIs" dxfId="25968" priority="5127" stopIfTrue="1" operator="greaterThan">
      <formula>0</formula>
    </cfRule>
  </conditionalFormatting>
  <conditionalFormatting sqref="V81:V82 Y81:Y82">
    <cfRule type="cellIs" dxfId="25967" priority="5194" stopIfTrue="1" operator="greaterThan">
      <formula>0</formula>
    </cfRule>
    <cfRule type="cellIs" dxfId="25966" priority="5195" stopIfTrue="1" operator="greaterThan">
      <formula>0</formula>
    </cfRule>
    <cfRule type="cellIs" dxfId="25965" priority="5196" stopIfTrue="1" operator="greaterThan">
      <formula>0</formula>
    </cfRule>
  </conditionalFormatting>
  <conditionalFormatting sqref="V45:V46 Y45:Y46">
    <cfRule type="cellIs" dxfId="25964" priority="5122" stopIfTrue="1" operator="greaterThan">
      <formula>0</formula>
    </cfRule>
    <cfRule type="cellIs" dxfId="25963" priority="5123" stopIfTrue="1" operator="greaterThan">
      <formula>0</formula>
    </cfRule>
    <cfRule type="cellIs" dxfId="25962" priority="5124" stopIfTrue="1" operator="greaterThan">
      <formula>0</formula>
    </cfRule>
  </conditionalFormatting>
  <conditionalFormatting sqref="V83 Y83">
    <cfRule type="cellIs" dxfId="25961" priority="5191" stopIfTrue="1" operator="greaterThan">
      <formula>0</formula>
    </cfRule>
    <cfRule type="cellIs" dxfId="25960" priority="5192" stopIfTrue="1" operator="greaterThan">
      <formula>0</formula>
    </cfRule>
    <cfRule type="cellIs" dxfId="25959" priority="5193" stopIfTrue="1" operator="greaterThan">
      <formula>0</formula>
    </cfRule>
  </conditionalFormatting>
  <conditionalFormatting sqref="V47 Y47">
    <cfRule type="cellIs" dxfId="25958" priority="5119" stopIfTrue="1" operator="greaterThan">
      <formula>0</formula>
    </cfRule>
    <cfRule type="cellIs" dxfId="25957" priority="5120" stopIfTrue="1" operator="greaterThan">
      <formula>0</formula>
    </cfRule>
    <cfRule type="cellIs" dxfId="25956" priority="5121" stopIfTrue="1" operator="greaterThan">
      <formula>0</formula>
    </cfRule>
  </conditionalFormatting>
  <conditionalFormatting sqref="V42:V43 Y42:Y43">
    <cfRule type="cellIs" dxfId="25955" priority="5116" stopIfTrue="1" operator="greaterThan">
      <formula>0</formula>
    </cfRule>
    <cfRule type="cellIs" dxfId="25954" priority="5117" stopIfTrue="1" operator="greaterThan">
      <formula>0</formula>
    </cfRule>
    <cfRule type="cellIs" dxfId="25953" priority="5118" stopIfTrue="1" operator="greaterThan">
      <formula>0</formula>
    </cfRule>
  </conditionalFormatting>
  <conditionalFormatting sqref="V80 Y80">
    <cfRule type="cellIs" dxfId="25952" priority="5185" stopIfTrue="1" operator="greaterThan">
      <formula>0</formula>
    </cfRule>
    <cfRule type="cellIs" dxfId="25951" priority="5186" stopIfTrue="1" operator="greaterThan">
      <formula>0</formula>
    </cfRule>
    <cfRule type="cellIs" dxfId="25950" priority="5187" stopIfTrue="1" operator="greaterThan">
      <formula>0</formula>
    </cfRule>
  </conditionalFormatting>
  <conditionalFormatting sqref="V44 Y44">
    <cfRule type="cellIs" dxfId="25949" priority="5113" stopIfTrue="1" operator="greaterThan">
      <formula>0</formula>
    </cfRule>
    <cfRule type="cellIs" dxfId="25948" priority="5114" stopIfTrue="1" operator="greaterThan">
      <formula>0</formula>
    </cfRule>
    <cfRule type="cellIs" dxfId="25947" priority="5115" stopIfTrue="1" operator="greaterThan">
      <formula>0</formula>
    </cfRule>
  </conditionalFormatting>
  <conditionalFormatting sqref="V39:V40 Y39:Y40">
    <cfRule type="cellIs" dxfId="25946" priority="5110" stopIfTrue="1" operator="greaterThan">
      <formula>0</formula>
    </cfRule>
    <cfRule type="cellIs" dxfId="25945" priority="5111" stopIfTrue="1" operator="greaterThan">
      <formula>0</formula>
    </cfRule>
    <cfRule type="cellIs" dxfId="25944" priority="5112" stopIfTrue="1" operator="greaterThan">
      <formula>0</formula>
    </cfRule>
  </conditionalFormatting>
  <conditionalFormatting sqref="V41 Y41">
    <cfRule type="cellIs" dxfId="25943" priority="5107" stopIfTrue="1" operator="greaterThan">
      <formula>0</formula>
    </cfRule>
    <cfRule type="cellIs" dxfId="25942" priority="5108" stopIfTrue="1" operator="greaterThan">
      <formula>0</formula>
    </cfRule>
    <cfRule type="cellIs" dxfId="25941" priority="5109" stopIfTrue="1" operator="greaterThan">
      <formula>0</formula>
    </cfRule>
  </conditionalFormatting>
  <conditionalFormatting sqref="V36:V37 Y36:Y37">
    <cfRule type="cellIs" dxfId="25940" priority="5104" stopIfTrue="1" operator="greaterThan">
      <formula>0</formula>
    </cfRule>
    <cfRule type="cellIs" dxfId="25939" priority="5105" stopIfTrue="1" operator="greaterThan">
      <formula>0</formula>
    </cfRule>
    <cfRule type="cellIs" dxfId="25938" priority="5106" stopIfTrue="1" operator="greaterThan">
      <formula>0</formula>
    </cfRule>
  </conditionalFormatting>
  <conditionalFormatting sqref="V38 Y38">
    <cfRule type="cellIs" dxfId="25937" priority="5101" stopIfTrue="1" operator="greaterThan">
      <formula>0</formula>
    </cfRule>
    <cfRule type="cellIs" dxfId="25936" priority="5102" stopIfTrue="1" operator="greaterThan">
      <formula>0</formula>
    </cfRule>
    <cfRule type="cellIs" dxfId="25935" priority="5103" stopIfTrue="1" operator="greaterThan">
      <formula>0</formula>
    </cfRule>
  </conditionalFormatting>
  <conditionalFormatting sqref="V35 Y35">
    <cfRule type="cellIs" dxfId="25934" priority="5095" stopIfTrue="1" operator="greaterThan">
      <formula>0</formula>
    </cfRule>
    <cfRule type="cellIs" dxfId="25933" priority="5096" stopIfTrue="1" operator="greaterThan">
      <formula>0</formula>
    </cfRule>
    <cfRule type="cellIs" dxfId="25932" priority="5097" stopIfTrue="1" operator="greaterThan">
      <formula>0</formula>
    </cfRule>
  </conditionalFormatting>
  <conditionalFormatting sqref="V32:V33 Y32:Y33">
    <cfRule type="cellIs" dxfId="25931" priority="5092" stopIfTrue="1" operator="greaterThan">
      <formula>0</formula>
    </cfRule>
    <cfRule type="cellIs" dxfId="25930" priority="5093" stopIfTrue="1" operator="greaterThan">
      <formula>0</formula>
    </cfRule>
    <cfRule type="cellIs" dxfId="25929" priority="5094" stopIfTrue="1" operator="greaterThan">
      <formula>0</formula>
    </cfRule>
  </conditionalFormatting>
  <conditionalFormatting sqref="V31 Y31">
    <cfRule type="cellIs" dxfId="25928" priority="5086" stopIfTrue="1" operator="greaterThan">
      <formula>0</formula>
    </cfRule>
    <cfRule type="cellIs" dxfId="25927" priority="5087" stopIfTrue="1" operator="greaterThan">
      <formula>0</formula>
    </cfRule>
    <cfRule type="cellIs" dxfId="25926" priority="5088" stopIfTrue="1" operator="greaterThan">
      <formula>0</formula>
    </cfRule>
  </conditionalFormatting>
  <conditionalFormatting sqref="V26:V27 Y26:Y27">
    <cfRule type="cellIs" dxfId="25925" priority="5083" stopIfTrue="1" operator="greaterThan">
      <formula>0</formula>
    </cfRule>
    <cfRule type="cellIs" dxfId="25924" priority="5084" stopIfTrue="1" operator="greaterThan">
      <formula>0</formula>
    </cfRule>
    <cfRule type="cellIs" dxfId="25923" priority="5085" stopIfTrue="1" operator="greaterThan">
      <formula>0</formula>
    </cfRule>
  </conditionalFormatting>
  <conditionalFormatting sqref="V28 Y28">
    <cfRule type="cellIs" dxfId="25922" priority="5080" stopIfTrue="1" operator="greaterThan">
      <formula>0</formula>
    </cfRule>
    <cfRule type="cellIs" dxfId="25921" priority="5081" stopIfTrue="1" operator="greaterThan">
      <formula>0</formula>
    </cfRule>
    <cfRule type="cellIs" dxfId="25920" priority="5082" stopIfTrue="1" operator="greaterThan">
      <formula>0</formula>
    </cfRule>
  </conditionalFormatting>
  <conditionalFormatting sqref="V23:V24 Y23:Y24">
    <cfRule type="cellIs" dxfId="25919" priority="5077" stopIfTrue="1" operator="greaterThan">
      <formula>0</formula>
    </cfRule>
    <cfRule type="cellIs" dxfId="25918" priority="5078" stopIfTrue="1" operator="greaterThan">
      <formula>0</formula>
    </cfRule>
    <cfRule type="cellIs" dxfId="25917" priority="5079" stopIfTrue="1" operator="greaterThan">
      <formula>0</formula>
    </cfRule>
  </conditionalFormatting>
  <conditionalFormatting sqref="V25 Y25">
    <cfRule type="cellIs" dxfId="25916" priority="5074" stopIfTrue="1" operator="greaterThan">
      <formula>0</formula>
    </cfRule>
    <cfRule type="cellIs" dxfId="25915" priority="5075" stopIfTrue="1" operator="greaterThan">
      <formula>0</formula>
    </cfRule>
    <cfRule type="cellIs" dxfId="25914" priority="5076" stopIfTrue="1" operator="greaterThan">
      <formula>0</formula>
    </cfRule>
  </conditionalFormatting>
  <conditionalFormatting sqref="V20:V21 Y20:Y21">
    <cfRule type="cellIs" dxfId="25913" priority="5071" stopIfTrue="1" operator="greaterThan">
      <formula>0</formula>
    </cfRule>
    <cfRule type="cellIs" dxfId="25912" priority="5072" stopIfTrue="1" operator="greaterThan">
      <formula>0</formula>
    </cfRule>
    <cfRule type="cellIs" dxfId="25911" priority="5073" stopIfTrue="1" operator="greaterThan">
      <formula>0</formula>
    </cfRule>
  </conditionalFormatting>
  <conditionalFormatting sqref="V22 Y22">
    <cfRule type="cellIs" dxfId="25910" priority="5068" stopIfTrue="1" operator="greaterThan">
      <formula>0</formula>
    </cfRule>
    <cfRule type="cellIs" dxfId="25909" priority="5069" stopIfTrue="1" operator="greaterThan">
      <formula>0</formula>
    </cfRule>
    <cfRule type="cellIs" dxfId="25908" priority="5070" stopIfTrue="1" operator="greaterThan">
      <formula>0</formula>
    </cfRule>
  </conditionalFormatting>
  <conditionalFormatting sqref="V16:V17 Y16:Y17">
    <cfRule type="cellIs" dxfId="25907" priority="5062" stopIfTrue="1" operator="greaterThan">
      <formula>0</formula>
    </cfRule>
    <cfRule type="cellIs" dxfId="25906" priority="5063" stopIfTrue="1" operator="greaterThan">
      <formula>0</formula>
    </cfRule>
    <cfRule type="cellIs" dxfId="25905" priority="5064" stopIfTrue="1" operator="greaterThan">
      <formula>0</formula>
    </cfRule>
  </conditionalFormatting>
  <conditionalFormatting sqref="V29:V30 Y29:Y30">
    <cfRule type="cellIs" dxfId="25904" priority="5089" stopIfTrue="1" operator="greaterThan">
      <formula>0</formula>
    </cfRule>
    <cfRule type="cellIs" dxfId="25903" priority="5090" stopIfTrue="1" operator="greaterThan">
      <formula>0</formula>
    </cfRule>
    <cfRule type="cellIs" dxfId="25902" priority="5091" stopIfTrue="1" operator="greaterThan">
      <formula>0</formula>
    </cfRule>
  </conditionalFormatting>
  <conditionalFormatting sqref="V13:V14 Y13:Y14">
    <cfRule type="cellIs" dxfId="25901" priority="5056" stopIfTrue="1" operator="greaterThan">
      <formula>0</formula>
    </cfRule>
    <cfRule type="cellIs" dxfId="25900" priority="5057" stopIfTrue="1" operator="greaterThan">
      <formula>0</formula>
    </cfRule>
    <cfRule type="cellIs" dxfId="25899" priority="5058" stopIfTrue="1" operator="greaterThan">
      <formula>0</formula>
    </cfRule>
  </conditionalFormatting>
  <conditionalFormatting sqref="V15 Y15">
    <cfRule type="cellIs" dxfId="25898" priority="5053" stopIfTrue="1" operator="greaterThan">
      <formula>0</formula>
    </cfRule>
    <cfRule type="cellIs" dxfId="25897" priority="5054" stopIfTrue="1" operator="greaterThan">
      <formula>0</formula>
    </cfRule>
    <cfRule type="cellIs" dxfId="25896" priority="5055" stopIfTrue="1" operator="greaterThan">
      <formula>0</formula>
    </cfRule>
  </conditionalFormatting>
  <conditionalFormatting sqref="V10:V11 Y10:Y11">
    <cfRule type="cellIs" dxfId="25895" priority="5050" stopIfTrue="1" operator="greaterThan">
      <formula>0</formula>
    </cfRule>
    <cfRule type="cellIs" dxfId="25894" priority="5051" stopIfTrue="1" operator="greaterThan">
      <formula>0</formula>
    </cfRule>
    <cfRule type="cellIs" dxfId="25893" priority="5052" stopIfTrue="1" operator="greaterThan">
      <formula>0</formula>
    </cfRule>
  </conditionalFormatting>
  <conditionalFormatting sqref="V12 Y12">
    <cfRule type="cellIs" dxfId="25892" priority="5047" stopIfTrue="1" operator="greaterThan">
      <formula>0</formula>
    </cfRule>
    <cfRule type="cellIs" dxfId="25891" priority="5048" stopIfTrue="1" operator="greaterThan">
      <formula>0</formula>
    </cfRule>
    <cfRule type="cellIs" dxfId="25890" priority="5049" stopIfTrue="1" operator="greaterThan">
      <formula>0</formula>
    </cfRule>
  </conditionalFormatting>
  <conditionalFormatting sqref="V7:V8 Y7:Y8">
    <cfRule type="cellIs" dxfId="25889" priority="5044" stopIfTrue="1" operator="greaterThan">
      <formula>0</formula>
    </cfRule>
    <cfRule type="cellIs" dxfId="25888" priority="5045" stopIfTrue="1" operator="greaterThan">
      <formula>0</formula>
    </cfRule>
    <cfRule type="cellIs" dxfId="25887" priority="5046" stopIfTrue="1" operator="greaterThan">
      <formula>0</formula>
    </cfRule>
  </conditionalFormatting>
  <conditionalFormatting sqref="V9 Y9">
    <cfRule type="cellIs" dxfId="25886" priority="5041" stopIfTrue="1" operator="greaterThan">
      <formula>0</formula>
    </cfRule>
    <cfRule type="cellIs" dxfId="25885" priority="5042" stopIfTrue="1" operator="greaterThan">
      <formula>0</formula>
    </cfRule>
    <cfRule type="cellIs" dxfId="25884" priority="5043" stopIfTrue="1" operator="greaterThan">
      <formula>0</formula>
    </cfRule>
  </conditionalFormatting>
  <conditionalFormatting sqref="V5 Y5">
    <cfRule type="cellIs" dxfId="25883" priority="5038" stopIfTrue="1" operator="greaterThan">
      <formula>0</formula>
    </cfRule>
    <cfRule type="cellIs" dxfId="25882" priority="5039" stopIfTrue="1" operator="greaterThan">
      <formula>0</formula>
    </cfRule>
    <cfRule type="cellIs" dxfId="25881" priority="5040" stopIfTrue="1" operator="greaterThan">
      <formula>0</formula>
    </cfRule>
  </conditionalFormatting>
  <conditionalFormatting sqref="V6 Y6">
    <cfRule type="cellIs" dxfId="25880" priority="5035" stopIfTrue="1" operator="greaterThan">
      <formula>0</formula>
    </cfRule>
    <cfRule type="cellIs" dxfId="25879" priority="5036" stopIfTrue="1" operator="greaterThan">
      <formula>0</formula>
    </cfRule>
    <cfRule type="cellIs" dxfId="25878" priority="5037" stopIfTrue="1" operator="greaterThan">
      <formula>0</formula>
    </cfRule>
  </conditionalFormatting>
  <conditionalFormatting sqref="V19 Y19">
    <cfRule type="cellIs" dxfId="25877" priority="5065" stopIfTrue="1" operator="greaterThan">
      <formula>0</formula>
    </cfRule>
    <cfRule type="cellIs" dxfId="25876" priority="5066" stopIfTrue="1" operator="greaterThan">
      <formula>0</formula>
    </cfRule>
    <cfRule type="cellIs" dxfId="25875" priority="5067" stopIfTrue="1" operator="greaterThan">
      <formula>0</formula>
    </cfRule>
  </conditionalFormatting>
  <conditionalFormatting sqref="V18 Y18">
    <cfRule type="cellIs" dxfId="25874" priority="5059" stopIfTrue="1" operator="greaterThan">
      <formula>0</formula>
    </cfRule>
    <cfRule type="cellIs" dxfId="25873" priority="5060" stopIfTrue="1" operator="greaterThan">
      <formula>0</formula>
    </cfRule>
    <cfRule type="cellIs" dxfId="25872" priority="5061" stopIfTrue="1" operator="greaterThan">
      <formula>0</formula>
    </cfRule>
  </conditionalFormatting>
  <conditionalFormatting sqref="W99:W100">
    <cfRule type="cellIs" dxfId="25871" priority="4633" stopIfTrue="1" operator="greaterThan">
      <formula>0</formula>
    </cfRule>
    <cfRule type="cellIs" dxfId="25870" priority="4634" stopIfTrue="1" operator="greaterThan">
      <formula>0</formula>
    </cfRule>
    <cfRule type="cellIs" dxfId="25869" priority="4635" stopIfTrue="1" operator="greaterThan">
      <formula>0</formula>
    </cfRule>
  </conditionalFormatting>
  <conditionalFormatting sqref="W101">
    <cfRule type="cellIs" dxfId="25868" priority="4630" stopIfTrue="1" operator="greaterThan">
      <formula>0</formula>
    </cfRule>
    <cfRule type="cellIs" dxfId="25867" priority="4631" stopIfTrue="1" operator="greaterThan">
      <formula>0</formula>
    </cfRule>
    <cfRule type="cellIs" dxfId="25866" priority="4632" stopIfTrue="1" operator="greaterThan">
      <formula>0</formula>
    </cfRule>
  </conditionalFormatting>
  <conditionalFormatting sqref="W96:W97">
    <cfRule type="cellIs" dxfId="25865" priority="4627" stopIfTrue="1" operator="greaterThan">
      <formula>0</formula>
    </cfRule>
    <cfRule type="cellIs" dxfId="25864" priority="4628" stopIfTrue="1" operator="greaterThan">
      <formula>0</formula>
    </cfRule>
    <cfRule type="cellIs" dxfId="25863" priority="4629" stopIfTrue="1" operator="greaterThan">
      <formula>0</formula>
    </cfRule>
  </conditionalFormatting>
  <conditionalFormatting sqref="W98">
    <cfRule type="cellIs" dxfId="25862" priority="4624" stopIfTrue="1" operator="greaterThan">
      <formula>0</formula>
    </cfRule>
    <cfRule type="cellIs" dxfId="25861" priority="4625" stopIfTrue="1" operator="greaterThan">
      <formula>0</formula>
    </cfRule>
    <cfRule type="cellIs" dxfId="25860" priority="4626" stopIfTrue="1" operator="greaterThan">
      <formula>0</formula>
    </cfRule>
  </conditionalFormatting>
  <conditionalFormatting sqref="W93:W94">
    <cfRule type="cellIs" dxfId="25859" priority="4621" stopIfTrue="1" operator="greaterThan">
      <formula>0</formula>
    </cfRule>
    <cfRule type="cellIs" dxfId="25858" priority="4622" stopIfTrue="1" operator="greaterThan">
      <formula>0</formula>
    </cfRule>
    <cfRule type="cellIs" dxfId="25857" priority="4623" stopIfTrue="1" operator="greaterThan">
      <formula>0</formula>
    </cfRule>
  </conditionalFormatting>
  <conditionalFormatting sqref="W95">
    <cfRule type="cellIs" dxfId="25856" priority="4618" stopIfTrue="1" operator="greaterThan">
      <formula>0</formula>
    </cfRule>
    <cfRule type="cellIs" dxfId="25855" priority="4619" stopIfTrue="1" operator="greaterThan">
      <formula>0</formula>
    </cfRule>
    <cfRule type="cellIs" dxfId="25854" priority="4620" stopIfTrue="1" operator="greaterThan">
      <formula>0</formula>
    </cfRule>
  </conditionalFormatting>
  <conditionalFormatting sqref="W90:W91">
    <cfRule type="cellIs" dxfId="25853" priority="4615" stopIfTrue="1" operator="greaterThan">
      <formula>0</formula>
    </cfRule>
    <cfRule type="cellIs" dxfId="25852" priority="4616" stopIfTrue="1" operator="greaterThan">
      <formula>0</formula>
    </cfRule>
    <cfRule type="cellIs" dxfId="25851" priority="4617" stopIfTrue="1" operator="greaterThan">
      <formula>0</formula>
    </cfRule>
  </conditionalFormatting>
  <conditionalFormatting sqref="W92">
    <cfRule type="cellIs" dxfId="25850" priority="4612" stopIfTrue="1" operator="greaterThan">
      <formula>0</formula>
    </cfRule>
    <cfRule type="cellIs" dxfId="25849" priority="4613" stopIfTrue="1" operator="greaterThan">
      <formula>0</formula>
    </cfRule>
    <cfRule type="cellIs" dxfId="25848" priority="4614" stopIfTrue="1" operator="greaterThan">
      <formula>0</formula>
    </cfRule>
  </conditionalFormatting>
  <conditionalFormatting sqref="W89">
    <cfRule type="cellIs" dxfId="25847" priority="4609" stopIfTrue="1" operator="greaterThan">
      <formula>0</formula>
    </cfRule>
    <cfRule type="cellIs" dxfId="25846" priority="4610" stopIfTrue="1" operator="greaterThan">
      <formula>0</formula>
    </cfRule>
    <cfRule type="cellIs" dxfId="25845" priority="4611" stopIfTrue="1" operator="greaterThan">
      <formula>0</formula>
    </cfRule>
  </conditionalFormatting>
  <conditionalFormatting sqref="W84:W87">
    <cfRule type="cellIs" dxfId="25844" priority="4606" stopIfTrue="1" operator="greaterThan">
      <formula>0</formula>
    </cfRule>
    <cfRule type="cellIs" dxfId="25843" priority="4607" stopIfTrue="1" operator="greaterThan">
      <formula>0</formula>
    </cfRule>
    <cfRule type="cellIs" dxfId="25842" priority="4608" stopIfTrue="1" operator="greaterThan">
      <formula>0</formula>
    </cfRule>
  </conditionalFormatting>
  <conditionalFormatting sqref="W81:W82">
    <cfRule type="cellIs" dxfId="25841" priority="4603" stopIfTrue="1" operator="greaterThan">
      <formula>0</formula>
    </cfRule>
    <cfRule type="cellIs" dxfId="25840" priority="4604" stopIfTrue="1" operator="greaterThan">
      <formula>0</formula>
    </cfRule>
    <cfRule type="cellIs" dxfId="25839" priority="4605" stopIfTrue="1" operator="greaterThan">
      <formula>0</formula>
    </cfRule>
  </conditionalFormatting>
  <conditionalFormatting sqref="W83">
    <cfRule type="cellIs" dxfId="25838" priority="4600" stopIfTrue="1" operator="greaterThan">
      <formula>0</formula>
    </cfRule>
    <cfRule type="cellIs" dxfId="25837" priority="4601" stopIfTrue="1" operator="greaterThan">
      <formula>0</formula>
    </cfRule>
    <cfRule type="cellIs" dxfId="25836" priority="4602" stopIfTrue="1" operator="greaterThan">
      <formula>0</formula>
    </cfRule>
  </conditionalFormatting>
  <conditionalFormatting sqref="W78:W79">
    <cfRule type="cellIs" dxfId="25835" priority="4597" stopIfTrue="1" operator="greaterThan">
      <formula>0</formula>
    </cfRule>
    <cfRule type="cellIs" dxfId="25834" priority="4598" stopIfTrue="1" operator="greaterThan">
      <formula>0</formula>
    </cfRule>
    <cfRule type="cellIs" dxfId="25833" priority="4599" stopIfTrue="1" operator="greaterThan">
      <formula>0</formula>
    </cfRule>
  </conditionalFormatting>
  <conditionalFormatting sqref="W80">
    <cfRule type="cellIs" dxfId="25832" priority="4594" stopIfTrue="1" operator="greaterThan">
      <formula>0</formula>
    </cfRule>
    <cfRule type="cellIs" dxfId="25831" priority="4595" stopIfTrue="1" operator="greaterThan">
      <formula>0</formula>
    </cfRule>
    <cfRule type="cellIs" dxfId="25830" priority="4596" stopIfTrue="1" operator="greaterThan">
      <formula>0</formula>
    </cfRule>
  </conditionalFormatting>
  <conditionalFormatting sqref="W75:W76">
    <cfRule type="cellIs" dxfId="25829" priority="4591" stopIfTrue="1" operator="greaterThan">
      <formula>0</formula>
    </cfRule>
    <cfRule type="cellIs" dxfId="25828" priority="4592" stopIfTrue="1" operator="greaterThan">
      <formula>0</formula>
    </cfRule>
    <cfRule type="cellIs" dxfId="25827" priority="4593" stopIfTrue="1" operator="greaterThan">
      <formula>0</formula>
    </cfRule>
  </conditionalFormatting>
  <conditionalFormatting sqref="W77">
    <cfRule type="cellIs" dxfId="25826" priority="4588" stopIfTrue="1" operator="greaterThan">
      <formula>0</formula>
    </cfRule>
    <cfRule type="cellIs" dxfId="25825" priority="4589" stopIfTrue="1" operator="greaterThan">
      <formula>0</formula>
    </cfRule>
    <cfRule type="cellIs" dxfId="25824" priority="4590" stopIfTrue="1" operator="greaterThan">
      <formula>0</formula>
    </cfRule>
  </conditionalFormatting>
  <conditionalFormatting sqref="W72:W73">
    <cfRule type="cellIs" dxfId="25823" priority="4585" stopIfTrue="1" operator="greaterThan">
      <formula>0</formula>
    </cfRule>
    <cfRule type="cellIs" dxfId="25822" priority="4586" stopIfTrue="1" operator="greaterThan">
      <formula>0</formula>
    </cfRule>
    <cfRule type="cellIs" dxfId="25821" priority="4587" stopIfTrue="1" operator="greaterThan">
      <formula>0</formula>
    </cfRule>
  </conditionalFormatting>
  <conditionalFormatting sqref="W74">
    <cfRule type="cellIs" dxfId="25820" priority="4582" stopIfTrue="1" operator="greaterThan">
      <formula>0</formula>
    </cfRule>
    <cfRule type="cellIs" dxfId="25819" priority="4583" stopIfTrue="1" operator="greaterThan">
      <formula>0</formula>
    </cfRule>
    <cfRule type="cellIs" dxfId="25818" priority="4584" stopIfTrue="1" operator="greaterThan">
      <formula>0</formula>
    </cfRule>
  </conditionalFormatting>
  <conditionalFormatting sqref="W69:W70">
    <cfRule type="cellIs" dxfId="25817" priority="4579" stopIfTrue="1" operator="greaterThan">
      <formula>0</formula>
    </cfRule>
    <cfRule type="cellIs" dxfId="25816" priority="4580" stopIfTrue="1" operator="greaterThan">
      <formula>0</formula>
    </cfRule>
    <cfRule type="cellIs" dxfId="25815" priority="4581" stopIfTrue="1" operator="greaterThan">
      <formula>0</formula>
    </cfRule>
  </conditionalFormatting>
  <conditionalFormatting sqref="W71">
    <cfRule type="cellIs" dxfId="25814" priority="4576" stopIfTrue="1" operator="greaterThan">
      <formula>0</formula>
    </cfRule>
    <cfRule type="cellIs" dxfId="25813" priority="4577" stopIfTrue="1" operator="greaterThan">
      <formula>0</formula>
    </cfRule>
    <cfRule type="cellIs" dxfId="25812" priority="4578" stopIfTrue="1" operator="greaterThan">
      <formula>0</formula>
    </cfRule>
  </conditionalFormatting>
  <conditionalFormatting sqref="W66:W67">
    <cfRule type="cellIs" dxfId="25811" priority="4573" stopIfTrue="1" operator="greaterThan">
      <formula>0</formula>
    </cfRule>
    <cfRule type="cellIs" dxfId="25810" priority="4574" stopIfTrue="1" operator="greaterThan">
      <formula>0</formula>
    </cfRule>
    <cfRule type="cellIs" dxfId="25809" priority="4575" stopIfTrue="1" operator="greaterThan">
      <formula>0</formula>
    </cfRule>
  </conditionalFormatting>
  <conditionalFormatting sqref="W68">
    <cfRule type="cellIs" dxfId="25808" priority="4570" stopIfTrue="1" operator="greaterThan">
      <formula>0</formula>
    </cfRule>
    <cfRule type="cellIs" dxfId="25807" priority="4571" stopIfTrue="1" operator="greaterThan">
      <formula>0</formula>
    </cfRule>
    <cfRule type="cellIs" dxfId="25806" priority="4572" stopIfTrue="1" operator="greaterThan">
      <formula>0</formula>
    </cfRule>
  </conditionalFormatting>
  <conditionalFormatting sqref="W63:W64">
    <cfRule type="cellIs" dxfId="25805" priority="4567" stopIfTrue="1" operator="greaterThan">
      <formula>0</formula>
    </cfRule>
    <cfRule type="cellIs" dxfId="25804" priority="4568" stopIfTrue="1" operator="greaterThan">
      <formula>0</formula>
    </cfRule>
    <cfRule type="cellIs" dxfId="25803" priority="4569" stopIfTrue="1" operator="greaterThan">
      <formula>0</formula>
    </cfRule>
  </conditionalFormatting>
  <conditionalFormatting sqref="W65">
    <cfRule type="cellIs" dxfId="25802" priority="4564" stopIfTrue="1" operator="greaterThan">
      <formula>0</formula>
    </cfRule>
    <cfRule type="cellIs" dxfId="25801" priority="4565" stopIfTrue="1" operator="greaterThan">
      <formula>0</formula>
    </cfRule>
    <cfRule type="cellIs" dxfId="25800" priority="4566" stopIfTrue="1" operator="greaterThan">
      <formula>0</formula>
    </cfRule>
  </conditionalFormatting>
  <conditionalFormatting sqref="W60:W61">
    <cfRule type="cellIs" dxfId="25799" priority="4561" stopIfTrue="1" operator="greaterThan">
      <formula>0</formula>
    </cfRule>
    <cfRule type="cellIs" dxfId="25798" priority="4562" stopIfTrue="1" operator="greaterThan">
      <formula>0</formula>
    </cfRule>
    <cfRule type="cellIs" dxfId="25797" priority="4563" stopIfTrue="1" operator="greaterThan">
      <formula>0</formula>
    </cfRule>
  </conditionalFormatting>
  <conditionalFormatting sqref="W62">
    <cfRule type="cellIs" dxfId="25796" priority="4558" stopIfTrue="1" operator="greaterThan">
      <formula>0</formula>
    </cfRule>
    <cfRule type="cellIs" dxfId="25795" priority="4559" stopIfTrue="1" operator="greaterThan">
      <formula>0</formula>
    </cfRule>
    <cfRule type="cellIs" dxfId="25794" priority="4560" stopIfTrue="1" operator="greaterThan">
      <formula>0</formula>
    </cfRule>
  </conditionalFormatting>
  <conditionalFormatting sqref="W57:W58">
    <cfRule type="cellIs" dxfId="25793" priority="4555" stopIfTrue="1" operator="greaterThan">
      <formula>0</formula>
    </cfRule>
    <cfRule type="cellIs" dxfId="25792" priority="4556" stopIfTrue="1" operator="greaterThan">
      <formula>0</formula>
    </cfRule>
    <cfRule type="cellIs" dxfId="25791" priority="4557" stopIfTrue="1" operator="greaterThan">
      <formula>0</formula>
    </cfRule>
  </conditionalFormatting>
  <conditionalFormatting sqref="W59">
    <cfRule type="cellIs" dxfId="25790" priority="4552" stopIfTrue="1" operator="greaterThan">
      <formula>0</formula>
    </cfRule>
    <cfRule type="cellIs" dxfId="25789" priority="4553" stopIfTrue="1" operator="greaterThan">
      <formula>0</formula>
    </cfRule>
    <cfRule type="cellIs" dxfId="25788" priority="4554" stopIfTrue="1" operator="greaterThan">
      <formula>0</formula>
    </cfRule>
  </conditionalFormatting>
  <conditionalFormatting sqref="W54:W55">
    <cfRule type="cellIs" dxfId="25787" priority="4549" stopIfTrue="1" operator="greaterThan">
      <formula>0</formula>
    </cfRule>
    <cfRule type="cellIs" dxfId="25786" priority="4550" stopIfTrue="1" operator="greaterThan">
      <formula>0</formula>
    </cfRule>
    <cfRule type="cellIs" dxfId="25785" priority="4551" stopIfTrue="1" operator="greaterThan">
      <formula>0</formula>
    </cfRule>
  </conditionalFormatting>
  <conditionalFormatting sqref="W56">
    <cfRule type="cellIs" dxfId="25784" priority="4546" stopIfTrue="1" operator="greaterThan">
      <formula>0</formula>
    </cfRule>
    <cfRule type="cellIs" dxfId="25783" priority="4547" stopIfTrue="1" operator="greaterThan">
      <formula>0</formula>
    </cfRule>
    <cfRule type="cellIs" dxfId="25782" priority="4548" stopIfTrue="1" operator="greaterThan">
      <formula>0</formula>
    </cfRule>
  </conditionalFormatting>
  <conditionalFormatting sqref="W51:W52">
    <cfRule type="cellIs" dxfId="25781" priority="4543" stopIfTrue="1" operator="greaterThan">
      <formula>0</formula>
    </cfRule>
    <cfRule type="cellIs" dxfId="25780" priority="4544" stopIfTrue="1" operator="greaterThan">
      <formula>0</formula>
    </cfRule>
    <cfRule type="cellIs" dxfId="25779" priority="4545" stopIfTrue="1" operator="greaterThan">
      <formula>0</formula>
    </cfRule>
  </conditionalFormatting>
  <conditionalFormatting sqref="W53">
    <cfRule type="cellIs" dxfId="25778" priority="4540" stopIfTrue="1" operator="greaterThan">
      <formula>0</formula>
    </cfRule>
    <cfRule type="cellIs" dxfId="25777" priority="4541" stopIfTrue="1" operator="greaterThan">
      <formula>0</formula>
    </cfRule>
    <cfRule type="cellIs" dxfId="25776" priority="4542" stopIfTrue="1" operator="greaterThan">
      <formula>0</formula>
    </cfRule>
  </conditionalFormatting>
  <conditionalFormatting sqref="W48:W49">
    <cfRule type="cellIs" dxfId="25775" priority="4537" stopIfTrue="1" operator="greaterThan">
      <formula>0</formula>
    </cfRule>
    <cfRule type="cellIs" dxfId="25774" priority="4538" stopIfTrue="1" operator="greaterThan">
      <formula>0</formula>
    </cfRule>
    <cfRule type="cellIs" dxfId="25773" priority="4539" stopIfTrue="1" operator="greaterThan">
      <formula>0</formula>
    </cfRule>
  </conditionalFormatting>
  <conditionalFormatting sqref="W50">
    <cfRule type="cellIs" dxfId="25772" priority="4534" stopIfTrue="1" operator="greaterThan">
      <formula>0</formula>
    </cfRule>
    <cfRule type="cellIs" dxfId="25771" priority="4535" stopIfTrue="1" operator="greaterThan">
      <formula>0</formula>
    </cfRule>
    <cfRule type="cellIs" dxfId="25770" priority="4536" stopIfTrue="1" operator="greaterThan">
      <formula>0</formula>
    </cfRule>
  </conditionalFormatting>
  <conditionalFormatting sqref="W45:W46">
    <cfRule type="cellIs" dxfId="25769" priority="4531" stopIfTrue="1" operator="greaterThan">
      <formula>0</formula>
    </cfRule>
    <cfRule type="cellIs" dxfId="25768" priority="4532" stopIfTrue="1" operator="greaterThan">
      <formula>0</formula>
    </cfRule>
    <cfRule type="cellIs" dxfId="25767" priority="4533" stopIfTrue="1" operator="greaterThan">
      <formula>0</formula>
    </cfRule>
  </conditionalFormatting>
  <conditionalFormatting sqref="W47">
    <cfRule type="cellIs" dxfId="25766" priority="4528" stopIfTrue="1" operator="greaterThan">
      <formula>0</formula>
    </cfRule>
    <cfRule type="cellIs" dxfId="25765" priority="4529" stopIfTrue="1" operator="greaterThan">
      <formula>0</formula>
    </cfRule>
    <cfRule type="cellIs" dxfId="25764" priority="4530" stopIfTrue="1" operator="greaterThan">
      <formula>0</formula>
    </cfRule>
  </conditionalFormatting>
  <conditionalFormatting sqref="W42:W43">
    <cfRule type="cellIs" dxfId="25763" priority="4525" stopIfTrue="1" operator="greaterThan">
      <formula>0</formula>
    </cfRule>
    <cfRule type="cellIs" dxfId="25762" priority="4526" stopIfTrue="1" operator="greaterThan">
      <formula>0</formula>
    </cfRule>
    <cfRule type="cellIs" dxfId="25761" priority="4527" stopIfTrue="1" operator="greaterThan">
      <formula>0</formula>
    </cfRule>
  </conditionalFormatting>
  <conditionalFormatting sqref="W44">
    <cfRule type="cellIs" dxfId="25760" priority="4522" stopIfTrue="1" operator="greaterThan">
      <formula>0</formula>
    </cfRule>
    <cfRule type="cellIs" dxfId="25759" priority="4523" stopIfTrue="1" operator="greaterThan">
      <formula>0</formula>
    </cfRule>
    <cfRule type="cellIs" dxfId="25758" priority="4524" stopIfTrue="1" operator="greaterThan">
      <formula>0</formula>
    </cfRule>
  </conditionalFormatting>
  <conditionalFormatting sqref="W39:W40">
    <cfRule type="cellIs" dxfId="25757" priority="4519" stopIfTrue="1" operator="greaterThan">
      <formula>0</formula>
    </cfRule>
    <cfRule type="cellIs" dxfId="25756" priority="4520" stopIfTrue="1" operator="greaterThan">
      <formula>0</formula>
    </cfRule>
    <cfRule type="cellIs" dxfId="25755" priority="4521" stopIfTrue="1" operator="greaterThan">
      <formula>0</formula>
    </cfRule>
  </conditionalFormatting>
  <conditionalFormatting sqref="W41">
    <cfRule type="cellIs" dxfId="25754" priority="4516" stopIfTrue="1" operator="greaterThan">
      <formula>0</formula>
    </cfRule>
    <cfRule type="cellIs" dxfId="25753" priority="4517" stopIfTrue="1" operator="greaterThan">
      <formula>0</formula>
    </cfRule>
    <cfRule type="cellIs" dxfId="25752" priority="4518" stopIfTrue="1" operator="greaterThan">
      <formula>0</formula>
    </cfRule>
  </conditionalFormatting>
  <conditionalFormatting sqref="W36:W37">
    <cfRule type="cellIs" dxfId="25751" priority="4513" stopIfTrue="1" operator="greaterThan">
      <formula>0</formula>
    </cfRule>
    <cfRule type="cellIs" dxfId="25750" priority="4514" stopIfTrue="1" operator="greaterThan">
      <formula>0</formula>
    </cfRule>
    <cfRule type="cellIs" dxfId="25749" priority="4515" stopIfTrue="1" operator="greaterThan">
      <formula>0</formula>
    </cfRule>
  </conditionalFormatting>
  <conditionalFormatting sqref="W38">
    <cfRule type="cellIs" dxfId="25748" priority="4510" stopIfTrue="1" operator="greaterThan">
      <formula>0</formula>
    </cfRule>
    <cfRule type="cellIs" dxfId="25747" priority="4511" stopIfTrue="1" operator="greaterThan">
      <formula>0</formula>
    </cfRule>
    <cfRule type="cellIs" dxfId="25746" priority="4512" stopIfTrue="1" operator="greaterThan">
      <formula>0</formula>
    </cfRule>
  </conditionalFormatting>
  <conditionalFormatting sqref="W35">
    <cfRule type="cellIs" dxfId="25745" priority="4507" stopIfTrue="1" operator="greaterThan">
      <formula>0</formula>
    </cfRule>
    <cfRule type="cellIs" dxfId="25744" priority="4508" stopIfTrue="1" operator="greaterThan">
      <formula>0</formula>
    </cfRule>
    <cfRule type="cellIs" dxfId="25743" priority="4509" stopIfTrue="1" operator="greaterThan">
      <formula>0</formula>
    </cfRule>
  </conditionalFormatting>
  <conditionalFormatting sqref="W32:W33">
    <cfRule type="cellIs" dxfId="25742" priority="4504" stopIfTrue="1" operator="greaterThan">
      <formula>0</formula>
    </cfRule>
    <cfRule type="cellIs" dxfId="25741" priority="4505" stopIfTrue="1" operator="greaterThan">
      <formula>0</formula>
    </cfRule>
    <cfRule type="cellIs" dxfId="25740" priority="4506" stopIfTrue="1" operator="greaterThan">
      <formula>0</formula>
    </cfRule>
  </conditionalFormatting>
  <conditionalFormatting sqref="W29:W30">
    <cfRule type="cellIs" dxfId="25739" priority="4501" stopIfTrue="1" operator="greaterThan">
      <formula>0</formula>
    </cfRule>
    <cfRule type="cellIs" dxfId="25738" priority="4502" stopIfTrue="1" operator="greaterThan">
      <formula>0</formula>
    </cfRule>
    <cfRule type="cellIs" dxfId="25737" priority="4503" stopIfTrue="1" operator="greaterThan">
      <formula>0</formula>
    </cfRule>
  </conditionalFormatting>
  <conditionalFormatting sqref="W31">
    <cfRule type="cellIs" dxfId="25736" priority="4498" stopIfTrue="1" operator="greaterThan">
      <formula>0</formula>
    </cfRule>
    <cfRule type="cellIs" dxfId="25735" priority="4499" stopIfTrue="1" operator="greaterThan">
      <formula>0</formula>
    </cfRule>
    <cfRule type="cellIs" dxfId="25734" priority="4500" stopIfTrue="1" operator="greaterThan">
      <formula>0</formula>
    </cfRule>
  </conditionalFormatting>
  <conditionalFormatting sqref="W26:W27">
    <cfRule type="cellIs" dxfId="25733" priority="4495" stopIfTrue="1" operator="greaterThan">
      <formula>0</formula>
    </cfRule>
    <cfRule type="cellIs" dxfId="25732" priority="4496" stopIfTrue="1" operator="greaterThan">
      <formula>0</formula>
    </cfRule>
    <cfRule type="cellIs" dxfId="25731" priority="4497" stopIfTrue="1" operator="greaterThan">
      <formula>0</formula>
    </cfRule>
  </conditionalFormatting>
  <conditionalFormatting sqref="W28">
    <cfRule type="cellIs" dxfId="25730" priority="4492" stopIfTrue="1" operator="greaterThan">
      <formula>0</formula>
    </cfRule>
    <cfRule type="cellIs" dxfId="25729" priority="4493" stopIfTrue="1" operator="greaterThan">
      <formula>0</formula>
    </cfRule>
    <cfRule type="cellIs" dxfId="25728" priority="4494" stopIfTrue="1" operator="greaterThan">
      <formula>0</formula>
    </cfRule>
  </conditionalFormatting>
  <conditionalFormatting sqref="W23:W24">
    <cfRule type="cellIs" dxfId="25727" priority="4489" stopIfTrue="1" operator="greaterThan">
      <formula>0</formula>
    </cfRule>
    <cfRule type="cellIs" dxfId="25726" priority="4490" stopIfTrue="1" operator="greaterThan">
      <formula>0</formula>
    </cfRule>
    <cfRule type="cellIs" dxfId="25725" priority="4491" stopIfTrue="1" operator="greaterThan">
      <formula>0</formula>
    </cfRule>
  </conditionalFormatting>
  <conditionalFormatting sqref="W25">
    <cfRule type="cellIs" dxfId="25724" priority="4486" stopIfTrue="1" operator="greaterThan">
      <formula>0</formula>
    </cfRule>
    <cfRule type="cellIs" dxfId="25723" priority="4487" stopIfTrue="1" operator="greaterThan">
      <formula>0</formula>
    </cfRule>
    <cfRule type="cellIs" dxfId="25722" priority="4488" stopIfTrue="1" operator="greaterThan">
      <formula>0</formula>
    </cfRule>
  </conditionalFormatting>
  <conditionalFormatting sqref="W20:W21">
    <cfRule type="cellIs" dxfId="25721" priority="4483" stopIfTrue="1" operator="greaterThan">
      <formula>0</formula>
    </cfRule>
    <cfRule type="cellIs" dxfId="25720" priority="4484" stopIfTrue="1" operator="greaterThan">
      <formula>0</formula>
    </cfRule>
    <cfRule type="cellIs" dxfId="25719" priority="4485" stopIfTrue="1" operator="greaterThan">
      <formula>0</formula>
    </cfRule>
  </conditionalFormatting>
  <conditionalFormatting sqref="W22">
    <cfRule type="cellIs" dxfId="25718" priority="4480" stopIfTrue="1" operator="greaterThan">
      <formula>0</formula>
    </cfRule>
    <cfRule type="cellIs" dxfId="25717" priority="4481" stopIfTrue="1" operator="greaterThan">
      <formula>0</formula>
    </cfRule>
    <cfRule type="cellIs" dxfId="25716" priority="4482" stopIfTrue="1" operator="greaterThan">
      <formula>0</formula>
    </cfRule>
  </conditionalFormatting>
  <conditionalFormatting sqref="W19">
    <cfRule type="cellIs" dxfId="25715" priority="4477" stopIfTrue="1" operator="greaterThan">
      <formula>0</formula>
    </cfRule>
    <cfRule type="cellIs" dxfId="25714" priority="4478" stopIfTrue="1" operator="greaterThan">
      <formula>0</formula>
    </cfRule>
    <cfRule type="cellIs" dxfId="25713" priority="4479" stopIfTrue="1" operator="greaterThan">
      <formula>0</formula>
    </cfRule>
  </conditionalFormatting>
  <conditionalFormatting sqref="W16:W17">
    <cfRule type="cellIs" dxfId="25712" priority="4474" stopIfTrue="1" operator="greaterThan">
      <formula>0</formula>
    </cfRule>
    <cfRule type="cellIs" dxfId="25711" priority="4475" stopIfTrue="1" operator="greaterThan">
      <formula>0</formula>
    </cfRule>
    <cfRule type="cellIs" dxfId="25710" priority="4476" stopIfTrue="1" operator="greaterThan">
      <formula>0</formula>
    </cfRule>
  </conditionalFormatting>
  <conditionalFormatting sqref="W18">
    <cfRule type="cellIs" dxfId="25709" priority="4471" stopIfTrue="1" operator="greaterThan">
      <formula>0</formula>
    </cfRule>
    <cfRule type="cellIs" dxfId="25708" priority="4472" stopIfTrue="1" operator="greaterThan">
      <formula>0</formula>
    </cfRule>
    <cfRule type="cellIs" dxfId="25707" priority="4473" stopIfTrue="1" operator="greaterThan">
      <formula>0</formula>
    </cfRule>
  </conditionalFormatting>
  <conditionalFormatting sqref="W13:W14">
    <cfRule type="cellIs" dxfId="25706" priority="4468" stopIfTrue="1" operator="greaterThan">
      <formula>0</formula>
    </cfRule>
    <cfRule type="cellIs" dxfId="25705" priority="4469" stopIfTrue="1" operator="greaterThan">
      <formula>0</formula>
    </cfRule>
    <cfRule type="cellIs" dxfId="25704" priority="4470" stopIfTrue="1" operator="greaterThan">
      <formula>0</formula>
    </cfRule>
  </conditionalFormatting>
  <conditionalFormatting sqref="W15">
    <cfRule type="cellIs" dxfId="25703" priority="4465" stopIfTrue="1" operator="greaterThan">
      <formula>0</formula>
    </cfRule>
    <cfRule type="cellIs" dxfId="25702" priority="4466" stopIfTrue="1" operator="greaterThan">
      <formula>0</formula>
    </cfRule>
    <cfRule type="cellIs" dxfId="25701" priority="4467" stopIfTrue="1" operator="greaterThan">
      <formula>0</formula>
    </cfRule>
  </conditionalFormatting>
  <conditionalFormatting sqref="W10:W11">
    <cfRule type="cellIs" dxfId="25700" priority="4462" stopIfTrue="1" operator="greaterThan">
      <formula>0</formula>
    </cfRule>
    <cfRule type="cellIs" dxfId="25699" priority="4463" stopIfTrue="1" operator="greaterThan">
      <formula>0</formula>
    </cfRule>
    <cfRule type="cellIs" dxfId="25698" priority="4464" stopIfTrue="1" operator="greaterThan">
      <formula>0</formula>
    </cfRule>
  </conditionalFormatting>
  <conditionalFormatting sqref="W12">
    <cfRule type="cellIs" dxfId="25697" priority="4459" stopIfTrue="1" operator="greaterThan">
      <formula>0</formula>
    </cfRule>
    <cfRule type="cellIs" dxfId="25696" priority="4460" stopIfTrue="1" operator="greaterThan">
      <formula>0</formula>
    </cfRule>
    <cfRule type="cellIs" dxfId="25695" priority="4461" stopIfTrue="1" operator="greaterThan">
      <formula>0</formula>
    </cfRule>
  </conditionalFormatting>
  <conditionalFormatting sqref="W7:W8">
    <cfRule type="cellIs" dxfId="25694" priority="4456" stopIfTrue="1" operator="greaterThan">
      <formula>0</formula>
    </cfRule>
    <cfRule type="cellIs" dxfId="25693" priority="4457" stopIfTrue="1" operator="greaterThan">
      <formula>0</formula>
    </cfRule>
    <cfRule type="cellIs" dxfId="25692" priority="4458" stopIfTrue="1" operator="greaterThan">
      <formula>0</formula>
    </cfRule>
  </conditionalFormatting>
  <conditionalFormatting sqref="W9">
    <cfRule type="cellIs" dxfId="25691" priority="4453" stopIfTrue="1" operator="greaterThan">
      <formula>0</formula>
    </cfRule>
    <cfRule type="cellIs" dxfId="25690" priority="4454" stopIfTrue="1" operator="greaterThan">
      <formula>0</formula>
    </cfRule>
    <cfRule type="cellIs" dxfId="25689" priority="4455" stopIfTrue="1" operator="greaterThan">
      <formula>0</formula>
    </cfRule>
  </conditionalFormatting>
  <conditionalFormatting sqref="W5">
    <cfRule type="cellIs" dxfId="25688" priority="4450" stopIfTrue="1" operator="greaterThan">
      <formula>0</formula>
    </cfRule>
    <cfRule type="cellIs" dxfId="25687" priority="4451" stopIfTrue="1" operator="greaterThan">
      <formula>0</formula>
    </cfRule>
    <cfRule type="cellIs" dxfId="25686" priority="4452" stopIfTrue="1" operator="greaterThan">
      <formula>0</formula>
    </cfRule>
  </conditionalFormatting>
  <conditionalFormatting sqref="W6">
    <cfRule type="cellIs" dxfId="25685" priority="4447" stopIfTrue="1" operator="greaterThan">
      <formula>0</formula>
    </cfRule>
    <cfRule type="cellIs" dxfId="25684" priority="4448" stopIfTrue="1" operator="greaterThan">
      <formula>0</formula>
    </cfRule>
    <cfRule type="cellIs" dxfId="25683" priority="4449" stopIfTrue="1" operator="greaterThan">
      <formula>0</formula>
    </cfRule>
  </conditionalFormatting>
  <conditionalFormatting sqref="X33">
    <cfRule type="cellIs" dxfId="25682" priority="4444" stopIfTrue="1" operator="greaterThan">
      <formula>0</formula>
    </cfRule>
    <cfRule type="cellIs" dxfId="25681" priority="4445" stopIfTrue="1" operator="greaterThan">
      <formula>0</formula>
    </cfRule>
    <cfRule type="cellIs" dxfId="25680" priority="4446" stopIfTrue="1" operator="greaterThan">
      <formula>0</formula>
    </cfRule>
  </conditionalFormatting>
  <conditionalFormatting sqref="AA99:AA100">
    <cfRule type="cellIs" dxfId="25679" priority="4441" stopIfTrue="1" operator="greaterThan">
      <formula>0</formula>
    </cfRule>
    <cfRule type="cellIs" dxfId="25678" priority="4442" stopIfTrue="1" operator="greaterThan">
      <formula>0</formula>
    </cfRule>
    <cfRule type="cellIs" dxfId="25677" priority="4443" stopIfTrue="1" operator="greaterThan">
      <formula>0</formula>
    </cfRule>
  </conditionalFormatting>
  <conditionalFormatting sqref="AA101">
    <cfRule type="cellIs" dxfId="25676" priority="4438" stopIfTrue="1" operator="greaterThan">
      <formula>0</formula>
    </cfRule>
    <cfRule type="cellIs" dxfId="25675" priority="4439" stopIfTrue="1" operator="greaterThan">
      <formula>0</formula>
    </cfRule>
    <cfRule type="cellIs" dxfId="25674" priority="4440" stopIfTrue="1" operator="greaterThan">
      <formula>0</formula>
    </cfRule>
  </conditionalFormatting>
  <conditionalFormatting sqref="AA96:AA97">
    <cfRule type="cellIs" dxfId="25673" priority="4435" stopIfTrue="1" operator="greaterThan">
      <formula>0</formula>
    </cfRule>
    <cfRule type="cellIs" dxfId="25672" priority="4436" stopIfTrue="1" operator="greaterThan">
      <formula>0</formula>
    </cfRule>
    <cfRule type="cellIs" dxfId="25671" priority="4437" stopIfTrue="1" operator="greaterThan">
      <formula>0</formula>
    </cfRule>
  </conditionalFormatting>
  <conditionalFormatting sqref="AA98">
    <cfRule type="cellIs" dxfId="25670" priority="4432" stopIfTrue="1" operator="greaterThan">
      <formula>0</formula>
    </cfRule>
    <cfRule type="cellIs" dxfId="25669" priority="4433" stopIfTrue="1" operator="greaterThan">
      <formula>0</formula>
    </cfRule>
    <cfRule type="cellIs" dxfId="25668" priority="4434" stopIfTrue="1" operator="greaterThan">
      <formula>0</formula>
    </cfRule>
  </conditionalFormatting>
  <conditionalFormatting sqref="AA93:AA94">
    <cfRule type="cellIs" dxfId="25667" priority="4429" stopIfTrue="1" operator="greaterThan">
      <formula>0</formula>
    </cfRule>
    <cfRule type="cellIs" dxfId="25666" priority="4430" stopIfTrue="1" operator="greaterThan">
      <formula>0</formula>
    </cfRule>
    <cfRule type="cellIs" dxfId="25665" priority="4431" stopIfTrue="1" operator="greaterThan">
      <formula>0</formula>
    </cfRule>
  </conditionalFormatting>
  <conditionalFormatting sqref="AA95">
    <cfRule type="cellIs" dxfId="25664" priority="4426" stopIfTrue="1" operator="greaterThan">
      <formula>0</formula>
    </cfRule>
    <cfRule type="cellIs" dxfId="25663" priority="4427" stopIfTrue="1" operator="greaterThan">
      <formula>0</formula>
    </cfRule>
    <cfRule type="cellIs" dxfId="25662" priority="4428" stopIfTrue="1" operator="greaterThan">
      <formula>0</formula>
    </cfRule>
  </conditionalFormatting>
  <conditionalFormatting sqref="X99:X100">
    <cfRule type="cellIs" dxfId="25661" priority="4822" stopIfTrue="1" operator="greaterThan">
      <formula>0</formula>
    </cfRule>
    <cfRule type="cellIs" dxfId="25660" priority="4823" stopIfTrue="1" operator="greaterThan">
      <formula>0</formula>
    </cfRule>
    <cfRule type="cellIs" dxfId="25659" priority="4824" stopIfTrue="1" operator="greaterThan">
      <formula>0</formula>
    </cfRule>
  </conditionalFormatting>
  <conditionalFormatting sqref="X101">
    <cfRule type="cellIs" dxfId="25658" priority="4819" stopIfTrue="1" operator="greaterThan">
      <formula>0</formula>
    </cfRule>
    <cfRule type="cellIs" dxfId="25657" priority="4820" stopIfTrue="1" operator="greaterThan">
      <formula>0</formula>
    </cfRule>
    <cfRule type="cellIs" dxfId="25656" priority="4821" stopIfTrue="1" operator="greaterThan">
      <formula>0</formula>
    </cfRule>
  </conditionalFormatting>
  <conditionalFormatting sqref="X96:X97">
    <cfRule type="cellIs" dxfId="25655" priority="4816" stopIfTrue="1" operator="greaterThan">
      <formula>0</formula>
    </cfRule>
    <cfRule type="cellIs" dxfId="25654" priority="4817" stopIfTrue="1" operator="greaterThan">
      <formula>0</formula>
    </cfRule>
    <cfRule type="cellIs" dxfId="25653" priority="4818" stopIfTrue="1" operator="greaterThan">
      <formula>0</formula>
    </cfRule>
  </conditionalFormatting>
  <conditionalFormatting sqref="X98">
    <cfRule type="cellIs" dxfId="25652" priority="4813" stopIfTrue="1" operator="greaterThan">
      <formula>0</formula>
    </cfRule>
    <cfRule type="cellIs" dxfId="25651" priority="4814" stopIfTrue="1" operator="greaterThan">
      <formula>0</formula>
    </cfRule>
    <cfRule type="cellIs" dxfId="25650" priority="4815" stopIfTrue="1" operator="greaterThan">
      <formula>0</formula>
    </cfRule>
  </conditionalFormatting>
  <conditionalFormatting sqref="X93:X94">
    <cfRule type="cellIs" dxfId="25649" priority="4810" stopIfTrue="1" operator="greaterThan">
      <formula>0</formula>
    </cfRule>
    <cfRule type="cellIs" dxfId="25648" priority="4811" stopIfTrue="1" operator="greaterThan">
      <formula>0</formula>
    </cfRule>
    <cfRule type="cellIs" dxfId="25647" priority="4812" stopIfTrue="1" operator="greaterThan">
      <formula>0</formula>
    </cfRule>
  </conditionalFormatting>
  <conditionalFormatting sqref="X95">
    <cfRule type="cellIs" dxfId="25646" priority="4807" stopIfTrue="1" operator="greaterThan">
      <formula>0</formula>
    </cfRule>
    <cfRule type="cellIs" dxfId="25645" priority="4808" stopIfTrue="1" operator="greaterThan">
      <formula>0</formula>
    </cfRule>
    <cfRule type="cellIs" dxfId="25644" priority="4809" stopIfTrue="1" operator="greaterThan">
      <formula>0</formula>
    </cfRule>
  </conditionalFormatting>
  <conditionalFormatting sqref="X90:X91">
    <cfRule type="cellIs" dxfId="25643" priority="4804" stopIfTrue="1" operator="greaterThan">
      <formula>0</formula>
    </cfRule>
    <cfRule type="cellIs" dxfId="25642" priority="4805" stopIfTrue="1" operator="greaterThan">
      <formula>0</formula>
    </cfRule>
    <cfRule type="cellIs" dxfId="25641" priority="4806" stopIfTrue="1" operator="greaterThan">
      <formula>0</formula>
    </cfRule>
  </conditionalFormatting>
  <conditionalFormatting sqref="X92">
    <cfRule type="cellIs" dxfId="25640" priority="4801" stopIfTrue="1" operator="greaterThan">
      <formula>0</formula>
    </cfRule>
    <cfRule type="cellIs" dxfId="25639" priority="4802" stopIfTrue="1" operator="greaterThan">
      <formula>0</formula>
    </cfRule>
    <cfRule type="cellIs" dxfId="25638" priority="4803" stopIfTrue="1" operator="greaterThan">
      <formula>0</formula>
    </cfRule>
  </conditionalFormatting>
  <conditionalFormatting sqref="X89">
    <cfRule type="cellIs" dxfId="25637" priority="4798" stopIfTrue="1" operator="greaterThan">
      <formula>0</formula>
    </cfRule>
    <cfRule type="cellIs" dxfId="25636" priority="4799" stopIfTrue="1" operator="greaterThan">
      <formula>0</formula>
    </cfRule>
    <cfRule type="cellIs" dxfId="25635" priority="4800" stopIfTrue="1" operator="greaterThan">
      <formula>0</formula>
    </cfRule>
  </conditionalFormatting>
  <conditionalFormatting sqref="X84:X87">
    <cfRule type="cellIs" dxfId="25634" priority="4795" stopIfTrue="1" operator="greaterThan">
      <formula>0</formula>
    </cfRule>
    <cfRule type="cellIs" dxfId="25633" priority="4796" stopIfTrue="1" operator="greaterThan">
      <formula>0</formula>
    </cfRule>
    <cfRule type="cellIs" dxfId="25632" priority="4797" stopIfTrue="1" operator="greaterThan">
      <formula>0</formula>
    </cfRule>
  </conditionalFormatting>
  <conditionalFormatting sqref="X81:X82">
    <cfRule type="cellIs" dxfId="25631" priority="4792" stopIfTrue="1" operator="greaterThan">
      <formula>0</formula>
    </cfRule>
    <cfRule type="cellIs" dxfId="25630" priority="4793" stopIfTrue="1" operator="greaterThan">
      <formula>0</formula>
    </cfRule>
    <cfRule type="cellIs" dxfId="25629" priority="4794" stopIfTrue="1" operator="greaterThan">
      <formula>0</formula>
    </cfRule>
  </conditionalFormatting>
  <conditionalFormatting sqref="X83">
    <cfRule type="cellIs" dxfId="25628" priority="4789" stopIfTrue="1" operator="greaterThan">
      <formula>0</formula>
    </cfRule>
    <cfRule type="cellIs" dxfId="25627" priority="4790" stopIfTrue="1" operator="greaterThan">
      <formula>0</formula>
    </cfRule>
    <cfRule type="cellIs" dxfId="25626" priority="4791" stopIfTrue="1" operator="greaterThan">
      <formula>0</formula>
    </cfRule>
  </conditionalFormatting>
  <conditionalFormatting sqref="X78:X79">
    <cfRule type="cellIs" dxfId="25625" priority="4786" stopIfTrue="1" operator="greaterThan">
      <formula>0</formula>
    </cfRule>
    <cfRule type="cellIs" dxfId="25624" priority="4787" stopIfTrue="1" operator="greaterThan">
      <formula>0</formula>
    </cfRule>
    <cfRule type="cellIs" dxfId="25623" priority="4788" stopIfTrue="1" operator="greaterThan">
      <formula>0</formula>
    </cfRule>
  </conditionalFormatting>
  <conditionalFormatting sqref="X80">
    <cfRule type="cellIs" dxfId="25622" priority="4783" stopIfTrue="1" operator="greaterThan">
      <formula>0</formula>
    </cfRule>
    <cfRule type="cellIs" dxfId="25621" priority="4784" stopIfTrue="1" operator="greaterThan">
      <formula>0</formula>
    </cfRule>
    <cfRule type="cellIs" dxfId="25620" priority="4785" stopIfTrue="1" operator="greaterThan">
      <formula>0</formula>
    </cfRule>
  </conditionalFormatting>
  <conditionalFormatting sqref="X75:X76">
    <cfRule type="cellIs" dxfId="25619" priority="4780" stopIfTrue="1" operator="greaterThan">
      <formula>0</formula>
    </cfRule>
    <cfRule type="cellIs" dxfId="25618" priority="4781" stopIfTrue="1" operator="greaterThan">
      <formula>0</formula>
    </cfRule>
    <cfRule type="cellIs" dxfId="25617" priority="4782" stopIfTrue="1" operator="greaterThan">
      <formula>0</formula>
    </cfRule>
  </conditionalFormatting>
  <conditionalFormatting sqref="X77">
    <cfRule type="cellIs" dxfId="25616" priority="4777" stopIfTrue="1" operator="greaterThan">
      <formula>0</formula>
    </cfRule>
    <cfRule type="cellIs" dxfId="25615" priority="4778" stopIfTrue="1" operator="greaterThan">
      <formula>0</formula>
    </cfRule>
    <cfRule type="cellIs" dxfId="25614" priority="4779" stopIfTrue="1" operator="greaterThan">
      <formula>0</formula>
    </cfRule>
  </conditionalFormatting>
  <conditionalFormatting sqref="X72:X73">
    <cfRule type="cellIs" dxfId="25613" priority="4774" stopIfTrue="1" operator="greaterThan">
      <formula>0</formula>
    </cfRule>
    <cfRule type="cellIs" dxfId="25612" priority="4775" stopIfTrue="1" operator="greaterThan">
      <formula>0</formula>
    </cfRule>
    <cfRule type="cellIs" dxfId="25611" priority="4776" stopIfTrue="1" operator="greaterThan">
      <formula>0</formula>
    </cfRule>
  </conditionalFormatting>
  <conditionalFormatting sqref="X74">
    <cfRule type="cellIs" dxfId="25610" priority="4771" stopIfTrue="1" operator="greaterThan">
      <formula>0</formula>
    </cfRule>
    <cfRule type="cellIs" dxfId="25609" priority="4772" stopIfTrue="1" operator="greaterThan">
      <formula>0</formula>
    </cfRule>
    <cfRule type="cellIs" dxfId="25608" priority="4773" stopIfTrue="1" operator="greaterThan">
      <formula>0</formula>
    </cfRule>
  </conditionalFormatting>
  <conditionalFormatting sqref="X69:X70">
    <cfRule type="cellIs" dxfId="25607" priority="4768" stopIfTrue="1" operator="greaterThan">
      <formula>0</formula>
    </cfRule>
    <cfRule type="cellIs" dxfId="25606" priority="4769" stopIfTrue="1" operator="greaterThan">
      <formula>0</formula>
    </cfRule>
    <cfRule type="cellIs" dxfId="25605" priority="4770" stopIfTrue="1" operator="greaterThan">
      <formula>0</formula>
    </cfRule>
  </conditionalFormatting>
  <conditionalFormatting sqref="X71">
    <cfRule type="cellIs" dxfId="25604" priority="4765" stopIfTrue="1" operator="greaterThan">
      <formula>0</formula>
    </cfRule>
    <cfRule type="cellIs" dxfId="25603" priority="4766" stopIfTrue="1" operator="greaterThan">
      <formula>0</formula>
    </cfRule>
    <cfRule type="cellIs" dxfId="25602" priority="4767" stopIfTrue="1" operator="greaterThan">
      <formula>0</formula>
    </cfRule>
  </conditionalFormatting>
  <conditionalFormatting sqref="X66:X67">
    <cfRule type="cellIs" dxfId="25601" priority="4762" stopIfTrue="1" operator="greaterThan">
      <formula>0</formula>
    </cfRule>
    <cfRule type="cellIs" dxfId="25600" priority="4763" stopIfTrue="1" operator="greaterThan">
      <formula>0</formula>
    </cfRule>
    <cfRule type="cellIs" dxfId="25599" priority="4764" stopIfTrue="1" operator="greaterThan">
      <formula>0</formula>
    </cfRule>
  </conditionalFormatting>
  <conditionalFormatting sqref="X68">
    <cfRule type="cellIs" dxfId="25598" priority="4759" stopIfTrue="1" operator="greaterThan">
      <formula>0</formula>
    </cfRule>
    <cfRule type="cellIs" dxfId="25597" priority="4760" stopIfTrue="1" operator="greaterThan">
      <formula>0</formula>
    </cfRule>
    <cfRule type="cellIs" dxfId="25596" priority="4761" stopIfTrue="1" operator="greaterThan">
      <formula>0</formula>
    </cfRule>
  </conditionalFormatting>
  <conditionalFormatting sqref="X63:X64">
    <cfRule type="cellIs" dxfId="25595" priority="4756" stopIfTrue="1" operator="greaterThan">
      <formula>0</formula>
    </cfRule>
    <cfRule type="cellIs" dxfId="25594" priority="4757" stopIfTrue="1" operator="greaterThan">
      <formula>0</formula>
    </cfRule>
    <cfRule type="cellIs" dxfId="25593" priority="4758" stopIfTrue="1" operator="greaterThan">
      <formula>0</formula>
    </cfRule>
  </conditionalFormatting>
  <conditionalFormatting sqref="X65">
    <cfRule type="cellIs" dxfId="25592" priority="4753" stopIfTrue="1" operator="greaterThan">
      <formula>0</formula>
    </cfRule>
    <cfRule type="cellIs" dxfId="25591" priority="4754" stopIfTrue="1" operator="greaterThan">
      <formula>0</formula>
    </cfRule>
    <cfRule type="cellIs" dxfId="25590" priority="4755" stopIfTrue="1" operator="greaterThan">
      <formula>0</formula>
    </cfRule>
  </conditionalFormatting>
  <conditionalFormatting sqref="X60:X61">
    <cfRule type="cellIs" dxfId="25589" priority="4750" stopIfTrue="1" operator="greaterThan">
      <formula>0</formula>
    </cfRule>
    <cfRule type="cellIs" dxfId="25588" priority="4751" stopIfTrue="1" operator="greaterThan">
      <formula>0</formula>
    </cfRule>
    <cfRule type="cellIs" dxfId="25587" priority="4752" stopIfTrue="1" operator="greaterThan">
      <formula>0</formula>
    </cfRule>
  </conditionalFormatting>
  <conditionalFormatting sqref="X62">
    <cfRule type="cellIs" dxfId="25586" priority="4747" stopIfTrue="1" operator="greaterThan">
      <formula>0</formula>
    </cfRule>
    <cfRule type="cellIs" dxfId="25585" priority="4748" stopIfTrue="1" operator="greaterThan">
      <formula>0</formula>
    </cfRule>
    <cfRule type="cellIs" dxfId="25584" priority="4749" stopIfTrue="1" operator="greaterThan">
      <formula>0</formula>
    </cfRule>
  </conditionalFormatting>
  <conditionalFormatting sqref="X57:X58">
    <cfRule type="cellIs" dxfId="25583" priority="4744" stopIfTrue="1" operator="greaterThan">
      <formula>0</formula>
    </cfRule>
    <cfRule type="cellIs" dxfId="25582" priority="4745" stopIfTrue="1" operator="greaterThan">
      <formula>0</formula>
    </cfRule>
    <cfRule type="cellIs" dxfId="25581" priority="4746" stopIfTrue="1" operator="greaterThan">
      <formula>0</formula>
    </cfRule>
  </conditionalFormatting>
  <conditionalFormatting sqref="X59">
    <cfRule type="cellIs" dxfId="25580" priority="4741" stopIfTrue="1" operator="greaterThan">
      <formula>0</formula>
    </cfRule>
    <cfRule type="cellIs" dxfId="25579" priority="4742" stopIfTrue="1" operator="greaterThan">
      <formula>0</formula>
    </cfRule>
    <cfRule type="cellIs" dxfId="25578" priority="4743" stopIfTrue="1" operator="greaterThan">
      <formula>0</formula>
    </cfRule>
  </conditionalFormatting>
  <conditionalFormatting sqref="X54:X55">
    <cfRule type="cellIs" dxfId="25577" priority="4738" stopIfTrue="1" operator="greaterThan">
      <formula>0</formula>
    </cfRule>
    <cfRule type="cellIs" dxfId="25576" priority="4739" stopIfTrue="1" operator="greaterThan">
      <formula>0</formula>
    </cfRule>
    <cfRule type="cellIs" dxfId="25575" priority="4740" stopIfTrue="1" operator="greaterThan">
      <formula>0</formula>
    </cfRule>
  </conditionalFormatting>
  <conditionalFormatting sqref="X56">
    <cfRule type="cellIs" dxfId="25574" priority="4735" stopIfTrue="1" operator="greaterThan">
      <formula>0</formula>
    </cfRule>
    <cfRule type="cellIs" dxfId="25573" priority="4736" stopIfTrue="1" operator="greaterThan">
      <formula>0</formula>
    </cfRule>
    <cfRule type="cellIs" dxfId="25572" priority="4737" stopIfTrue="1" operator="greaterThan">
      <formula>0</formula>
    </cfRule>
  </conditionalFormatting>
  <conditionalFormatting sqref="X51:X52">
    <cfRule type="cellIs" dxfId="25571" priority="4732" stopIfTrue="1" operator="greaterThan">
      <formula>0</formula>
    </cfRule>
    <cfRule type="cellIs" dxfId="25570" priority="4733" stopIfTrue="1" operator="greaterThan">
      <formula>0</formula>
    </cfRule>
    <cfRule type="cellIs" dxfId="25569" priority="4734" stopIfTrue="1" operator="greaterThan">
      <formula>0</formula>
    </cfRule>
  </conditionalFormatting>
  <conditionalFormatting sqref="X53">
    <cfRule type="cellIs" dxfId="25568" priority="4729" stopIfTrue="1" operator="greaterThan">
      <formula>0</formula>
    </cfRule>
    <cfRule type="cellIs" dxfId="25567" priority="4730" stopIfTrue="1" operator="greaterThan">
      <formula>0</formula>
    </cfRule>
    <cfRule type="cellIs" dxfId="25566" priority="4731" stopIfTrue="1" operator="greaterThan">
      <formula>0</formula>
    </cfRule>
  </conditionalFormatting>
  <conditionalFormatting sqref="X48:X49">
    <cfRule type="cellIs" dxfId="25565" priority="4726" stopIfTrue="1" operator="greaterThan">
      <formula>0</formula>
    </cfRule>
    <cfRule type="cellIs" dxfId="25564" priority="4727" stopIfTrue="1" operator="greaterThan">
      <formula>0</formula>
    </cfRule>
    <cfRule type="cellIs" dxfId="25563" priority="4728" stopIfTrue="1" operator="greaterThan">
      <formula>0</formula>
    </cfRule>
  </conditionalFormatting>
  <conditionalFormatting sqref="X50">
    <cfRule type="cellIs" dxfId="25562" priority="4723" stopIfTrue="1" operator="greaterThan">
      <formula>0</formula>
    </cfRule>
    <cfRule type="cellIs" dxfId="25561" priority="4724" stopIfTrue="1" operator="greaterThan">
      <formula>0</formula>
    </cfRule>
    <cfRule type="cellIs" dxfId="25560" priority="4725" stopIfTrue="1" operator="greaterThan">
      <formula>0</formula>
    </cfRule>
  </conditionalFormatting>
  <conditionalFormatting sqref="X45:X46">
    <cfRule type="cellIs" dxfId="25559" priority="4720" stopIfTrue="1" operator="greaterThan">
      <formula>0</formula>
    </cfRule>
    <cfRule type="cellIs" dxfId="25558" priority="4721" stopIfTrue="1" operator="greaterThan">
      <formula>0</formula>
    </cfRule>
    <cfRule type="cellIs" dxfId="25557" priority="4722" stopIfTrue="1" operator="greaterThan">
      <formula>0</formula>
    </cfRule>
  </conditionalFormatting>
  <conditionalFormatting sqref="X47">
    <cfRule type="cellIs" dxfId="25556" priority="4717" stopIfTrue="1" operator="greaterThan">
      <formula>0</formula>
    </cfRule>
    <cfRule type="cellIs" dxfId="25555" priority="4718" stopIfTrue="1" operator="greaterThan">
      <formula>0</formula>
    </cfRule>
    <cfRule type="cellIs" dxfId="25554" priority="4719" stopIfTrue="1" operator="greaterThan">
      <formula>0</formula>
    </cfRule>
  </conditionalFormatting>
  <conditionalFormatting sqref="X42:X43">
    <cfRule type="cellIs" dxfId="25553" priority="4714" stopIfTrue="1" operator="greaterThan">
      <formula>0</formula>
    </cfRule>
    <cfRule type="cellIs" dxfId="25552" priority="4715" stopIfTrue="1" operator="greaterThan">
      <formula>0</formula>
    </cfRule>
    <cfRule type="cellIs" dxfId="25551" priority="4716" stopIfTrue="1" operator="greaterThan">
      <formula>0</formula>
    </cfRule>
  </conditionalFormatting>
  <conditionalFormatting sqref="X44">
    <cfRule type="cellIs" dxfId="25550" priority="4711" stopIfTrue="1" operator="greaterThan">
      <formula>0</formula>
    </cfRule>
    <cfRule type="cellIs" dxfId="25549" priority="4712" stopIfTrue="1" operator="greaterThan">
      <formula>0</formula>
    </cfRule>
    <cfRule type="cellIs" dxfId="25548" priority="4713" stopIfTrue="1" operator="greaterThan">
      <formula>0</formula>
    </cfRule>
  </conditionalFormatting>
  <conditionalFormatting sqref="X39:X40">
    <cfRule type="cellIs" dxfId="25547" priority="4708" stopIfTrue="1" operator="greaterThan">
      <formula>0</formula>
    </cfRule>
    <cfRule type="cellIs" dxfId="25546" priority="4709" stopIfTrue="1" operator="greaterThan">
      <formula>0</formula>
    </cfRule>
    <cfRule type="cellIs" dxfId="25545" priority="4710" stopIfTrue="1" operator="greaterThan">
      <formula>0</formula>
    </cfRule>
  </conditionalFormatting>
  <conditionalFormatting sqref="X41">
    <cfRule type="cellIs" dxfId="25544" priority="4705" stopIfTrue="1" operator="greaterThan">
      <formula>0</formula>
    </cfRule>
    <cfRule type="cellIs" dxfId="25543" priority="4706" stopIfTrue="1" operator="greaterThan">
      <formula>0</formula>
    </cfRule>
    <cfRule type="cellIs" dxfId="25542" priority="4707" stopIfTrue="1" operator="greaterThan">
      <formula>0</formula>
    </cfRule>
  </conditionalFormatting>
  <conditionalFormatting sqref="X36:X37">
    <cfRule type="cellIs" dxfId="25541" priority="4702" stopIfTrue="1" operator="greaterThan">
      <formula>0</formula>
    </cfRule>
    <cfRule type="cellIs" dxfId="25540" priority="4703" stopIfTrue="1" operator="greaterThan">
      <formula>0</formula>
    </cfRule>
    <cfRule type="cellIs" dxfId="25539" priority="4704" stopIfTrue="1" operator="greaterThan">
      <formula>0</formula>
    </cfRule>
  </conditionalFormatting>
  <conditionalFormatting sqref="X38">
    <cfRule type="cellIs" dxfId="25538" priority="4699" stopIfTrue="1" operator="greaterThan">
      <formula>0</formula>
    </cfRule>
    <cfRule type="cellIs" dxfId="25537" priority="4700" stopIfTrue="1" operator="greaterThan">
      <formula>0</formula>
    </cfRule>
    <cfRule type="cellIs" dxfId="25536" priority="4701" stopIfTrue="1" operator="greaterThan">
      <formula>0</formula>
    </cfRule>
  </conditionalFormatting>
  <conditionalFormatting sqref="X35">
    <cfRule type="cellIs" dxfId="25535" priority="4696" stopIfTrue="1" operator="greaterThan">
      <formula>0</formula>
    </cfRule>
    <cfRule type="cellIs" dxfId="25534" priority="4697" stopIfTrue="1" operator="greaterThan">
      <formula>0</formula>
    </cfRule>
    <cfRule type="cellIs" dxfId="25533" priority="4698" stopIfTrue="1" operator="greaterThan">
      <formula>0</formula>
    </cfRule>
  </conditionalFormatting>
  <conditionalFormatting sqref="X32">
    <cfRule type="cellIs" dxfId="25532" priority="4693" stopIfTrue="1" operator="greaterThan">
      <formula>0</formula>
    </cfRule>
    <cfRule type="cellIs" dxfId="25531" priority="4694" stopIfTrue="1" operator="greaterThan">
      <formula>0</formula>
    </cfRule>
    <cfRule type="cellIs" dxfId="25530" priority="4695" stopIfTrue="1" operator="greaterThan">
      <formula>0</formula>
    </cfRule>
  </conditionalFormatting>
  <conditionalFormatting sqref="X29:X30">
    <cfRule type="cellIs" dxfId="25529" priority="4690" stopIfTrue="1" operator="greaterThan">
      <formula>0</formula>
    </cfRule>
    <cfRule type="cellIs" dxfId="25528" priority="4691" stopIfTrue="1" operator="greaterThan">
      <formula>0</formula>
    </cfRule>
    <cfRule type="cellIs" dxfId="25527" priority="4692" stopIfTrue="1" operator="greaterThan">
      <formula>0</formula>
    </cfRule>
  </conditionalFormatting>
  <conditionalFormatting sqref="X31">
    <cfRule type="cellIs" dxfId="25526" priority="4687" stopIfTrue="1" operator="greaterThan">
      <formula>0</formula>
    </cfRule>
    <cfRule type="cellIs" dxfId="25525" priority="4688" stopIfTrue="1" operator="greaterThan">
      <formula>0</formula>
    </cfRule>
    <cfRule type="cellIs" dxfId="25524" priority="4689" stopIfTrue="1" operator="greaterThan">
      <formula>0</formula>
    </cfRule>
  </conditionalFormatting>
  <conditionalFormatting sqref="X26:X27">
    <cfRule type="cellIs" dxfId="25523" priority="4684" stopIfTrue="1" operator="greaterThan">
      <formula>0</formula>
    </cfRule>
    <cfRule type="cellIs" dxfId="25522" priority="4685" stopIfTrue="1" operator="greaterThan">
      <formula>0</formula>
    </cfRule>
    <cfRule type="cellIs" dxfId="25521" priority="4686" stopIfTrue="1" operator="greaterThan">
      <formula>0</formula>
    </cfRule>
  </conditionalFormatting>
  <conditionalFormatting sqref="X28">
    <cfRule type="cellIs" dxfId="25520" priority="4681" stopIfTrue="1" operator="greaterThan">
      <formula>0</formula>
    </cfRule>
    <cfRule type="cellIs" dxfId="25519" priority="4682" stopIfTrue="1" operator="greaterThan">
      <formula>0</formula>
    </cfRule>
    <cfRule type="cellIs" dxfId="25518" priority="4683" stopIfTrue="1" operator="greaterThan">
      <formula>0</formula>
    </cfRule>
  </conditionalFormatting>
  <conditionalFormatting sqref="X23:X24">
    <cfRule type="cellIs" dxfId="25517" priority="4678" stopIfTrue="1" operator="greaterThan">
      <formula>0</formula>
    </cfRule>
    <cfRule type="cellIs" dxfId="25516" priority="4679" stopIfTrue="1" operator="greaterThan">
      <formula>0</formula>
    </cfRule>
    <cfRule type="cellIs" dxfId="25515" priority="4680" stopIfTrue="1" operator="greaterThan">
      <formula>0</formula>
    </cfRule>
  </conditionalFormatting>
  <conditionalFormatting sqref="X25">
    <cfRule type="cellIs" dxfId="25514" priority="4675" stopIfTrue="1" operator="greaterThan">
      <formula>0</formula>
    </cfRule>
    <cfRule type="cellIs" dxfId="25513" priority="4676" stopIfTrue="1" operator="greaterThan">
      <formula>0</formula>
    </cfRule>
    <cfRule type="cellIs" dxfId="25512" priority="4677" stopIfTrue="1" operator="greaterThan">
      <formula>0</formula>
    </cfRule>
  </conditionalFormatting>
  <conditionalFormatting sqref="X20:X21">
    <cfRule type="cellIs" dxfId="25511" priority="4672" stopIfTrue="1" operator="greaterThan">
      <formula>0</formula>
    </cfRule>
    <cfRule type="cellIs" dxfId="25510" priority="4673" stopIfTrue="1" operator="greaterThan">
      <formula>0</formula>
    </cfRule>
    <cfRule type="cellIs" dxfId="25509" priority="4674" stopIfTrue="1" operator="greaterThan">
      <formula>0</formula>
    </cfRule>
  </conditionalFormatting>
  <conditionalFormatting sqref="X22">
    <cfRule type="cellIs" dxfId="25508" priority="4669" stopIfTrue="1" operator="greaterThan">
      <formula>0</formula>
    </cfRule>
    <cfRule type="cellIs" dxfId="25507" priority="4670" stopIfTrue="1" operator="greaterThan">
      <formula>0</formula>
    </cfRule>
    <cfRule type="cellIs" dxfId="25506" priority="4671" stopIfTrue="1" operator="greaterThan">
      <formula>0</formula>
    </cfRule>
  </conditionalFormatting>
  <conditionalFormatting sqref="X19">
    <cfRule type="cellIs" dxfId="25505" priority="4666" stopIfTrue="1" operator="greaterThan">
      <formula>0</formula>
    </cfRule>
    <cfRule type="cellIs" dxfId="25504" priority="4667" stopIfTrue="1" operator="greaterThan">
      <formula>0</formula>
    </cfRule>
    <cfRule type="cellIs" dxfId="25503" priority="4668" stopIfTrue="1" operator="greaterThan">
      <formula>0</formula>
    </cfRule>
  </conditionalFormatting>
  <conditionalFormatting sqref="X16:X17">
    <cfRule type="cellIs" dxfId="25502" priority="4663" stopIfTrue="1" operator="greaterThan">
      <formula>0</formula>
    </cfRule>
    <cfRule type="cellIs" dxfId="25501" priority="4664" stopIfTrue="1" operator="greaterThan">
      <formula>0</formula>
    </cfRule>
    <cfRule type="cellIs" dxfId="25500" priority="4665" stopIfTrue="1" operator="greaterThan">
      <formula>0</formula>
    </cfRule>
  </conditionalFormatting>
  <conditionalFormatting sqref="X18">
    <cfRule type="cellIs" dxfId="25499" priority="4660" stopIfTrue="1" operator="greaterThan">
      <formula>0</formula>
    </cfRule>
    <cfRule type="cellIs" dxfId="25498" priority="4661" stopIfTrue="1" operator="greaterThan">
      <formula>0</formula>
    </cfRule>
    <cfRule type="cellIs" dxfId="25497" priority="4662" stopIfTrue="1" operator="greaterThan">
      <formula>0</formula>
    </cfRule>
  </conditionalFormatting>
  <conditionalFormatting sqref="X13:X14">
    <cfRule type="cellIs" dxfId="25496" priority="4657" stopIfTrue="1" operator="greaterThan">
      <formula>0</formula>
    </cfRule>
    <cfRule type="cellIs" dxfId="25495" priority="4658" stopIfTrue="1" operator="greaterThan">
      <formula>0</formula>
    </cfRule>
    <cfRule type="cellIs" dxfId="25494" priority="4659" stopIfTrue="1" operator="greaterThan">
      <formula>0</formula>
    </cfRule>
  </conditionalFormatting>
  <conditionalFormatting sqref="X15">
    <cfRule type="cellIs" dxfId="25493" priority="4654" stopIfTrue="1" operator="greaterThan">
      <formula>0</formula>
    </cfRule>
    <cfRule type="cellIs" dxfId="25492" priority="4655" stopIfTrue="1" operator="greaterThan">
      <formula>0</formula>
    </cfRule>
    <cfRule type="cellIs" dxfId="25491" priority="4656" stopIfTrue="1" operator="greaterThan">
      <formula>0</formula>
    </cfRule>
  </conditionalFormatting>
  <conditionalFormatting sqref="X10:X11">
    <cfRule type="cellIs" dxfId="25490" priority="4651" stopIfTrue="1" operator="greaterThan">
      <formula>0</formula>
    </cfRule>
    <cfRule type="cellIs" dxfId="25489" priority="4652" stopIfTrue="1" operator="greaterThan">
      <formula>0</formula>
    </cfRule>
    <cfRule type="cellIs" dxfId="25488" priority="4653" stopIfTrue="1" operator="greaterThan">
      <formula>0</formula>
    </cfRule>
  </conditionalFormatting>
  <conditionalFormatting sqref="X12">
    <cfRule type="cellIs" dxfId="25487" priority="4648" stopIfTrue="1" operator="greaterThan">
      <formula>0</formula>
    </cfRule>
    <cfRule type="cellIs" dxfId="25486" priority="4649" stopIfTrue="1" operator="greaterThan">
      <formula>0</formula>
    </cfRule>
    <cfRule type="cellIs" dxfId="25485" priority="4650" stopIfTrue="1" operator="greaterThan">
      <formula>0</formula>
    </cfRule>
  </conditionalFormatting>
  <conditionalFormatting sqref="X7:X8">
    <cfRule type="cellIs" dxfId="25484" priority="4645" stopIfTrue="1" operator="greaterThan">
      <formula>0</formula>
    </cfRule>
    <cfRule type="cellIs" dxfId="25483" priority="4646" stopIfTrue="1" operator="greaterThan">
      <formula>0</formula>
    </cfRule>
    <cfRule type="cellIs" dxfId="25482" priority="4647" stopIfTrue="1" operator="greaterThan">
      <formula>0</formula>
    </cfRule>
  </conditionalFormatting>
  <conditionalFormatting sqref="X9">
    <cfRule type="cellIs" dxfId="25481" priority="4642" stopIfTrue="1" operator="greaterThan">
      <formula>0</formula>
    </cfRule>
    <cfRule type="cellIs" dxfId="25480" priority="4643" stopIfTrue="1" operator="greaterThan">
      <formula>0</formula>
    </cfRule>
    <cfRule type="cellIs" dxfId="25479" priority="4644" stopIfTrue="1" operator="greaterThan">
      <formula>0</formula>
    </cfRule>
  </conditionalFormatting>
  <conditionalFormatting sqref="X5">
    <cfRule type="cellIs" dxfId="25478" priority="4639" stopIfTrue="1" operator="greaterThan">
      <formula>0</formula>
    </cfRule>
    <cfRule type="cellIs" dxfId="25477" priority="4640" stopIfTrue="1" operator="greaterThan">
      <formula>0</formula>
    </cfRule>
    <cfRule type="cellIs" dxfId="25476" priority="4641" stopIfTrue="1" operator="greaterThan">
      <formula>0</formula>
    </cfRule>
  </conditionalFormatting>
  <conditionalFormatting sqref="X6">
    <cfRule type="cellIs" dxfId="25475" priority="4636" stopIfTrue="1" operator="greaterThan">
      <formula>0</formula>
    </cfRule>
    <cfRule type="cellIs" dxfId="25474" priority="4637" stopIfTrue="1" operator="greaterThan">
      <formula>0</formula>
    </cfRule>
    <cfRule type="cellIs" dxfId="25473" priority="4638" stopIfTrue="1" operator="greaterThan">
      <formula>0</formula>
    </cfRule>
  </conditionalFormatting>
  <conditionalFormatting sqref="AA90:AA91">
    <cfRule type="cellIs" dxfId="25472" priority="4423" stopIfTrue="1" operator="greaterThan">
      <formula>0</formula>
    </cfRule>
    <cfRule type="cellIs" dxfId="25471" priority="4424" stopIfTrue="1" operator="greaterThan">
      <formula>0</formula>
    </cfRule>
    <cfRule type="cellIs" dxfId="25470" priority="4425" stopIfTrue="1" operator="greaterThan">
      <formula>0</formula>
    </cfRule>
  </conditionalFormatting>
  <conditionalFormatting sqref="AA92">
    <cfRule type="cellIs" dxfId="25469" priority="4420" stopIfTrue="1" operator="greaterThan">
      <formula>0</formula>
    </cfRule>
    <cfRule type="cellIs" dxfId="25468" priority="4421" stopIfTrue="1" operator="greaterThan">
      <formula>0</formula>
    </cfRule>
    <cfRule type="cellIs" dxfId="25467" priority="4422" stopIfTrue="1" operator="greaterThan">
      <formula>0</formula>
    </cfRule>
  </conditionalFormatting>
  <conditionalFormatting sqref="AA89">
    <cfRule type="cellIs" dxfId="25466" priority="4417" stopIfTrue="1" operator="greaterThan">
      <formula>0</formula>
    </cfRule>
    <cfRule type="cellIs" dxfId="25465" priority="4418" stopIfTrue="1" operator="greaterThan">
      <formula>0</formula>
    </cfRule>
    <cfRule type="cellIs" dxfId="25464" priority="4419" stopIfTrue="1" operator="greaterThan">
      <formula>0</formula>
    </cfRule>
  </conditionalFormatting>
  <conditionalFormatting sqref="AA84:AA87">
    <cfRule type="cellIs" dxfId="25463" priority="4414" stopIfTrue="1" operator="greaterThan">
      <formula>0</formula>
    </cfRule>
    <cfRule type="cellIs" dxfId="25462" priority="4415" stopIfTrue="1" operator="greaterThan">
      <formula>0</formula>
    </cfRule>
    <cfRule type="cellIs" dxfId="25461" priority="4416" stopIfTrue="1" operator="greaterThan">
      <formula>0</formula>
    </cfRule>
  </conditionalFormatting>
  <conditionalFormatting sqref="AA81:AA82">
    <cfRule type="cellIs" dxfId="25460" priority="4411" stopIfTrue="1" operator="greaterThan">
      <formula>0</formula>
    </cfRule>
    <cfRule type="cellIs" dxfId="25459" priority="4412" stopIfTrue="1" operator="greaterThan">
      <formula>0</formula>
    </cfRule>
    <cfRule type="cellIs" dxfId="25458" priority="4413" stopIfTrue="1" operator="greaterThan">
      <formula>0</formula>
    </cfRule>
  </conditionalFormatting>
  <conditionalFormatting sqref="AA83">
    <cfRule type="cellIs" dxfId="25457" priority="4408" stopIfTrue="1" operator="greaterThan">
      <formula>0</formula>
    </cfRule>
    <cfRule type="cellIs" dxfId="25456" priority="4409" stopIfTrue="1" operator="greaterThan">
      <formula>0</formula>
    </cfRule>
    <cfRule type="cellIs" dxfId="25455" priority="4410" stopIfTrue="1" operator="greaterThan">
      <formula>0</formula>
    </cfRule>
  </conditionalFormatting>
  <conditionalFormatting sqref="AA78:AA79">
    <cfRule type="cellIs" dxfId="25454" priority="4405" stopIfTrue="1" operator="greaterThan">
      <formula>0</formula>
    </cfRule>
    <cfRule type="cellIs" dxfId="25453" priority="4406" stopIfTrue="1" operator="greaterThan">
      <formula>0</formula>
    </cfRule>
    <cfRule type="cellIs" dxfId="25452" priority="4407" stopIfTrue="1" operator="greaterThan">
      <formula>0</formula>
    </cfRule>
  </conditionalFormatting>
  <conditionalFormatting sqref="AA80">
    <cfRule type="cellIs" dxfId="25451" priority="4402" stopIfTrue="1" operator="greaterThan">
      <formula>0</formula>
    </cfRule>
    <cfRule type="cellIs" dxfId="25450" priority="4403" stopIfTrue="1" operator="greaterThan">
      <formula>0</formula>
    </cfRule>
    <cfRule type="cellIs" dxfId="25449" priority="4404" stopIfTrue="1" operator="greaterThan">
      <formula>0</formula>
    </cfRule>
  </conditionalFormatting>
  <conditionalFormatting sqref="AA75:AA76">
    <cfRule type="cellIs" dxfId="25448" priority="4399" stopIfTrue="1" operator="greaterThan">
      <formula>0</formula>
    </cfRule>
    <cfRule type="cellIs" dxfId="25447" priority="4400" stopIfTrue="1" operator="greaterThan">
      <formula>0</formula>
    </cfRule>
    <cfRule type="cellIs" dxfId="25446" priority="4401" stopIfTrue="1" operator="greaterThan">
      <formula>0</formula>
    </cfRule>
  </conditionalFormatting>
  <conditionalFormatting sqref="AA77">
    <cfRule type="cellIs" dxfId="25445" priority="4396" stopIfTrue="1" operator="greaterThan">
      <formula>0</formula>
    </cfRule>
    <cfRule type="cellIs" dxfId="25444" priority="4397" stopIfTrue="1" operator="greaterThan">
      <formula>0</formula>
    </cfRule>
    <cfRule type="cellIs" dxfId="25443" priority="4398" stopIfTrue="1" operator="greaterThan">
      <formula>0</formula>
    </cfRule>
  </conditionalFormatting>
  <conditionalFormatting sqref="AA72:AA73">
    <cfRule type="cellIs" dxfId="25442" priority="4393" stopIfTrue="1" operator="greaterThan">
      <formula>0</formula>
    </cfRule>
    <cfRule type="cellIs" dxfId="25441" priority="4394" stopIfTrue="1" operator="greaterThan">
      <formula>0</formula>
    </cfRule>
    <cfRule type="cellIs" dxfId="25440" priority="4395" stopIfTrue="1" operator="greaterThan">
      <formula>0</formula>
    </cfRule>
  </conditionalFormatting>
  <conditionalFormatting sqref="AA74">
    <cfRule type="cellIs" dxfId="25439" priority="4390" stopIfTrue="1" operator="greaterThan">
      <formula>0</formula>
    </cfRule>
    <cfRule type="cellIs" dxfId="25438" priority="4391" stopIfTrue="1" operator="greaterThan">
      <formula>0</formula>
    </cfRule>
    <cfRule type="cellIs" dxfId="25437" priority="4392" stopIfTrue="1" operator="greaterThan">
      <formula>0</formula>
    </cfRule>
  </conditionalFormatting>
  <conditionalFormatting sqref="AA69:AA70">
    <cfRule type="cellIs" dxfId="25436" priority="4387" stopIfTrue="1" operator="greaterThan">
      <formula>0</formula>
    </cfRule>
    <cfRule type="cellIs" dxfId="25435" priority="4388" stopIfTrue="1" operator="greaterThan">
      <formula>0</formula>
    </cfRule>
    <cfRule type="cellIs" dxfId="25434" priority="4389" stopIfTrue="1" operator="greaterThan">
      <formula>0</formula>
    </cfRule>
  </conditionalFormatting>
  <conditionalFormatting sqref="AA71">
    <cfRule type="cellIs" dxfId="25433" priority="4384" stopIfTrue="1" operator="greaterThan">
      <formula>0</formula>
    </cfRule>
    <cfRule type="cellIs" dxfId="25432" priority="4385" stopIfTrue="1" operator="greaterThan">
      <formula>0</formula>
    </cfRule>
    <cfRule type="cellIs" dxfId="25431" priority="4386" stopIfTrue="1" operator="greaterThan">
      <formula>0</formula>
    </cfRule>
  </conditionalFormatting>
  <conditionalFormatting sqref="AA66:AA67">
    <cfRule type="cellIs" dxfId="25430" priority="4381" stopIfTrue="1" operator="greaterThan">
      <formula>0</formula>
    </cfRule>
    <cfRule type="cellIs" dxfId="25429" priority="4382" stopIfTrue="1" operator="greaterThan">
      <formula>0</formula>
    </cfRule>
    <cfRule type="cellIs" dxfId="25428" priority="4383" stopIfTrue="1" operator="greaterThan">
      <formula>0</formula>
    </cfRule>
  </conditionalFormatting>
  <conditionalFormatting sqref="AA68">
    <cfRule type="cellIs" dxfId="25427" priority="4378" stopIfTrue="1" operator="greaterThan">
      <formula>0</formula>
    </cfRule>
    <cfRule type="cellIs" dxfId="25426" priority="4379" stopIfTrue="1" operator="greaterThan">
      <formula>0</formula>
    </cfRule>
    <cfRule type="cellIs" dxfId="25425" priority="4380" stopIfTrue="1" operator="greaterThan">
      <formula>0</formula>
    </cfRule>
  </conditionalFormatting>
  <conditionalFormatting sqref="AA63:AA64">
    <cfRule type="cellIs" dxfId="25424" priority="4375" stopIfTrue="1" operator="greaterThan">
      <formula>0</formula>
    </cfRule>
    <cfRule type="cellIs" dxfId="25423" priority="4376" stopIfTrue="1" operator="greaterThan">
      <formula>0</formula>
    </cfRule>
    <cfRule type="cellIs" dxfId="25422" priority="4377" stopIfTrue="1" operator="greaterThan">
      <formula>0</formula>
    </cfRule>
  </conditionalFormatting>
  <conditionalFormatting sqref="AA65">
    <cfRule type="cellIs" dxfId="25421" priority="4372" stopIfTrue="1" operator="greaterThan">
      <formula>0</formula>
    </cfRule>
    <cfRule type="cellIs" dxfId="25420" priority="4373" stopIfTrue="1" operator="greaterThan">
      <formula>0</formula>
    </cfRule>
    <cfRule type="cellIs" dxfId="25419" priority="4374" stopIfTrue="1" operator="greaterThan">
      <formula>0</formula>
    </cfRule>
  </conditionalFormatting>
  <conditionalFormatting sqref="AA60:AA61">
    <cfRule type="cellIs" dxfId="25418" priority="4369" stopIfTrue="1" operator="greaterThan">
      <formula>0</formula>
    </cfRule>
    <cfRule type="cellIs" dxfId="25417" priority="4370" stopIfTrue="1" operator="greaterThan">
      <formula>0</formula>
    </cfRule>
    <cfRule type="cellIs" dxfId="25416" priority="4371" stopIfTrue="1" operator="greaterThan">
      <formula>0</formula>
    </cfRule>
  </conditionalFormatting>
  <conditionalFormatting sqref="AA62">
    <cfRule type="cellIs" dxfId="25415" priority="4366" stopIfTrue="1" operator="greaterThan">
      <formula>0</formula>
    </cfRule>
    <cfRule type="cellIs" dxfId="25414" priority="4367" stopIfTrue="1" operator="greaterThan">
      <formula>0</formula>
    </cfRule>
    <cfRule type="cellIs" dxfId="25413" priority="4368" stopIfTrue="1" operator="greaterThan">
      <formula>0</formula>
    </cfRule>
  </conditionalFormatting>
  <conditionalFormatting sqref="AA57:AA58">
    <cfRule type="cellIs" dxfId="25412" priority="4363" stopIfTrue="1" operator="greaterThan">
      <formula>0</formula>
    </cfRule>
    <cfRule type="cellIs" dxfId="25411" priority="4364" stopIfTrue="1" operator="greaterThan">
      <formula>0</formula>
    </cfRule>
    <cfRule type="cellIs" dxfId="25410" priority="4365" stopIfTrue="1" operator="greaterThan">
      <formula>0</formula>
    </cfRule>
  </conditionalFormatting>
  <conditionalFormatting sqref="AA59">
    <cfRule type="cellIs" dxfId="25409" priority="4360" stopIfTrue="1" operator="greaterThan">
      <formula>0</formula>
    </cfRule>
    <cfRule type="cellIs" dxfId="25408" priority="4361" stopIfTrue="1" operator="greaterThan">
      <formula>0</formula>
    </cfRule>
    <cfRule type="cellIs" dxfId="25407" priority="4362" stopIfTrue="1" operator="greaterThan">
      <formula>0</formula>
    </cfRule>
  </conditionalFormatting>
  <conditionalFormatting sqref="AA54:AA55">
    <cfRule type="cellIs" dxfId="25406" priority="4357" stopIfTrue="1" operator="greaterThan">
      <formula>0</formula>
    </cfRule>
    <cfRule type="cellIs" dxfId="25405" priority="4358" stopIfTrue="1" operator="greaterThan">
      <formula>0</formula>
    </cfRule>
    <cfRule type="cellIs" dxfId="25404" priority="4359" stopIfTrue="1" operator="greaterThan">
      <formula>0</formula>
    </cfRule>
  </conditionalFormatting>
  <conditionalFormatting sqref="AA56">
    <cfRule type="cellIs" dxfId="25403" priority="4354" stopIfTrue="1" operator="greaterThan">
      <formula>0</formula>
    </cfRule>
    <cfRule type="cellIs" dxfId="25402" priority="4355" stopIfTrue="1" operator="greaterThan">
      <formula>0</formula>
    </cfRule>
    <cfRule type="cellIs" dxfId="25401" priority="4356" stopIfTrue="1" operator="greaterThan">
      <formula>0</formula>
    </cfRule>
  </conditionalFormatting>
  <conditionalFormatting sqref="AA51:AA52">
    <cfRule type="cellIs" dxfId="25400" priority="4351" stopIfTrue="1" operator="greaterThan">
      <formula>0</formula>
    </cfRule>
    <cfRule type="cellIs" dxfId="25399" priority="4352" stopIfTrue="1" operator="greaterThan">
      <formula>0</formula>
    </cfRule>
    <cfRule type="cellIs" dxfId="25398" priority="4353" stopIfTrue="1" operator="greaterThan">
      <formula>0</formula>
    </cfRule>
  </conditionalFormatting>
  <conditionalFormatting sqref="AA53">
    <cfRule type="cellIs" dxfId="25397" priority="4348" stopIfTrue="1" operator="greaterThan">
      <formula>0</formula>
    </cfRule>
    <cfRule type="cellIs" dxfId="25396" priority="4349" stopIfTrue="1" operator="greaterThan">
      <formula>0</formula>
    </cfRule>
    <cfRule type="cellIs" dxfId="25395" priority="4350" stopIfTrue="1" operator="greaterThan">
      <formula>0</formula>
    </cfRule>
  </conditionalFormatting>
  <conditionalFormatting sqref="AA48:AA49">
    <cfRule type="cellIs" dxfId="25394" priority="4345" stopIfTrue="1" operator="greaterThan">
      <formula>0</formula>
    </cfRule>
    <cfRule type="cellIs" dxfId="25393" priority="4346" stopIfTrue="1" operator="greaterThan">
      <formula>0</formula>
    </cfRule>
    <cfRule type="cellIs" dxfId="25392" priority="4347" stopIfTrue="1" operator="greaterThan">
      <formula>0</formula>
    </cfRule>
  </conditionalFormatting>
  <conditionalFormatting sqref="AA50">
    <cfRule type="cellIs" dxfId="25391" priority="4342" stopIfTrue="1" operator="greaterThan">
      <formula>0</formula>
    </cfRule>
    <cfRule type="cellIs" dxfId="25390" priority="4343" stopIfTrue="1" operator="greaterThan">
      <formula>0</formula>
    </cfRule>
    <cfRule type="cellIs" dxfId="25389" priority="4344" stopIfTrue="1" operator="greaterThan">
      <formula>0</formula>
    </cfRule>
  </conditionalFormatting>
  <conditionalFormatting sqref="AA45:AA46">
    <cfRule type="cellIs" dxfId="25388" priority="4339" stopIfTrue="1" operator="greaterThan">
      <formula>0</formula>
    </cfRule>
    <cfRule type="cellIs" dxfId="25387" priority="4340" stopIfTrue="1" operator="greaterThan">
      <formula>0</formula>
    </cfRule>
    <cfRule type="cellIs" dxfId="25386" priority="4341" stopIfTrue="1" operator="greaterThan">
      <formula>0</formula>
    </cfRule>
  </conditionalFormatting>
  <conditionalFormatting sqref="AA47">
    <cfRule type="cellIs" dxfId="25385" priority="4336" stopIfTrue="1" operator="greaterThan">
      <formula>0</formula>
    </cfRule>
    <cfRule type="cellIs" dxfId="25384" priority="4337" stopIfTrue="1" operator="greaterThan">
      <formula>0</formula>
    </cfRule>
    <cfRule type="cellIs" dxfId="25383" priority="4338" stopIfTrue="1" operator="greaterThan">
      <formula>0</formula>
    </cfRule>
  </conditionalFormatting>
  <conditionalFormatting sqref="AA42:AA43">
    <cfRule type="cellIs" dxfId="25382" priority="4333" stopIfTrue="1" operator="greaterThan">
      <formula>0</formula>
    </cfRule>
    <cfRule type="cellIs" dxfId="25381" priority="4334" stopIfTrue="1" operator="greaterThan">
      <formula>0</formula>
    </cfRule>
    <cfRule type="cellIs" dxfId="25380" priority="4335" stopIfTrue="1" operator="greaterThan">
      <formula>0</formula>
    </cfRule>
  </conditionalFormatting>
  <conditionalFormatting sqref="AA44">
    <cfRule type="cellIs" dxfId="25379" priority="4330" stopIfTrue="1" operator="greaterThan">
      <formula>0</formula>
    </cfRule>
    <cfRule type="cellIs" dxfId="25378" priority="4331" stopIfTrue="1" operator="greaterThan">
      <formula>0</formula>
    </cfRule>
    <cfRule type="cellIs" dxfId="25377" priority="4332" stopIfTrue="1" operator="greaterThan">
      <formula>0</formula>
    </cfRule>
  </conditionalFormatting>
  <conditionalFormatting sqref="AA39:AA40">
    <cfRule type="cellIs" dxfId="25376" priority="4327" stopIfTrue="1" operator="greaterThan">
      <formula>0</formula>
    </cfRule>
    <cfRule type="cellIs" dxfId="25375" priority="4328" stopIfTrue="1" operator="greaterThan">
      <formula>0</formula>
    </cfRule>
    <cfRule type="cellIs" dxfId="25374" priority="4329" stopIfTrue="1" operator="greaterThan">
      <formula>0</formula>
    </cfRule>
  </conditionalFormatting>
  <conditionalFormatting sqref="AA41">
    <cfRule type="cellIs" dxfId="25373" priority="4324" stopIfTrue="1" operator="greaterThan">
      <formula>0</formula>
    </cfRule>
    <cfRule type="cellIs" dxfId="25372" priority="4325" stopIfTrue="1" operator="greaterThan">
      <formula>0</formula>
    </cfRule>
    <cfRule type="cellIs" dxfId="25371" priority="4326" stopIfTrue="1" operator="greaterThan">
      <formula>0</formula>
    </cfRule>
  </conditionalFormatting>
  <conditionalFormatting sqref="AA36:AA37">
    <cfRule type="cellIs" dxfId="25370" priority="4321" stopIfTrue="1" operator="greaterThan">
      <formula>0</formula>
    </cfRule>
    <cfRule type="cellIs" dxfId="25369" priority="4322" stopIfTrue="1" operator="greaterThan">
      <formula>0</formula>
    </cfRule>
    <cfRule type="cellIs" dxfId="25368" priority="4323" stopIfTrue="1" operator="greaterThan">
      <formula>0</formula>
    </cfRule>
  </conditionalFormatting>
  <conditionalFormatting sqref="AA38">
    <cfRule type="cellIs" dxfId="25367" priority="4318" stopIfTrue="1" operator="greaterThan">
      <formula>0</formula>
    </cfRule>
    <cfRule type="cellIs" dxfId="25366" priority="4319" stopIfTrue="1" operator="greaterThan">
      <formula>0</formula>
    </cfRule>
    <cfRule type="cellIs" dxfId="25365" priority="4320" stopIfTrue="1" operator="greaterThan">
      <formula>0</formula>
    </cfRule>
  </conditionalFormatting>
  <conditionalFormatting sqref="AA35">
    <cfRule type="cellIs" dxfId="25364" priority="4315" stopIfTrue="1" operator="greaterThan">
      <formula>0</formula>
    </cfRule>
    <cfRule type="cellIs" dxfId="25363" priority="4316" stopIfTrue="1" operator="greaterThan">
      <formula>0</formula>
    </cfRule>
    <cfRule type="cellIs" dxfId="25362" priority="4317" stopIfTrue="1" operator="greaterThan">
      <formula>0</formula>
    </cfRule>
  </conditionalFormatting>
  <conditionalFormatting sqref="AA32:AA33">
    <cfRule type="cellIs" dxfId="25361" priority="4312" stopIfTrue="1" operator="greaterThan">
      <formula>0</formula>
    </cfRule>
    <cfRule type="cellIs" dxfId="25360" priority="4313" stopIfTrue="1" operator="greaterThan">
      <formula>0</formula>
    </cfRule>
    <cfRule type="cellIs" dxfId="25359" priority="4314" stopIfTrue="1" operator="greaterThan">
      <formula>0</formula>
    </cfRule>
  </conditionalFormatting>
  <conditionalFormatting sqref="AA29:AA30">
    <cfRule type="cellIs" dxfId="25358" priority="4309" stopIfTrue="1" operator="greaterThan">
      <formula>0</formula>
    </cfRule>
    <cfRule type="cellIs" dxfId="25357" priority="4310" stopIfTrue="1" operator="greaterThan">
      <formula>0</formula>
    </cfRule>
    <cfRule type="cellIs" dxfId="25356" priority="4311" stopIfTrue="1" operator="greaterThan">
      <formula>0</formula>
    </cfRule>
  </conditionalFormatting>
  <conditionalFormatting sqref="AA31">
    <cfRule type="cellIs" dxfId="25355" priority="4306" stopIfTrue="1" operator="greaterThan">
      <formula>0</formula>
    </cfRule>
    <cfRule type="cellIs" dxfId="25354" priority="4307" stopIfTrue="1" operator="greaterThan">
      <formula>0</formula>
    </cfRule>
    <cfRule type="cellIs" dxfId="25353" priority="4308" stopIfTrue="1" operator="greaterThan">
      <formula>0</formula>
    </cfRule>
  </conditionalFormatting>
  <conditionalFormatting sqref="AA26:AA27">
    <cfRule type="cellIs" dxfId="25352" priority="4303" stopIfTrue="1" operator="greaterThan">
      <formula>0</formula>
    </cfRule>
    <cfRule type="cellIs" dxfId="25351" priority="4304" stopIfTrue="1" operator="greaterThan">
      <formula>0</formula>
    </cfRule>
    <cfRule type="cellIs" dxfId="25350" priority="4305" stopIfTrue="1" operator="greaterThan">
      <formula>0</formula>
    </cfRule>
  </conditionalFormatting>
  <conditionalFormatting sqref="AA28">
    <cfRule type="cellIs" dxfId="25349" priority="4300" stopIfTrue="1" operator="greaterThan">
      <formula>0</formula>
    </cfRule>
    <cfRule type="cellIs" dxfId="25348" priority="4301" stopIfTrue="1" operator="greaterThan">
      <formula>0</formula>
    </cfRule>
    <cfRule type="cellIs" dxfId="25347" priority="4302" stopIfTrue="1" operator="greaterThan">
      <formula>0</formula>
    </cfRule>
  </conditionalFormatting>
  <conditionalFormatting sqref="AA23:AA24">
    <cfRule type="cellIs" dxfId="25346" priority="4297" stopIfTrue="1" operator="greaterThan">
      <formula>0</formula>
    </cfRule>
    <cfRule type="cellIs" dxfId="25345" priority="4298" stopIfTrue="1" operator="greaterThan">
      <formula>0</formula>
    </cfRule>
    <cfRule type="cellIs" dxfId="25344" priority="4299" stopIfTrue="1" operator="greaterThan">
      <formula>0</formula>
    </cfRule>
  </conditionalFormatting>
  <conditionalFormatting sqref="AA25">
    <cfRule type="cellIs" dxfId="25343" priority="4294" stopIfTrue="1" operator="greaterThan">
      <formula>0</formula>
    </cfRule>
    <cfRule type="cellIs" dxfId="25342" priority="4295" stopIfTrue="1" operator="greaterThan">
      <formula>0</formula>
    </cfRule>
    <cfRule type="cellIs" dxfId="25341" priority="4296" stopIfTrue="1" operator="greaterThan">
      <formula>0</formula>
    </cfRule>
  </conditionalFormatting>
  <conditionalFormatting sqref="AA20:AA21">
    <cfRule type="cellIs" dxfId="25340" priority="4291" stopIfTrue="1" operator="greaterThan">
      <formula>0</formula>
    </cfRule>
    <cfRule type="cellIs" dxfId="25339" priority="4292" stopIfTrue="1" operator="greaterThan">
      <formula>0</formula>
    </cfRule>
    <cfRule type="cellIs" dxfId="25338" priority="4293" stopIfTrue="1" operator="greaterThan">
      <formula>0</formula>
    </cfRule>
  </conditionalFormatting>
  <conditionalFormatting sqref="AA22">
    <cfRule type="cellIs" dxfId="25337" priority="4288" stopIfTrue="1" operator="greaterThan">
      <formula>0</formula>
    </cfRule>
    <cfRule type="cellIs" dxfId="25336" priority="4289" stopIfTrue="1" operator="greaterThan">
      <formula>0</formula>
    </cfRule>
    <cfRule type="cellIs" dxfId="25335" priority="4290" stopIfTrue="1" operator="greaterThan">
      <formula>0</formula>
    </cfRule>
  </conditionalFormatting>
  <conditionalFormatting sqref="AA19">
    <cfRule type="cellIs" dxfId="25334" priority="4285" stopIfTrue="1" operator="greaterThan">
      <formula>0</formula>
    </cfRule>
    <cfRule type="cellIs" dxfId="25333" priority="4286" stopIfTrue="1" operator="greaterThan">
      <formula>0</formula>
    </cfRule>
    <cfRule type="cellIs" dxfId="25332" priority="4287" stopIfTrue="1" operator="greaterThan">
      <formula>0</formula>
    </cfRule>
  </conditionalFormatting>
  <conditionalFormatting sqref="AA16:AA17">
    <cfRule type="cellIs" dxfId="25331" priority="4282" stopIfTrue="1" operator="greaterThan">
      <formula>0</formula>
    </cfRule>
    <cfRule type="cellIs" dxfId="25330" priority="4283" stopIfTrue="1" operator="greaterThan">
      <formula>0</formula>
    </cfRule>
    <cfRule type="cellIs" dxfId="25329" priority="4284" stopIfTrue="1" operator="greaterThan">
      <formula>0</formula>
    </cfRule>
  </conditionalFormatting>
  <conditionalFormatting sqref="AA18">
    <cfRule type="cellIs" dxfId="25328" priority="4279" stopIfTrue="1" operator="greaterThan">
      <formula>0</formula>
    </cfRule>
    <cfRule type="cellIs" dxfId="25327" priority="4280" stopIfTrue="1" operator="greaterThan">
      <formula>0</formula>
    </cfRule>
    <cfRule type="cellIs" dxfId="25326" priority="4281" stopIfTrue="1" operator="greaterThan">
      <formula>0</formula>
    </cfRule>
  </conditionalFormatting>
  <conditionalFormatting sqref="AA13:AA14">
    <cfRule type="cellIs" dxfId="25325" priority="4276" stopIfTrue="1" operator="greaterThan">
      <formula>0</formula>
    </cfRule>
    <cfRule type="cellIs" dxfId="25324" priority="4277" stopIfTrue="1" operator="greaterThan">
      <formula>0</formula>
    </cfRule>
    <cfRule type="cellIs" dxfId="25323" priority="4278" stopIfTrue="1" operator="greaterThan">
      <formula>0</formula>
    </cfRule>
  </conditionalFormatting>
  <conditionalFormatting sqref="AA15">
    <cfRule type="cellIs" dxfId="25322" priority="4273" stopIfTrue="1" operator="greaterThan">
      <formula>0</formula>
    </cfRule>
    <cfRule type="cellIs" dxfId="25321" priority="4274" stopIfTrue="1" operator="greaterThan">
      <formula>0</formula>
    </cfRule>
    <cfRule type="cellIs" dxfId="25320" priority="4275" stopIfTrue="1" operator="greaterThan">
      <formula>0</formula>
    </cfRule>
  </conditionalFormatting>
  <conditionalFormatting sqref="AA10:AA11">
    <cfRule type="cellIs" dxfId="25319" priority="4270" stopIfTrue="1" operator="greaterThan">
      <formula>0</formula>
    </cfRule>
    <cfRule type="cellIs" dxfId="25318" priority="4271" stopIfTrue="1" operator="greaterThan">
      <formula>0</formula>
    </cfRule>
    <cfRule type="cellIs" dxfId="25317" priority="4272" stopIfTrue="1" operator="greaterThan">
      <formula>0</formula>
    </cfRule>
  </conditionalFormatting>
  <conditionalFormatting sqref="AA12">
    <cfRule type="cellIs" dxfId="25316" priority="4267" stopIfTrue="1" operator="greaterThan">
      <formula>0</formula>
    </cfRule>
    <cfRule type="cellIs" dxfId="25315" priority="4268" stopIfTrue="1" operator="greaterThan">
      <formula>0</formula>
    </cfRule>
    <cfRule type="cellIs" dxfId="25314" priority="4269" stopIfTrue="1" operator="greaterThan">
      <formula>0</formula>
    </cfRule>
  </conditionalFormatting>
  <conditionalFormatting sqref="AA7:AA8">
    <cfRule type="cellIs" dxfId="25313" priority="4264" stopIfTrue="1" operator="greaterThan">
      <formula>0</formula>
    </cfRule>
    <cfRule type="cellIs" dxfId="25312" priority="4265" stopIfTrue="1" operator="greaterThan">
      <formula>0</formula>
    </cfRule>
    <cfRule type="cellIs" dxfId="25311" priority="4266" stopIfTrue="1" operator="greaterThan">
      <formula>0</formula>
    </cfRule>
  </conditionalFormatting>
  <conditionalFormatting sqref="AA9">
    <cfRule type="cellIs" dxfId="25310" priority="4261" stopIfTrue="1" operator="greaterThan">
      <formula>0</formula>
    </cfRule>
    <cfRule type="cellIs" dxfId="25309" priority="4262" stopIfTrue="1" operator="greaterThan">
      <formula>0</formula>
    </cfRule>
    <cfRule type="cellIs" dxfId="25308" priority="4263" stopIfTrue="1" operator="greaterThan">
      <formula>0</formula>
    </cfRule>
  </conditionalFormatting>
  <conditionalFormatting sqref="AA5">
    <cfRule type="cellIs" dxfId="25307" priority="4258" stopIfTrue="1" operator="greaterThan">
      <formula>0</formula>
    </cfRule>
    <cfRule type="cellIs" dxfId="25306" priority="4259" stopIfTrue="1" operator="greaterThan">
      <formula>0</formula>
    </cfRule>
    <cfRule type="cellIs" dxfId="25305" priority="4260" stopIfTrue="1" operator="greaterThan">
      <formula>0</formula>
    </cfRule>
  </conditionalFormatting>
  <conditionalFormatting sqref="AA6">
    <cfRule type="cellIs" dxfId="25304" priority="4255" stopIfTrue="1" operator="greaterThan">
      <formula>0</formula>
    </cfRule>
    <cfRule type="cellIs" dxfId="25303" priority="4256" stopIfTrue="1" operator="greaterThan">
      <formula>0</formula>
    </cfRule>
    <cfRule type="cellIs" dxfId="25302" priority="4257" stopIfTrue="1" operator="greaterThan">
      <formula>0</formula>
    </cfRule>
  </conditionalFormatting>
  <conditionalFormatting sqref="Z99:Z100">
    <cfRule type="cellIs" dxfId="25301" priority="4252" stopIfTrue="1" operator="greaterThan">
      <formula>0</formula>
    </cfRule>
    <cfRule type="cellIs" dxfId="25300" priority="4253" stopIfTrue="1" operator="greaterThan">
      <formula>0</formula>
    </cfRule>
    <cfRule type="cellIs" dxfId="25299" priority="4254" stopIfTrue="1" operator="greaterThan">
      <formula>0</formula>
    </cfRule>
  </conditionalFormatting>
  <conditionalFormatting sqref="Z101">
    <cfRule type="cellIs" dxfId="25298" priority="4249" stopIfTrue="1" operator="greaterThan">
      <formula>0</formula>
    </cfRule>
    <cfRule type="cellIs" dxfId="25297" priority="4250" stopIfTrue="1" operator="greaterThan">
      <formula>0</formula>
    </cfRule>
    <cfRule type="cellIs" dxfId="25296" priority="4251" stopIfTrue="1" operator="greaterThan">
      <formula>0</formula>
    </cfRule>
  </conditionalFormatting>
  <conditionalFormatting sqref="Z96:Z97">
    <cfRule type="cellIs" dxfId="25295" priority="4246" stopIfTrue="1" operator="greaterThan">
      <formula>0</formula>
    </cfRule>
    <cfRule type="cellIs" dxfId="25294" priority="4247" stopIfTrue="1" operator="greaterThan">
      <formula>0</formula>
    </cfRule>
    <cfRule type="cellIs" dxfId="25293" priority="4248" stopIfTrue="1" operator="greaterThan">
      <formula>0</formula>
    </cfRule>
  </conditionalFormatting>
  <conditionalFormatting sqref="Z98">
    <cfRule type="cellIs" dxfId="25292" priority="4243" stopIfTrue="1" operator="greaterThan">
      <formula>0</formula>
    </cfRule>
    <cfRule type="cellIs" dxfId="25291" priority="4244" stopIfTrue="1" operator="greaterThan">
      <formula>0</formula>
    </cfRule>
    <cfRule type="cellIs" dxfId="25290" priority="4245" stopIfTrue="1" operator="greaterThan">
      <formula>0</formula>
    </cfRule>
  </conditionalFormatting>
  <conditionalFormatting sqref="Z93:Z94">
    <cfRule type="cellIs" dxfId="25289" priority="4240" stopIfTrue="1" operator="greaterThan">
      <formula>0</formula>
    </cfRule>
    <cfRule type="cellIs" dxfId="25288" priority="4241" stopIfTrue="1" operator="greaterThan">
      <formula>0</formula>
    </cfRule>
    <cfRule type="cellIs" dxfId="25287" priority="4242" stopIfTrue="1" operator="greaterThan">
      <formula>0</formula>
    </cfRule>
  </conditionalFormatting>
  <conditionalFormatting sqref="Z95">
    <cfRule type="cellIs" dxfId="25286" priority="4237" stopIfTrue="1" operator="greaterThan">
      <formula>0</formula>
    </cfRule>
    <cfRule type="cellIs" dxfId="25285" priority="4238" stopIfTrue="1" operator="greaterThan">
      <formula>0</formula>
    </cfRule>
    <cfRule type="cellIs" dxfId="25284" priority="4239" stopIfTrue="1" operator="greaterThan">
      <formula>0</formula>
    </cfRule>
  </conditionalFormatting>
  <conditionalFormatting sqref="Z90:Z91">
    <cfRule type="cellIs" dxfId="25283" priority="4234" stopIfTrue="1" operator="greaterThan">
      <formula>0</formula>
    </cfRule>
    <cfRule type="cellIs" dxfId="25282" priority="4235" stopIfTrue="1" operator="greaterThan">
      <formula>0</formula>
    </cfRule>
    <cfRule type="cellIs" dxfId="25281" priority="4236" stopIfTrue="1" operator="greaterThan">
      <formula>0</formula>
    </cfRule>
  </conditionalFormatting>
  <conditionalFormatting sqref="Z92">
    <cfRule type="cellIs" dxfId="25280" priority="4231" stopIfTrue="1" operator="greaterThan">
      <formula>0</formula>
    </cfRule>
    <cfRule type="cellIs" dxfId="25279" priority="4232" stopIfTrue="1" operator="greaterThan">
      <formula>0</formula>
    </cfRule>
    <cfRule type="cellIs" dxfId="25278" priority="4233" stopIfTrue="1" operator="greaterThan">
      <formula>0</formula>
    </cfRule>
  </conditionalFormatting>
  <conditionalFormatting sqref="Z89">
    <cfRule type="cellIs" dxfId="25277" priority="4228" stopIfTrue="1" operator="greaterThan">
      <formula>0</formula>
    </cfRule>
    <cfRule type="cellIs" dxfId="25276" priority="4229" stopIfTrue="1" operator="greaterThan">
      <formula>0</formula>
    </cfRule>
    <cfRule type="cellIs" dxfId="25275" priority="4230" stopIfTrue="1" operator="greaterThan">
      <formula>0</formula>
    </cfRule>
  </conditionalFormatting>
  <conditionalFormatting sqref="Z84:Z87">
    <cfRule type="cellIs" dxfId="25274" priority="4225" stopIfTrue="1" operator="greaterThan">
      <formula>0</formula>
    </cfRule>
    <cfRule type="cellIs" dxfId="25273" priority="4226" stopIfTrue="1" operator="greaterThan">
      <formula>0</formula>
    </cfRule>
    <cfRule type="cellIs" dxfId="25272" priority="4227" stopIfTrue="1" operator="greaterThan">
      <formula>0</formula>
    </cfRule>
  </conditionalFormatting>
  <conditionalFormatting sqref="Z81:Z82">
    <cfRule type="cellIs" dxfId="25271" priority="4222" stopIfTrue="1" operator="greaterThan">
      <formula>0</formula>
    </cfRule>
    <cfRule type="cellIs" dxfId="25270" priority="4223" stopIfTrue="1" operator="greaterThan">
      <formula>0</formula>
    </cfRule>
    <cfRule type="cellIs" dxfId="25269" priority="4224" stopIfTrue="1" operator="greaterThan">
      <formula>0</formula>
    </cfRule>
  </conditionalFormatting>
  <conditionalFormatting sqref="Z83">
    <cfRule type="cellIs" dxfId="25268" priority="4219" stopIfTrue="1" operator="greaterThan">
      <formula>0</formula>
    </cfRule>
    <cfRule type="cellIs" dxfId="25267" priority="4220" stopIfTrue="1" operator="greaterThan">
      <formula>0</formula>
    </cfRule>
    <cfRule type="cellIs" dxfId="25266" priority="4221" stopIfTrue="1" operator="greaterThan">
      <formula>0</formula>
    </cfRule>
  </conditionalFormatting>
  <conditionalFormatting sqref="Z78:Z79">
    <cfRule type="cellIs" dxfId="25265" priority="4216" stopIfTrue="1" operator="greaterThan">
      <formula>0</formula>
    </cfRule>
    <cfRule type="cellIs" dxfId="25264" priority="4217" stopIfTrue="1" operator="greaterThan">
      <formula>0</formula>
    </cfRule>
    <cfRule type="cellIs" dxfId="25263" priority="4218" stopIfTrue="1" operator="greaterThan">
      <formula>0</formula>
    </cfRule>
  </conditionalFormatting>
  <conditionalFormatting sqref="Z80">
    <cfRule type="cellIs" dxfId="25262" priority="4213" stopIfTrue="1" operator="greaterThan">
      <formula>0</formula>
    </cfRule>
    <cfRule type="cellIs" dxfId="25261" priority="4214" stopIfTrue="1" operator="greaterThan">
      <formula>0</formula>
    </cfRule>
    <cfRule type="cellIs" dxfId="25260" priority="4215" stopIfTrue="1" operator="greaterThan">
      <formula>0</formula>
    </cfRule>
  </conditionalFormatting>
  <conditionalFormatting sqref="Z75:Z76">
    <cfRule type="cellIs" dxfId="25259" priority="4210" stopIfTrue="1" operator="greaterThan">
      <formula>0</formula>
    </cfRule>
    <cfRule type="cellIs" dxfId="25258" priority="4211" stopIfTrue="1" operator="greaterThan">
      <formula>0</formula>
    </cfRule>
    <cfRule type="cellIs" dxfId="25257" priority="4212" stopIfTrue="1" operator="greaterThan">
      <formula>0</formula>
    </cfRule>
  </conditionalFormatting>
  <conditionalFormatting sqref="Z77">
    <cfRule type="cellIs" dxfId="25256" priority="4207" stopIfTrue="1" operator="greaterThan">
      <formula>0</formula>
    </cfRule>
    <cfRule type="cellIs" dxfId="25255" priority="4208" stopIfTrue="1" operator="greaterThan">
      <formula>0</formula>
    </cfRule>
    <cfRule type="cellIs" dxfId="25254" priority="4209" stopIfTrue="1" operator="greaterThan">
      <formula>0</formula>
    </cfRule>
  </conditionalFormatting>
  <conditionalFormatting sqref="Z72:Z73">
    <cfRule type="cellIs" dxfId="25253" priority="4204" stopIfTrue="1" operator="greaterThan">
      <formula>0</formula>
    </cfRule>
    <cfRule type="cellIs" dxfId="25252" priority="4205" stopIfTrue="1" operator="greaterThan">
      <formula>0</formula>
    </cfRule>
    <cfRule type="cellIs" dxfId="25251" priority="4206" stopIfTrue="1" operator="greaterThan">
      <formula>0</formula>
    </cfRule>
  </conditionalFormatting>
  <conditionalFormatting sqref="Z74">
    <cfRule type="cellIs" dxfId="25250" priority="4201" stopIfTrue="1" operator="greaterThan">
      <formula>0</formula>
    </cfRule>
    <cfRule type="cellIs" dxfId="25249" priority="4202" stopIfTrue="1" operator="greaterThan">
      <formula>0</formula>
    </cfRule>
    <cfRule type="cellIs" dxfId="25248" priority="4203" stopIfTrue="1" operator="greaterThan">
      <formula>0</formula>
    </cfRule>
  </conditionalFormatting>
  <conditionalFormatting sqref="Z69:Z70">
    <cfRule type="cellIs" dxfId="25247" priority="4198" stopIfTrue="1" operator="greaterThan">
      <formula>0</formula>
    </cfRule>
    <cfRule type="cellIs" dxfId="25246" priority="4199" stopIfTrue="1" operator="greaterThan">
      <formula>0</formula>
    </cfRule>
    <cfRule type="cellIs" dxfId="25245" priority="4200" stopIfTrue="1" operator="greaterThan">
      <formula>0</formula>
    </cfRule>
  </conditionalFormatting>
  <conditionalFormatting sqref="Z71">
    <cfRule type="cellIs" dxfId="25244" priority="4195" stopIfTrue="1" operator="greaterThan">
      <formula>0</formula>
    </cfRule>
    <cfRule type="cellIs" dxfId="25243" priority="4196" stopIfTrue="1" operator="greaterThan">
      <formula>0</formula>
    </cfRule>
    <cfRule type="cellIs" dxfId="25242" priority="4197" stopIfTrue="1" operator="greaterThan">
      <formula>0</formula>
    </cfRule>
  </conditionalFormatting>
  <conditionalFormatting sqref="Z66:Z67">
    <cfRule type="cellIs" dxfId="25241" priority="4192" stopIfTrue="1" operator="greaterThan">
      <formula>0</formula>
    </cfRule>
    <cfRule type="cellIs" dxfId="25240" priority="4193" stopIfTrue="1" operator="greaterThan">
      <formula>0</formula>
    </cfRule>
    <cfRule type="cellIs" dxfId="25239" priority="4194" stopIfTrue="1" operator="greaterThan">
      <formula>0</formula>
    </cfRule>
  </conditionalFormatting>
  <conditionalFormatting sqref="Z68">
    <cfRule type="cellIs" dxfId="25238" priority="4189" stopIfTrue="1" operator="greaterThan">
      <formula>0</formula>
    </cfRule>
    <cfRule type="cellIs" dxfId="25237" priority="4190" stopIfTrue="1" operator="greaterThan">
      <formula>0</formula>
    </cfRule>
    <cfRule type="cellIs" dxfId="25236" priority="4191" stopIfTrue="1" operator="greaterThan">
      <formula>0</formula>
    </cfRule>
  </conditionalFormatting>
  <conditionalFormatting sqref="Z63:Z64">
    <cfRule type="cellIs" dxfId="25235" priority="4186" stopIfTrue="1" operator="greaterThan">
      <formula>0</formula>
    </cfRule>
    <cfRule type="cellIs" dxfId="25234" priority="4187" stopIfTrue="1" operator="greaterThan">
      <formula>0</formula>
    </cfRule>
    <cfRule type="cellIs" dxfId="25233" priority="4188" stopIfTrue="1" operator="greaterThan">
      <formula>0</formula>
    </cfRule>
  </conditionalFormatting>
  <conditionalFormatting sqref="Z65">
    <cfRule type="cellIs" dxfId="25232" priority="4183" stopIfTrue="1" operator="greaterThan">
      <formula>0</formula>
    </cfRule>
    <cfRule type="cellIs" dxfId="25231" priority="4184" stopIfTrue="1" operator="greaterThan">
      <formula>0</formula>
    </cfRule>
    <cfRule type="cellIs" dxfId="25230" priority="4185" stopIfTrue="1" operator="greaterThan">
      <formula>0</formula>
    </cfRule>
  </conditionalFormatting>
  <conditionalFormatting sqref="Z60:Z61">
    <cfRule type="cellIs" dxfId="25229" priority="4180" stopIfTrue="1" operator="greaterThan">
      <formula>0</formula>
    </cfRule>
    <cfRule type="cellIs" dxfId="25228" priority="4181" stopIfTrue="1" operator="greaterThan">
      <formula>0</formula>
    </cfRule>
    <cfRule type="cellIs" dxfId="25227" priority="4182" stopIfTrue="1" operator="greaterThan">
      <formula>0</formula>
    </cfRule>
  </conditionalFormatting>
  <conditionalFormatting sqref="Z62">
    <cfRule type="cellIs" dxfId="25226" priority="4177" stopIfTrue="1" operator="greaterThan">
      <formula>0</formula>
    </cfRule>
    <cfRule type="cellIs" dxfId="25225" priority="4178" stopIfTrue="1" operator="greaterThan">
      <formula>0</formula>
    </cfRule>
    <cfRule type="cellIs" dxfId="25224" priority="4179" stopIfTrue="1" operator="greaterThan">
      <formula>0</formula>
    </cfRule>
  </conditionalFormatting>
  <conditionalFormatting sqref="Z57:Z58">
    <cfRule type="cellIs" dxfId="25223" priority="4174" stopIfTrue="1" operator="greaterThan">
      <formula>0</formula>
    </cfRule>
    <cfRule type="cellIs" dxfId="25222" priority="4175" stopIfTrue="1" operator="greaterThan">
      <formula>0</formula>
    </cfRule>
    <cfRule type="cellIs" dxfId="25221" priority="4176" stopIfTrue="1" operator="greaterThan">
      <formula>0</formula>
    </cfRule>
  </conditionalFormatting>
  <conditionalFormatting sqref="Z59">
    <cfRule type="cellIs" dxfId="25220" priority="4171" stopIfTrue="1" operator="greaterThan">
      <formula>0</formula>
    </cfRule>
    <cfRule type="cellIs" dxfId="25219" priority="4172" stopIfTrue="1" operator="greaterThan">
      <formula>0</formula>
    </cfRule>
    <cfRule type="cellIs" dxfId="25218" priority="4173" stopIfTrue="1" operator="greaterThan">
      <formula>0</formula>
    </cfRule>
  </conditionalFormatting>
  <conditionalFormatting sqref="Z54:Z55">
    <cfRule type="cellIs" dxfId="25217" priority="4168" stopIfTrue="1" operator="greaterThan">
      <formula>0</formula>
    </cfRule>
    <cfRule type="cellIs" dxfId="25216" priority="4169" stopIfTrue="1" operator="greaterThan">
      <formula>0</formula>
    </cfRule>
    <cfRule type="cellIs" dxfId="25215" priority="4170" stopIfTrue="1" operator="greaterThan">
      <formula>0</formula>
    </cfRule>
  </conditionalFormatting>
  <conditionalFormatting sqref="Z56">
    <cfRule type="cellIs" dxfId="25214" priority="4165" stopIfTrue="1" operator="greaterThan">
      <formula>0</formula>
    </cfRule>
    <cfRule type="cellIs" dxfId="25213" priority="4166" stopIfTrue="1" operator="greaterThan">
      <formula>0</formula>
    </cfRule>
    <cfRule type="cellIs" dxfId="25212" priority="4167" stopIfTrue="1" operator="greaterThan">
      <formula>0</formula>
    </cfRule>
  </conditionalFormatting>
  <conditionalFormatting sqref="Z51:Z52">
    <cfRule type="cellIs" dxfId="25211" priority="4162" stopIfTrue="1" operator="greaterThan">
      <formula>0</formula>
    </cfRule>
    <cfRule type="cellIs" dxfId="25210" priority="4163" stopIfTrue="1" operator="greaterThan">
      <formula>0</formula>
    </cfRule>
    <cfRule type="cellIs" dxfId="25209" priority="4164" stopIfTrue="1" operator="greaterThan">
      <formula>0</formula>
    </cfRule>
  </conditionalFormatting>
  <conditionalFormatting sqref="Z53">
    <cfRule type="cellIs" dxfId="25208" priority="4159" stopIfTrue="1" operator="greaterThan">
      <formula>0</formula>
    </cfRule>
    <cfRule type="cellIs" dxfId="25207" priority="4160" stopIfTrue="1" operator="greaterThan">
      <formula>0</formula>
    </cfRule>
    <cfRule type="cellIs" dxfId="25206" priority="4161" stopIfTrue="1" operator="greaterThan">
      <formula>0</formula>
    </cfRule>
  </conditionalFormatting>
  <conditionalFormatting sqref="Z48:Z49">
    <cfRule type="cellIs" dxfId="25205" priority="4156" stopIfTrue="1" operator="greaterThan">
      <formula>0</formula>
    </cfRule>
    <cfRule type="cellIs" dxfId="25204" priority="4157" stopIfTrue="1" operator="greaterThan">
      <formula>0</formula>
    </cfRule>
    <cfRule type="cellIs" dxfId="25203" priority="4158" stopIfTrue="1" operator="greaterThan">
      <formula>0</formula>
    </cfRule>
  </conditionalFormatting>
  <conditionalFormatting sqref="Z50">
    <cfRule type="cellIs" dxfId="25202" priority="4153" stopIfTrue="1" operator="greaterThan">
      <formula>0</formula>
    </cfRule>
    <cfRule type="cellIs" dxfId="25201" priority="4154" stopIfTrue="1" operator="greaterThan">
      <formula>0</formula>
    </cfRule>
    <cfRule type="cellIs" dxfId="25200" priority="4155" stopIfTrue="1" operator="greaterThan">
      <formula>0</formula>
    </cfRule>
  </conditionalFormatting>
  <conditionalFormatting sqref="Z45:Z46">
    <cfRule type="cellIs" dxfId="25199" priority="4150" stopIfTrue="1" operator="greaterThan">
      <formula>0</formula>
    </cfRule>
    <cfRule type="cellIs" dxfId="25198" priority="4151" stopIfTrue="1" operator="greaterThan">
      <formula>0</formula>
    </cfRule>
    <cfRule type="cellIs" dxfId="25197" priority="4152" stopIfTrue="1" operator="greaterThan">
      <formula>0</formula>
    </cfRule>
  </conditionalFormatting>
  <conditionalFormatting sqref="Z47">
    <cfRule type="cellIs" dxfId="25196" priority="4147" stopIfTrue="1" operator="greaterThan">
      <formula>0</formula>
    </cfRule>
    <cfRule type="cellIs" dxfId="25195" priority="4148" stopIfTrue="1" operator="greaterThan">
      <formula>0</formula>
    </cfRule>
    <cfRule type="cellIs" dxfId="25194" priority="4149" stopIfTrue="1" operator="greaterThan">
      <formula>0</formula>
    </cfRule>
  </conditionalFormatting>
  <conditionalFormatting sqref="Z42:Z43">
    <cfRule type="cellIs" dxfId="25193" priority="4144" stopIfTrue="1" operator="greaterThan">
      <formula>0</formula>
    </cfRule>
    <cfRule type="cellIs" dxfId="25192" priority="4145" stopIfTrue="1" operator="greaterThan">
      <formula>0</formula>
    </cfRule>
    <cfRule type="cellIs" dxfId="25191" priority="4146" stopIfTrue="1" operator="greaterThan">
      <formula>0</formula>
    </cfRule>
  </conditionalFormatting>
  <conditionalFormatting sqref="Z44">
    <cfRule type="cellIs" dxfId="25190" priority="4141" stopIfTrue="1" operator="greaterThan">
      <formula>0</formula>
    </cfRule>
    <cfRule type="cellIs" dxfId="25189" priority="4142" stopIfTrue="1" operator="greaterThan">
      <formula>0</formula>
    </cfRule>
    <cfRule type="cellIs" dxfId="25188" priority="4143" stopIfTrue="1" operator="greaterThan">
      <formula>0</formula>
    </cfRule>
  </conditionalFormatting>
  <conditionalFormatting sqref="Z39:Z40">
    <cfRule type="cellIs" dxfId="25187" priority="4138" stopIfTrue="1" operator="greaterThan">
      <formula>0</formula>
    </cfRule>
    <cfRule type="cellIs" dxfId="25186" priority="4139" stopIfTrue="1" operator="greaterThan">
      <formula>0</formula>
    </cfRule>
    <cfRule type="cellIs" dxfId="25185" priority="4140" stopIfTrue="1" operator="greaterThan">
      <formula>0</formula>
    </cfRule>
  </conditionalFormatting>
  <conditionalFormatting sqref="Z41">
    <cfRule type="cellIs" dxfId="25184" priority="4135" stopIfTrue="1" operator="greaterThan">
      <formula>0</formula>
    </cfRule>
    <cfRule type="cellIs" dxfId="25183" priority="4136" stopIfTrue="1" operator="greaterThan">
      <formula>0</formula>
    </cfRule>
    <cfRule type="cellIs" dxfId="25182" priority="4137" stopIfTrue="1" operator="greaterThan">
      <formula>0</formula>
    </cfRule>
  </conditionalFormatting>
  <conditionalFormatting sqref="Z36:Z37">
    <cfRule type="cellIs" dxfId="25181" priority="4132" stopIfTrue="1" operator="greaterThan">
      <formula>0</formula>
    </cfRule>
    <cfRule type="cellIs" dxfId="25180" priority="4133" stopIfTrue="1" operator="greaterThan">
      <formula>0</formula>
    </cfRule>
    <cfRule type="cellIs" dxfId="25179" priority="4134" stopIfTrue="1" operator="greaterThan">
      <formula>0</formula>
    </cfRule>
  </conditionalFormatting>
  <conditionalFormatting sqref="Z38">
    <cfRule type="cellIs" dxfId="25178" priority="4129" stopIfTrue="1" operator="greaterThan">
      <formula>0</formula>
    </cfRule>
    <cfRule type="cellIs" dxfId="25177" priority="4130" stopIfTrue="1" operator="greaterThan">
      <formula>0</formula>
    </cfRule>
    <cfRule type="cellIs" dxfId="25176" priority="4131" stopIfTrue="1" operator="greaterThan">
      <formula>0</formula>
    </cfRule>
  </conditionalFormatting>
  <conditionalFormatting sqref="Z35">
    <cfRule type="cellIs" dxfId="25175" priority="4126" stopIfTrue="1" operator="greaterThan">
      <formula>0</formula>
    </cfRule>
    <cfRule type="cellIs" dxfId="25174" priority="4127" stopIfTrue="1" operator="greaterThan">
      <formula>0</formula>
    </cfRule>
    <cfRule type="cellIs" dxfId="25173" priority="4128" stopIfTrue="1" operator="greaterThan">
      <formula>0</formula>
    </cfRule>
  </conditionalFormatting>
  <conditionalFormatting sqref="Z32:Z33">
    <cfRule type="cellIs" dxfId="25172" priority="4123" stopIfTrue="1" operator="greaterThan">
      <formula>0</formula>
    </cfRule>
    <cfRule type="cellIs" dxfId="25171" priority="4124" stopIfTrue="1" operator="greaterThan">
      <formula>0</formula>
    </cfRule>
    <cfRule type="cellIs" dxfId="25170" priority="4125" stopIfTrue="1" operator="greaterThan">
      <formula>0</formula>
    </cfRule>
  </conditionalFormatting>
  <conditionalFormatting sqref="Z29:Z30">
    <cfRule type="cellIs" dxfId="25169" priority="4120" stopIfTrue="1" operator="greaterThan">
      <formula>0</formula>
    </cfRule>
    <cfRule type="cellIs" dxfId="25168" priority="4121" stopIfTrue="1" operator="greaterThan">
      <formula>0</formula>
    </cfRule>
    <cfRule type="cellIs" dxfId="25167" priority="4122" stopIfTrue="1" operator="greaterThan">
      <formula>0</formula>
    </cfRule>
  </conditionalFormatting>
  <conditionalFormatting sqref="Z31">
    <cfRule type="cellIs" dxfId="25166" priority="4117" stopIfTrue="1" operator="greaterThan">
      <formula>0</formula>
    </cfRule>
    <cfRule type="cellIs" dxfId="25165" priority="4118" stopIfTrue="1" operator="greaterThan">
      <formula>0</formula>
    </cfRule>
    <cfRule type="cellIs" dxfId="25164" priority="4119" stopIfTrue="1" operator="greaterThan">
      <formula>0</formula>
    </cfRule>
  </conditionalFormatting>
  <conditionalFormatting sqref="Z26:Z27">
    <cfRule type="cellIs" dxfId="25163" priority="4114" stopIfTrue="1" operator="greaterThan">
      <formula>0</formula>
    </cfRule>
    <cfRule type="cellIs" dxfId="25162" priority="4115" stopIfTrue="1" operator="greaterThan">
      <formula>0</formula>
    </cfRule>
    <cfRule type="cellIs" dxfId="25161" priority="4116" stopIfTrue="1" operator="greaterThan">
      <formula>0</formula>
    </cfRule>
  </conditionalFormatting>
  <conditionalFormatting sqref="Z28">
    <cfRule type="cellIs" dxfId="25160" priority="4111" stopIfTrue="1" operator="greaterThan">
      <formula>0</formula>
    </cfRule>
    <cfRule type="cellIs" dxfId="25159" priority="4112" stopIfTrue="1" operator="greaterThan">
      <formula>0</formula>
    </cfRule>
    <cfRule type="cellIs" dxfId="25158" priority="4113" stopIfTrue="1" operator="greaterThan">
      <formula>0</formula>
    </cfRule>
  </conditionalFormatting>
  <conditionalFormatting sqref="Z23:Z24">
    <cfRule type="cellIs" dxfId="25157" priority="4108" stopIfTrue="1" operator="greaterThan">
      <formula>0</formula>
    </cfRule>
    <cfRule type="cellIs" dxfId="25156" priority="4109" stopIfTrue="1" operator="greaterThan">
      <formula>0</formula>
    </cfRule>
    <cfRule type="cellIs" dxfId="25155" priority="4110" stopIfTrue="1" operator="greaterThan">
      <formula>0</formula>
    </cfRule>
  </conditionalFormatting>
  <conditionalFormatting sqref="Z25">
    <cfRule type="cellIs" dxfId="25154" priority="4105" stopIfTrue="1" operator="greaterThan">
      <formula>0</formula>
    </cfRule>
    <cfRule type="cellIs" dxfId="25153" priority="4106" stopIfTrue="1" operator="greaterThan">
      <formula>0</formula>
    </cfRule>
    <cfRule type="cellIs" dxfId="25152" priority="4107" stopIfTrue="1" operator="greaterThan">
      <formula>0</formula>
    </cfRule>
  </conditionalFormatting>
  <conditionalFormatting sqref="Z20:Z21">
    <cfRule type="cellIs" dxfId="25151" priority="4102" stopIfTrue="1" operator="greaterThan">
      <formula>0</formula>
    </cfRule>
    <cfRule type="cellIs" dxfId="25150" priority="4103" stopIfTrue="1" operator="greaterThan">
      <formula>0</formula>
    </cfRule>
    <cfRule type="cellIs" dxfId="25149" priority="4104" stopIfTrue="1" operator="greaterThan">
      <formula>0</formula>
    </cfRule>
  </conditionalFormatting>
  <conditionalFormatting sqref="Z22">
    <cfRule type="cellIs" dxfId="25148" priority="4099" stopIfTrue="1" operator="greaterThan">
      <formula>0</formula>
    </cfRule>
    <cfRule type="cellIs" dxfId="25147" priority="4100" stopIfTrue="1" operator="greaterThan">
      <formula>0</formula>
    </cfRule>
    <cfRule type="cellIs" dxfId="25146" priority="4101" stopIfTrue="1" operator="greaterThan">
      <formula>0</formula>
    </cfRule>
  </conditionalFormatting>
  <conditionalFormatting sqref="Z19">
    <cfRule type="cellIs" dxfId="25145" priority="4096" stopIfTrue="1" operator="greaterThan">
      <formula>0</formula>
    </cfRule>
    <cfRule type="cellIs" dxfId="25144" priority="4097" stopIfTrue="1" operator="greaterThan">
      <formula>0</formula>
    </cfRule>
    <cfRule type="cellIs" dxfId="25143" priority="4098" stopIfTrue="1" operator="greaterThan">
      <formula>0</formula>
    </cfRule>
  </conditionalFormatting>
  <conditionalFormatting sqref="Z16:Z17">
    <cfRule type="cellIs" dxfId="25142" priority="4093" stopIfTrue="1" operator="greaterThan">
      <formula>0</formula>
    </cfRule>
    <cfRule type="cellIs" dxfId="25141" priority="4094" stopIfTrue="1" operator="greaterThan">
      <formula>0</formula>
    </cfRule>
    <cfRule type="cellIs" dxfId="25140" priority="4095" stopIfTrue="1" operator="greaterThan">
      <formula>0</formula>
    </cfRule>
  </conditionalFormatting>
  <conditionalFormatting sqref="Z18">
    <cfRule type="cellIs" dxfId="25139" priority="4090" stopIfTrue="1" operator="greaterThan">
      <formula>0</formula>
    </cfRule>
    <cfRule type="cellIs" dxfId="25138" priority="4091" stopIfTrue="1" operator="greaterThan">
      <formula>0</formula>
    </cfRule>
    <cfRule type="cellIs" dxfId="25137" priority="4092" stopIfTrue="1" operator="greaterThan">
      <formula>0</formula>
    </cfRule>
  </conditionalFormatting>
  <conditionalFormatting sqref="Z13:Z14">
    <cfRule type="cellIs" dxfId="25136" priority="4087" stopIfTrue="1" operator="greaterThan">
      <formula>0</formula>
    </cfRule>
    <cfRule type="cellIs" dxfId="25135" priority="4088" stopIfTrue="1" operator="greaterThan">
      <formula>0</formula>
    </cfRule>
    <cfRule type="cellIs" dxfId="25134" priority="4089" stopIfTrue="1" operator="greaterThan">
      <formula>0</formula>
    </cfRule>
  </conditionalFormatting>
  <conditionalFormatting sqref="Z15">
    <cfRule type="cellIs" dxfId="25133" priority="4084" stopIfTrue="1" operator="greaterThan">
      <formula>0</formula>
    </cfRule>
    <cfRule type="cellIs" dxfId="25132" priority="4085" stopIfTrue="1" operator="greaterThan">
      <formula>0</formula>
    </cfRule>
    <cfRule type="cellIs" dxfId="25131" priority="4086" stopIfTrue="1" operator="greaterThan">
      <formula>0</formula>
    </cfRule>
  </conditionalFormatting>
  <conditionalFormatting sqref="Z10:Z11">
    <cfRule type="cellIs" dxfId="25130" priority="4081" stopIfTrue="1" operator="greaterThan">
      <formula>0</formula>
    </cfRule>
    <cfRule type="cellIs" dxfId="25129" priority="4082" stopIfTrue="1" operator="greaterThan">
      <formula>0</formula>
    </cfRule>
    <cfRule type="cellIs" dxfId="25128" priority="4083" stopIfTrue="1" operator="greaterThan">
      <formula>0</formula>
    </cfRule>
  </conditionalFormatting>
  <conditionalFormatting sqref="Z12">
    <cfRule type="cellIs" dxfId="25127" priority="4078" stopIfTrue="1" operator="greaterThan">
      <formula>0</formula>
    </cfRule>
    <cfRule type="cellIs" dxfId="25126" priority="4079" stopIfTrue="1" operator="greaterThan">
      <formula>0</formula>
    </cfRule>
    <cfRule type="cellIs" dxfId="25125" priority="4080" stopIfTrue="1" operator="greaterThan">
      <formula>0</formula>
    </cfRule>
  </conditionalFormatting>
  <conditionalFormatting sqref="Z7:Z8">
    <cfRule type="cellIs" dxfId="25124" priority="4075" stopIfTrue="1" operator="greaterThan">
      <formula>0</formula>
    </cfRule>
    <cfRule type="cellIs" dxfId="25123" priority="4076" stopIfTrue="1" operator="greaterThan">
      <formula>0</formula>
    </cfRule>
    <cfRule type="cellIs" dxfId="25122" priority="4077" stopIfTrue="1" operator="greaterThan">
      <formula>0</formula>
    </cfRule>
  </conditionalFormatting>
  <conditionalFormatting sqref="Z9">
    <cfRule type="cellIs" dxfId="25121" priority="4072" stopIfTrue="1" operator="greaterThan">
      <formula>0</formula>
    </cfRule>
    <cfRule type="cellIs" dxfId="25120" priority="4073" stopIfTrue="1" operator="greaterThan">
      <formula>0</formula>
    </cfRule>
    <cfRule type="cellIs" dxfId="25119" priority="4074" stopIfTrue="1" operator="greaterThan">
      <formula>0</formula>
    </cfRule>
  </conditionalFormatting>
  <conditionalFormatting sqref="Z5">
    <cfRule type="cellIs" dxfId="25118" priority="4069" stopIfTrue="1" operator="greaterThan">
      <formula>0</formula>
    </cfRule>
    <cfRule type="cellIs" dxfId="25117" priority="4070" stopIfTrue="1" operator="greaterThan">
      <formula>0</formula>
    </cfRule>
    <cfRule type="cellIs" dxfId="25116" priority="4071" stopIfTrue="1" operator="greaterThan">
      <formula>0</formula>
    </cfRule>
  </conditionalFormatting>
  <conditionalFormatting sqref="Z6">
    <cfRule type="cellIs" dxfId="25115" priority="4066" stopIfTrue="1" operator="greaterThan">
      <formula>0</formula>
    </cfRule>
    <cfRule type="cellIs" dxfId="25114" priority="4067" stopIfTrue="1" operator="greaterThan">
      <formula>0</formula>
    </cfRule>
    <cfRule type="cellIs" dxfId="25113" priority="4068" stopIfTrue="1" operator="greaterThan">
      <formula>0</formula>
    </cfRule>
  </conditionalFormatting>
  <conditionalFormatting sqref="AD99:AD100">
    <cfRule type="cellIs" dxfId="25112" priority="4063" stopIfTrue="1" operator="greaterThan">
      <formula>0</formula>
    </cfRule>
    <cfRule type="cellIs" dxfId="25111" priority="4064" stopIfTrue="1" operator="greaterThan">
      <formula>0</formula>
    </cfRule>
    <cfRule type="cellIs" dxfId="25110" priority="4065" stopIfTrue="1" operator="greaterThan">
      <formula>0</formula>
    </cfRule>
  </conditionalFormatting>
  <conditionalFormatting sqref="AD101">
    <cfRule type="cellIs" dxfId="25109" priority="4060" stopIfTrue="1" operator="greaterThan">
      <formula>0</formula>
    </cfRule>
    <cfRule type="cellIs" dxfId="25108" priority="4061" stopIfTrue="1" operator="greaterThan">
      <formula>0</formula>
    </cfRule>
    <cfRule type="cellIs" dxfId="25107" priority="4062" stopIfTrue="1" operator="greaterThan">
      <formula>0</formula>
    </cfRule>
  </conditionalFormatting>
  <conditionalFormatting sqref="AD96:AD97">
    <cfRule type="cellIs" dxfId="25106" priority="4057" stopIfTrue="1" operator="greaterThan">
      <formula>0</formula>
    </cfRule>
    <cfRule type="cellIs" dxfId="25105" priority="4058" stopIfTrue="1" operator="greaterThan">
      <formula>0</formula>
    </cfRule>
    <cfRule type="cellIs" dxfId="25104" priority="4059" stopIfTrue="1" operator="greaterThan">
      <formula>0</formula>
    </cfRule>
  </conditionalFormatting>
  <conditionalFormatting sqref="AD98">
    <cfRule type="cellIs" dxfId="25103" priority="4054" stopIfTrue="1" operator="greaterThan">
      <formula>0</formula>
    </cfRule>
    <cfRule type="cellIs" dxfId="25102" priority="4055" stopIfTrue="1" operator="greaterThan">
      <formula>0</formula>
    </cfRule>
    <cfRule type="cellIs" dxfId="25101" priority="4056" stopIfTrue="1" operator="greaterThan">
      <formula>0</formula>
    </cfRule>
  </conditionalFormatting>
  <conditionalFormatting sqref="AD93:AD94">
    <cfRule type="cellIs" dxfId="25100" priority="4051" stopIfTrue="1" operator="greaterThan">
      <formula>0</formula>
    </cfRule>
    <cfRule type="cellIs" dxfId="25099" priority="4052" stopIfTrue="1" operator="greaterThan">
      <formula>0</formula>
    </cfRule>
    <cfRule type="cellIs" dxfId="25098" priority="4053" stopIfTrue="1" operator="greaterThan">
      <formula>0</formula>
    </cfRule>
  </conditionalFormatting>
  <conditionalFormatting sqref="AD95">
    <cfRule type="cellIs" dxfId="25097" priority="4048" stopIfTrue="1" operator="greaterThan">
      <formula>0</formula>
    </cfRule>
    <cfRule type="cellIs" dxfId="25096" priority="4049" stopIfTrue="1" operator="greaterThan">
      <formula>0</formula>
    </cfRule>
    <cfRule type="cellIs" dxfId="25095" priority="4050" stopIfTrue="1" operator="greaterThan">
      <formula>0</formula>
    </cfRule>
  </conditionalFormatting>
  <conditionalFormatting sqref="AD90:AD91">
    <cfRule type="cellIs" dxfId="25094" priority="4045" stopIfTrue="1" operator="greaterThan">
      <formula>0</formula>
    </cfRule>
    <cfRule type="cellIs" dxfId="25093" priority="4046" stopIfTrue="1" operator="greaterThan">
      <formula>0</formula>
    </cfRule>
    <cfRule type="cellIs" dxfId="25092" priority="4047" stopIfTrue="1" operator="greaterThan">
      <formula>0</formula>
    </cfRule>
  </conditionalFormatting>
  <conditionalFormatting sqref="AD92">
    <cfRule type="cellIs" dxfId="25091" priority="4042" stopIfTrue="1" operator="greaterThan">
      <formula>0</formula>
    </cfRule>
    <cfRule type="cellIs" dxfId="25090" priority="4043" stopIfTrue="1" operator="greaterThan">
      <formula>0</formula>
    </cfRule>
    <cfRule type="cellIs" dxfId="25089" priority="4044" stopIfTrue="1" operator="greaterThan">
      <formula>0</formula>
    </cfRule>
  </conditionalFormatting>
  <conditionalFormatting sqref="AD89">
    <cfRule type="cellIs" dxfId="25088" priority="4039" stopIfTrue="1" operator="greaterThan">
      <formula>0</formula>
    </cfRule>
    <cfRule type="cellIs" dxfId="25087" priority="4040" stopIfTrue="1" operator="greaterThan">
      <formula>0</formula>
    </cfRule>
    <cfRule type="cellIs" dxfId="25086" priority="4041" stopIfTrue="1" operator="greaterThan">
      <formula>0</formula>
    </cfRule>
  </conditionalFormatting>
  <conditionalFormatting sqref="AD84:AD87">
    <cfRule type="cellIs" dxfId="25085" priority="4036" stopIfTrue="1" operator="greaterThan">
      <formula>0</formula>
    </cfRule>
    <cfRule type="cellIs" dxfId="25084" priority="4037" stopIfTrue="1" operator="greaterThan">
      <formula>0</formula>
    </cfRule>
    <cfRule type="cellIs" dxfId="25083" priority="4038" stopIfTrue="1" operator="greaterThan">
      <formula>0</formula>
    </cfRule>
  </conditionalFormatting>
  <conditionalFormatting sqref="AD81:AD82">
    <cfRule type="cellIs" dxfId="25082" priority="4033" stopIfTrue="1" operator="greaterThan">
      <formula>0</formula>
    </cfRule>
    <cfRule type="cellIs" dxfId="25081" priority="4034" stopIfTrue="1" operator="greaterThan">
      <formula>0</formula>
    </cfRule>
    <cfRule type="cellIs" dxfId="25080" priority="4035" stopIfTrue="1" operator="greaterThan">
      <formula>0</formula>
    </cfRule>
  </conditionalFormatting>
  <conditionalFormatting sqref="AD83">
    <cfRule type="cellIs" dxfId="25079" priority="4030" stopIfTrue="1" operator="greaterThan">
      <formula>0</formula>
    </cfRule>
    <cfRule type="cellIs" dxfId="25078" priority="4031" stopIfTrue="1" operator="greaterThan">
      <formula>0</formula>
    </cfRule>
    <cfRule type="cellIs" dxfId="25077" priority="4032" stopIfTrue="1" operator="greaterThan">
      <formula>0</formula>
    </cfRule>
  </conditionalFormatting>
  <conditionalFormatting sqref="AD78:AD79">
    <cfRule type="cellIs" dxfId="25076" priority="4027" stopIfTrue="1" operator="greaterThan">
      <formula>0</formula>
    </cfRule>
    <cfRule type="cellIs" dxfId="25075" priority="4028" stopIfTrue="1" operator="greaterThan">
      <formula>0</formula>
    </cfRule>
    <cfRule type="cellIs" dxfId="25074" priority="4029" stopIfTrue="1" operator="greaterThan">
      <formula>0</formula>
    </cfRule>
  </conditionalFormatting>
  <conditionalFormatting sqref="AD80">
    <cfRule type="cellIs" dxfId="25073" priority="4024" stopIfTrue="1" operator="greaterThan">
      <formula>0</formula>
    </cfRule>
    <cfRule type="cellIs" dxfId="25072" priority="4025" stopIfTrue="1" operator="greaterThan">
      <formula>0</formula>
    </cfRule>
    <cfRule type="cellIs" dxfId="25071" priority="4026" stopIfTrue="1" operator="greaterThan">
      <formula>0</formula>
    </cfRule>
  </conditionalFormatting>
  <conditionalFormatting sqref="AD75:AD76">
    <cfRule type="cellIs" dxfId="25070" priority="4021" stopIfTrue="1" operator="greaterThan">
      <formula>0</formula>
    </cfRule>
    <cfRule type="cellIs" dxfId="25069" priority="4022" stopIfTrue="1" operator="greaterThan">
      <formula>0</formula>
    </cfRule>
    <cfRule type="cellIs" dxfId="25068" priority="4023" stopIfTrue="1" operator="greaterThan">
      <formula>0</formula>
    </cfRule>
  </conditionalFormatting>
  <conditionalFormatting sqref="AD77">
    <cfRule type="cellIs" dxfId="25067" priority="4018" stopIfTrue="1" operator="greaterThan">
      <formula>0</formula>
    </cfRule>
    <cfRule type="cellIs" dxfId="25066" priority="4019" stopIfTrue="1" operator="greaterThan">
      <formula>0</formula>
    </cfRule>
    <cfRule type="cellIs" dxfId="25065" priority="4020" stopIfTrue="1" operator="greaterThan">
      <formula>0</formula>
    </cfRule>
  </conditionalFormatting>
  <conditionalFormatting sqref="AD72:AD73">
    <cfRule type="cellIs" dxfId="25064" priority="4015" stopIfTrue="1" operator="greaterThan">
      <formula>0</formula>
    </cfRule>
    <cfRule type="cellIs" dxfId="25063" priority="4016" stopIfTrue="1" operator="greaterThan">
      <formula>0</formula>
    </cfRule>
    <cfRule type="cellIs" dxfId="25062" priority="4017" stopIfTrue="1" operator="greaterThan">
      <formula>0</formula>
    </cfRule>
  </conditionalFormatting>
  <conditionalFormatting sqref="AD74">
    <cfRule type="cellIs" dxfId="25061" priority="4012" stopIfTrue="1" operator="greaterThan">
      <formula>0</formula>
    </cfRule>
    <cfRule type="cellIs" dxfId="25060" priority="4013" stopIfTrue="1" operator="greaterThan">
      <formula>0</formula>
    </cfRule>
    <cfRule type="cellIs" dxfId="25059" priority="4014" stopIfTrue="1" operator="greaterThan">
      <formula>0</formula>
    </cfRule>
  </conditionalFormatting>
  <conditionalFormatting sqref="AD69:AD70">
    <cfRule type="cellIs" dxfId="25058" priority="4009" stopIfTrue="1" operator="greaterThan">
      <formula>0</formula>
    </cfRule>
    <cfRule type="cellIs" dxfId="25057" priority="4010" stopIfTrue="1" operator="greaterThan">
      <formula>0</formula>
    </cfRule>
    <cfRule type="cellIs" dxfId="25056" priority="4011" stopIfTrue="1" operator="greaterThan">
      <formula>0</formula>
    </cfRule>
  </conditionalFormatting>
  <conditionalFormatting sqref="AD71">
    <cfRule type="cellIs" dxfId="25055" priority="4006" stopIfTrue="1" operator="greaterThan">
      <formula>0</formula>
    </cfRule>
    <cfRule type="cellIs" dxfId="25054" priority="4007" stopIfTrue="1" operator="greaterThan">
      <formula>0</formula>
    </cfRule>
    <cfRule type="cellIs" dxfId="25053" priority="4008" stopIfTrue="1" operator="greaterThan">
      <formula>0</formula>
    </cfRule>
  </conditionalFormatting>
  <conditionalFormatting sqref="AD66:AD67">
    <cfRule type="cellIs" dxfId="25052" priority="4003" stopIfTrue="1" operator="greaterThan">
      <formula>0</formula>
    </cfRule>
    <cfRule type="cellIs" dxfId="25051" priority="4004" stopIfTrue="1" operator="greaterThan">
      <formula>0</formula>
    </cfRule>
    <cfRule type="cellIs" dxfId="25050" priority="4005" stopIfTrue="1" operator="greaterThan">
      <formula>0</formula>
    </cfRule>
  </conditionalFormatting>
  <conditionalFormatting sqref="AD68">
    <cfRule type="cellIs" dxfId="25049" priority="4000" stopIfTrue="1" operator="greaterThan">
      <formula>0</formula>
    </cfRule>
    <cfRule type="cellIs" dxfId="25048" priority="4001" stopIfTrue="1" operator="greaterThan">
      <formula>0</formula>
    </cfRule>
    <cfRule type="cellIs" dxfId="25047" priority="4002" stopIfTrue="1" operator="greaterThan">
      <formula>0</formula>
    </cfRule>
  </conditionalFormatting>
  <conditionalFormatting sqref="AD63:AD64">
    <cfRule type="cellIs" dxfId="25046" priority="3997" stopIfTrue="1" operator="greaterThan">
      <formula>0</formula>
    </cfRule>
    <cfRule type="cellIs" dxfId="25045" priority="3998" stopIfTrue="1" operator="greaterThan">
      <formula>0</formula>
    </cfRule>
    <cfRule type="cellIs" dxfId="25044" priority="3999" stopIfTrue="1" operator="greaterThan">
      <formula>0</formula>
    </cfRule>
  </conditionalFormatting>
  <conditionalFormatting sqref="AD65">
    <cfRule type="cellIs" dxfId="25043" priority="3994" stopIfTrue="1" operator="greaterThan">
      <formula>0</formula>
    </cfRule>
    <cfRule type="cellIs" dxfId="25042" priority="3995" stopIfTrue="1" operator="greaterThan">
      <formula>0</formula>
    </cfRule>
    <cfRule type="cellIs" dxfId="25041" priority="3996" stopIfTrue="1" operator="greaterThan">
      <formula>0</formula>
    </cfRule>
  </conditionalFormatting>
  <conditionalFormatting sqref="AD60:AD61">
    <cfRule type="cellIs" dxfId="25040" priority="3991" stopIfTrue="1" operator="greaterThan">
      <formula>0</formula>
    </cfRule>
    <cfRule type="cellIs" dxfId="25039" priority="3992" stopIfTrue="1" operator="greaterThan">
      <formula>0</formula>
    </cfRule>
    <cfRule type="cellIs" dxfId="25038" priority="3993" stopIfTrue="1" operator="greaterThan">
      <formula>0</formula>
    </cfRule>
  </conditionalFormatting>
  <conditionalFormatting sqref="AD62">
    <cfRule type="cellIs" dxfId="25037" priority="3988" stopIfTrue="1" operator="greaterThan">
      <formula>0</formula>
    </cfRule>
    <cfRule type="cellIs" dxfId="25036" priority="3989" stopIfTrue="1" operator="greaterThan">
      <formula>0</formula>
    </cfRule>
    <cfRule type="cellIs" dxfId="25035" priority="3990" stopIfTrue="1" operator="greaterThan">
      <formula>0</formula>
    </cfRule>
  </conditionalFormatting>
  <conditionalFormatting sqref="AD57:AD58">
    <cfRule type="cellIs" dxfId="25034" priority="3985" stopIfTrue="1" operator="greaterThan">
      <formula>0</formula>
    </cfRule>
    <cfRule type="cellIs" dxfId="25033" priority="3986" stopIfTrue="1" operator="greaterThan">
      <formula>0</formula>
    </cfRule>
    <cfRule type="cellIs" dxfId="25032" priority="3987" stopIfTrue="1" operator="greaterThan">
      <formula>0</formula>
    </cfRule>
  </conditionalFormatting>
  <conditionalFormatting sqref="AD59">
    <cfRule type="cellIs" dxfId="25031" priority="3982" stopIfTrue="1" operator="greaterThan">
      <formula>0</formula>
    </cfRule>
    <cfRule type="cellIs" dxfId="25030" priority="3983" stopIfTrue="1" operator="greaterThan">
      <formula>0</formula>
    </cfRule>
    <cfRule type="cellIs" dxfId="25029" priority="3984" stopIfTrue="1" operator="greaterThan">
      <formula>0</formula>
    </cfRule>
  </conditionalFormatting>
  <conditionalFormatting sqref="AD54:AD55">
    <cfRule type="cellIs" dxfId="25028" priority="3979" stopIfTrue="1" operator="greaterThan">
      <formula>0</formula>
    </cfRule>
    <cfRule type="cellIs" dxfId="25027" priority="3980" stopIfTrue="1" operator="greaterThan">
      <formula>0</formula>
    </cfRule>
    <cfRule type="cellIs" dxfId="25026" priority="3981" stopIfTrue="1" operator="greaterThan">
      <formula>0</formula>
    </cfRule>
  </conditionalFormatting>
  <conditionalFormatting sqref="AD56">
    <cfRule type="cellIs" dxfId="25025" priority="3976" stopIfTrue="1" operator="greaterThan">
      <formula>0</formula>
    </cfRule>
    <cfRule type="cellIs" dxfId="25024" priority="3977" stopIfTrue="1" operator="greaterThan">
      <formula>0</formula>
    </cfRule>
    <cfRule type="cellIs" dxfId="25023" priority="3978" stopIfTrue="1" operator="greaterThan">
      <formula>0</formula>
    </cfRule>
  </conditionalFormatting>
  <conditionalFormatting sqref="AD51:AD52">
    <cfRule type="cellIs" dxfId="25022" priority="3973" stopIfTrue="1" operator="greaterThan">
      <formula>0</formula>
    </cfRule>
    <cfRule type="cellIs" dxfId="25021" priority="3974" stopIfTrue="1" operator="greaterThan">
      <formula>0</formula>
    </cfRule>
    <cfRule type="cellIs" dxfId="25020" priority="3975" stopIfTrue="1" operator="greaterThan">
      <formula>0</formula>
    </cfRule>
  </conditionalFormatting>
  <conditionalFormatting sqref="AD53">
    <cfRule type="cellIs" dxfId="25019" priority="3970" stopIfTrue="1" operator="greaterThan">
      <formula>0</formula>
    </cfRule>
    <cfRule type="cellIs" dxfId="25018" priority="3971" stopIfTrue="1" operator="greaterThan">
      <formula>0</formula>
    </cfRule>
    <cfRule type="cellIs" dxfId="25017" priority="3972" stopIfTrue="1" operator="greaterThan">
      <formula>0</formula>
    </cfRule>
  </conditionalFormatting>
  <conditionalFormatting sqref="AD48:AD49">
    <cfRule type="cellIs" dxfId="25016" priority="3967" stopIfTrue="1" operator="greaterThan">
      <formula>0</formula>
    </cfRule>
    <cfRule type="cellIs" dxfId="25015" priority="3968" stopIfTrue="1" operator="greaterThan">
      <formula>0</formula>
    </cfRule>
    <cfRule type="cellIs" dxfId="25014" priority="3969" stopIfTrue="1" operator="greaterThan">
      <formula>0</formula>
    </cfRule>
  </conditionalFormatting>
  <conditionalFormatting sqref="AD50">
    <cfRule type="cellIs" dxfId="25013" priority="3964" stopIfTrue="1" operator="greaterThan">
      <formula>0</formula>
    </cfRule>
    <cfRule type="cellIs" dxfId="25012" priority="3965" stopIfTrue="1" operator="greaterThan">
      <formula>0</formula>
    </cfRule>
    <cfRule type="cellIs" dxfId="25011" priority="3966" stopIfTrue="1" operator="greaterThan">
      <formula>0</formula>
    </cfRule>
  </conditionalFormatting>
  <conditionalFormatting sqref="AD45:AD46">
    <cfRule type="cellIs" dxfId="25010" priority="3961" stopIfTrue="1" operator="greaterThan">
      <formula>0</formula>
    </cfRule>
    <cfRule type="cellIs" dxfId="25009" priority="3962" stopIfTrue="1" operator="greaterThan">
      <formula>0</formula>
    </cfRule>
    <cfRule type="cellIs" dxfId="25008" priority="3963" stopIfTrue="1" operator="greaterThan">
      <formula>0</formula>
    </cfRule>
  </conditionalFormatting>
  <conditionalFormatting sqref="AD47">
    <cfRule type="cellIs" dxfId="25007" priority="3958" stopIfTrue="1" operator="greaterThan">
      <formula>0</formula>
    </cfRule>
    <cfRule type="cellIs" dxfId="25006" priority="3959" stopIfTrue="1" operator="greaterThan">
      <formula>0</formula>
    </cfRule>
    <cfRule type="cellIs" dxfId="25005" priority="3960" stopIfTrue="1" operator="greaterThan">
      <formula>0</formula>
    </cfRule>
  </conditionalFormatting>
  <conditionalFormatting sqref="AD42:AD43">
    <cfRule type="cellIs" dxfId="25004" priority="3955" stopIfTrue="1" operator="greaterThan">
      <formula>0</formula>
    </cfRule>
    <cfRule type="cellIs" dxfId="25003" priority="3956" stopIfTrue="1" operator="greaterThan">
      <formula>0</formula>
    </cfRule>
    <cfRule type="cellIs" dxfId="25002" priority="3957" stopIfTrue="1" operator="greaterThan">
      <formula>0</formula>
    </cfRule>
  </conditionalFormatting>
  <conditionalFormatting sqref="AD44">
    <cfRule type="cellIs" dxfId="25001" priority="3952" stopIfTrue="1" operator="greaterThan">
      <formula>0</formula>
    </cfRule>
    <cfRule type="cellIs" dxfId="25000" priority="3953" stopIfTrue="1" operator="greaterThan">
      <formula>0</formula>
    </cfRule>
    <cfRule type="cellIs" dxfId="24999" priority="3954" stopIfTrue="1" operator="greaterThan">
      <formula>0</formula>
    </cfRule>
  </conditionalFormatting>
  <conditionalFormatting sqref="AD39:AD40">
    <cfRule type="cellIs" dxfId="24998" priority="3949" stopIfTrue="1" operator="greaterThan">
      <formula>0</formula>
    </cfRule>
    <cfRule type="cellIs" dxfId="24997" priority="3950" stopIfTrue="1" operator="greaterThan">
      <formula>0</formula>
    </cfRule>
    <cfRule type="cellIs" dxfId="24996" priority="3951" stopIfTrue="1" operator="greaterThan">
      <formula>0</formula>
    </cfRule>
  </conditionalFormatting>
  <conditionalFormatting sqref="AD41">
    <cfRule type="cellIs" dxfId="24995" priority="3946" stopIfTrue="1" operator="greaterThan">
      <formula>0</formula>
    </cfRule>
    <cfRule type="cellIs" dxfId="24994" priority="3947" stopIfTrue="1" operator="greaterThan">
      <formula>0</formula>
    </cfRule>
    <cfRule type="cellIs" dxfId="24993" priority="3948" stopIfTrue="1" operator="greaterThan">
      <formula>0</formula>
    </cfRule>
  </conditionalFormatting>
  <conditionalFormatting sqref="AD36:AD37">
    <cfRule type="cellIs" dxfId="24992" priority="3943" stopIfTrue="1" operator="greaterThan">
      <formula>0</formula>
    </cfRule>
    <cfRule type="cellIs" dxfId="24991" priority="3944" stopIfTrue="1" operator="greaterThan">
      <formula>0</formula>
    </cfRule>
    <cfRule type="cellIs" dxfId="24990" priority="3945" stopIfTrue="1" operator="greaterThan">
      <formula>0</formula>
    </cfRule>
  </conditionalFormatting>
  <conditionalFormatting sqref="AD38">
    <cfRule type="cellIs" dxfId="24989" priority="3940" stopIfTrue="1" operator="greaterThan">
      <formula>0</formula>
    </cfRule>
    <cfRule type="cellIs" dxfId="24988" priority="3941" stopIfTrue="1" operator="greaterThan">
      <formula>0</formula>
    </cfRule>
    <cfRule type="cellIs" dxfId="24987" priority="3942" stopIfTrue="1" operator="greaterThan">
      <formula>0</formula>
    </cfRule>
  </conditionalFormatting>
  <conditionalFormatting sqref="AD35">
    <cfRule type="cellIs" dxfId="24986" priority="3937" stopIfTrue="1" operator="greaterThan">
      <formula>0</formula>
    </cfRule>
    <cfRule type="cellIs" dxfId="24985" priority="3938" stopIfTrue="1" operator="greaterThan">
      <formula>0</formula>
    </cfRule>
    <cfRule type="cellIs" dxfId="24984" priority="3939" stopIfTrue="1" operator="greaterThan">
      <formula>0</formula>
    </cfRule>
  </conditionalFormatting>
  <conditionalFormatting sqref="AD32:AD33">
    <cfRule type="cellIs" dxfId="24983" priority="3934" stopIfTrue="1" operator="greaterThan">
      <formula>0</formula>
    </cfRule>
    <cfRule type="cellIs" dxfId="24982" priority="3935" stopIfTrue="1" operator="greaterThan">
      <formula>0</formula>
    </cfRule>
    <cfRule type="cellIs" dxfId="24981" priority="3936" stopIfTrue="1" operator="greaterThan">
      <formula>0</formula>
    </cfRule>
  </conditionalFormatting>
  <conditionalFormatting sqref="AD29:AD30">
    <cfRule type="cellIs" dxfId="24980" priority="3931" stopIfTrue="1" operator="greaterThan">
      <formula>0</formula>
    </cfRule>
    <cfRule type="cellIs" dxfId="24979" priority="3932" stopIfTrue="1" operator="greaterThan">
      <formula>0</formula>
    </cfRule>
    <cfRule type="cellIs" dxfId="24978" priority="3933" stopIfTrue="1" operator="greaterThan">
      <formula>0</formula>
    </cfRule>
  </conditionalFormatting>
  <conditionalFormatting sqref="AD31">
    <cfRule type="cellIs" dxfId="24977" priority="3928" stopIfTrue="1" operator="greaterThan">
      <formula>0</formula>
    </cfRule>
    <cfRule type="cellIs" dxfId="24976" priority="3929" stopIfTrue="1" operator="greaterThan">
      <formula>0</formula>
    </cfRule>
    <cfRule type="cellIs" dxfId="24975" priority="3930" stopIfTrue="1" operator="greaterThan">
      <formula>0</formula>
    </cfRule>
  </conditionalFormatting>
  <conditionalFormatting sqref="AD26:AD27">
    <cfRule type="cellIs" dxfId="24974" priority="3925" stopIfTrue="1" operator="greaterThan">
      <formula>0</formula>
    </cfRule>
    <cfRule type="cellIs" dxfId="24973" priority="3926" stopIfTrue="1" operator="greaterThan">
      <formula>0</formula>
    </cfRule>
    <cfRule type="cellIs" dxfId="24972" priority="3927" stopIfTrue="1" operator="greaterThan">
      <formula>0</formula>
    </cfRule>
  </conditionalFormatting>
  <conditionalFormatting sqref="AD28">
    <cfRule type="cellIs" dxfId="24971" priority="3922" stopIfTrue="1" operator="greaterThan">
      <formula>0</formula>
    </cfRule>
    <cfRule type="cellIs" dxfId="24970" priority="3923" stopIfTrue="1" operator="greaterThan">
      <formula>0</formula>
    </cfRule>
    <cfRule type="cellIs" dxfId="24969" priority="3924" stopIfTrue="1" operator="greaterThan">
      <formula>0</formula>
    </cfRule>
  </conditionalFormatting>
  <conditionalFormatting sqref="AD23:AD24">
    <cfRule type="cellIs" dxfId="24968" priority="3919" stopIfTrue="1" operator="greaterThan">
      <formula>0</formula>
    </cfRule>
    <cfRule type="cellIs" dxfId="24967" priority="3920" stopIfTrue="1" operator="greaterThan">
      <formula>0</formula>
    </cfRule>
    <cfRule type="cellIs" dxfId="24966" priority="3921" stopIfTrue="1" operator="greaterThan">
      <formula>0</formula>
    </cfRule>
  </conditionalFormatting>
  <conditionalFormatting sqref="AD25">
    <cfRule type="cellIs" dxfId="24965" priority="3916" stopIfTrue="1" operator="greaterThan">
      <formula>0</formula>
    </cfRule>
    <cfRule type="cellIs" dxfId="24964" priority="3917" stopIfTrue="1" operator="greaterThan">
      <formula>0</formula>
    </cfRule>
    <cfRule type="cellIs" dxfId="24963" priority="3918" stopIfTrue="1" operator="greaterThan">
      <formula>0</formula>
    </cfRule>
  </conditionalFormatting>
  <conditionalFormatting sqref="AD20:AD21">
    <cfRule type="cellIs" dxfId="24962" priority="3913" stopIfTrue="1" operator="greaterThan">
      <formula>0</formula>
    </cfRule>
    <cfRule type="cellIs" dxfId="24961" priority="3914" stopIfTrue="1" operator="greaterThan">
      <formula>0</formula>
    </cfRule>
    <cfRule type="cellIs" dxfId="24960" priority="3915" stopIfTrue="1" operator="greaterThan">
      <formula>0</formula>
    </cfRule>
  </conditionalFormatting>
  <conditionalFormatting sqref="AD22">
    <cfRule type="cellIs" dxfId="24959" priority="3910" stopIfTrue="1" operator="greaterThan">
      <formula>0</formula>
    </cfRule>
    <cfRule type="cellIs" dxfId="24958" priority="3911" stopIfTrue="1" operator="greaterThan">
      <formula>0</formula>
    </cfRule>
    <cfRule type="cellIs" dxfId="24957" priority="3912" stopIfTrue="1" operator="greaterThan">
      <formula>0</formula>
    </cfRule>
  </conditionalFormatting>
  <conditionalFormatting sqref="AD19">
    <cfRule type="cellIs" dxfId="24956" priority="3907" stopIfTrue="1" operator="greaterThan">
      <formula>0</formula>
    </cfRule>
    <cfRule type="cellIs" dxfId="24955" priority="3908" stopIfTrue="1" operator="greaterThan">
      <formula>0</formula>
    </cfRule>
    <cfRule type="cellIs" dxfId="24954" priority="3909" stopIfTrue="1" operator="greaterThan">
      <formula>0</formula>
    </cfRule>
  </conditionalFormatting>
  <conditionalFormatting sqref="AD16:AD17">
    <cfRule type="cellIs" dxfId="24953" priority="3904" stopIfTrue="1" operator="greaterThan">
      <formula>0</formula>
    </cfRule>
    <cfRule type="cellIs" dxfId="24952" priority="3905" stopIfTrue="1" operator="greaterThan">
      <formula>0</formula>
    </cfRule>
    <cfRule type="cellIs" dxfId="24951" priority="3906" stopIfTrue="1" operator="greaterThan">
      <formula>0</formula>
    </cfRule>
  </conditionalFormatting>
  <conditionalFormatting sqref="AD18">
    <cfRule type="cellIs" dxfId="24950" priority="3901" stopIfTrue="1" operator="greaterThan">
      <formula>0</formula>
    </cfRule>
    <cfRule type="cellIs" dxfId="24949" priority="3902" stopIfTrue="1" operator="greaterThan">
      <formula>0</formula>
    </cfRule>
    <cfRule type="cellIs" dxfId="24948" priority="3903" stopIfTrue="1" operator="greaterThan">
      <formula>0</formula>
    </cfRule>
  </conditionalFormatting>
  <conditionalFormatting sqref="AD13:AD14">
    <cfRule type="cellIs" dxfId="24947" priority="3898" stopIfTrue="1" operator="greaterThan">
      <formula>0</formula>
    </cfRule>
    <cfRule type="cellIs" dxfId="24946" priority="3899" stopIfTrue="1" operator="greaterThan">
      <formula>0</formula>
    </cfRule>
    <cfRule type="cellIs" dxfId="24945" priority="3900" stopIfTrue="1" operator="greaterThan">
      <formula>0</formula>
    </cfRule>
  </conditionalFormatting>
  <conditionalFormatting sqref="AD15">
    <cfRule type="cellIs" dxfId="24944" priority="3895" stopIfTrue="1" operator="greaterThan">
      <formula>0</formula>
    </cfRule>
    <cfRule type="cellIs" dxfId="24943" priority="3896" stopIfTrue="1" operator="greaterThan">
      <formula>0</formula>
    </cfRule>
    <cfRule type="cellIs" dxfId="24942" priority="3897" stopIfTrue="1" operator="greaterThan">
      <formula>0</formula>
    </cfRule>
  </conditionalFormatting>
  <conditionalFormatting sqref="AD10:AD11">
    <cfRule type="cellIs" dxfId="24941" priority="3892" stopIfTrue="1" operator="greaterThan">
      <formula>0</formula>
    </cfRule>
    <cfRule type="cellIs" dxfId="24940" priority="3893" stopIfTrue="1" operator="greaterThan">
      <formula>0</formula>
    </cfRule>
    <cfRule type="cellIs" dxfId="24939" priority="3894" stopIfTrue="1" operator="greaterThan">
      <formula>0</formula>
    </cfRule>
  </conditionalFormatting>
  <conditionalFormatting sqref="AD12">
    <cfRule type="cellIs" dxfId="24938" priority="3889" stopIfTrue="1" operator="greaterThan">
      <formula>0</formula>
    </cfRule>
    <cfRule type="cellIs" dxfId="24937" priority="3890" stopIfTrue="1" operator="greaterThan">
      <formula>0</formula>
    </cfRule>
    <cfRule type="cellIs" dxfId="24936" priority="3891" stopIfTrue="1" operator="greaterThan">
      <formula>0</formula>
    </cfRule>
  </conditionalFormatting>
  <conditionalFormatting sqref="AD7:AD8">
    <cfRule type="cellIs" dxfId="24935" priority="3886" stopIfTrue="1" operator="greaterThan">
      <formula>0</formula>
    </cfRule>
    <cfRule type="cellIs" dxfId="24934" priority="3887" stopIfTrue="1" operator="greaterThan">
      <formula>0</formula>
    </cfRule>
    <cfRule type="cellIs" dxfId="24933" priority="3888" stopIfTrue="1" operator="greaterThan">
      <formula>0</formula>
    </cfRule>
  </conditionalFormatting>
  <conditionalFormatting sqref="AD9">
    <cfRule type="cellIs" dxfId="24932" priority="3883" stopIfTrue="1" operator="greaterThan">
      <formula>0</formula>
    </cfRule>
    <cfRule type="cellIs" dxfId="24931" priority="3884" stopIfTrue="1" operator="greaterThan">
      <formula>0</formula>
    </cfRule>
    <cfRule type="cellIs" dxfId="24930" priority="3885" stopIfTrue="1" operator="greaterThan">
      <formula>0</formula>
    </cfRule>
  </conditionalFormatting>
  <conditionalFormatting sqref="AD5">
    <cfRule type="cellIs" dxfId="24929" priority="3880" stopIfTrue="1" operator="greaterThan">
      <formula>0</formula>
    </cfRule>
    <cfRule type="cellIs" dxfId="24928" priority="3881" stopIfTrue="1" operator="greaterThan">
      <formula>0</formula>
    </cfRule>
    <cfRule type="cellIs" dxfId="24927" priority="3882" stopIfTrue="1" operator="greaterThan">
      <formula>0</formula>
    </cfRule>
  </conditionalFormatting>
  <conditionalFormatting sqref="AD6">
    <cfRule type="cellIs" dxfId="24926" priority="3877" stopIfTrue="1" operator="greaterThan">
      <formula>0</formula>
    </cfRule>
    <cfRule type="cellIs" dxfId="24925" priority="3878" stopIfTrue="1" operator="greaterThan">
      <formula>0</formula>
    </cfRule>
    <cfRule type="cellIs" dxfId="24924" priority="3879" stopIfTrue="1" operator="greaterThan">
      <formula>0</formula>
    </cfRule>
  </conditionalFormatting>
  <conditionalFormatting sqref="AC99:AC100">
    <cfRule type="cellIs" dxfId="24923" priority="3874" stopIfTrue="1" operator="greaterThan">
      <formula>0</formula>
    </cfRule>
    <cfRule type="cellIs" dxfId="24922" priority="3875" stopIfTrue="1" operator="greaterThan">
      <formula>0</formula>
    </cfRule>
    <cfRule type="cellIs" dxfId="24921" priority="3876" stopIfTrue="1" operator="greaterThan">
      <formula>0</formula>
    </cfRule>
  </conditionalFormatting>
  <conditionalFormatting sqref="AC101">
    <cfRule type="cellIs" dxfId="24920" priority="3871" stopIfTrue="1" operator="greaterThan">
      <formula>0</formula>
    </cfRule>
    <cfRule type="cellIs" dxfId="24919" priority="3872" stopIfTrue="1" operator="greaterThan">
      <formula>0</formula>
    </cfRule>
    <cfRule type="cellIs" dxfId="24918" priority="3873" stopIfTrue="1" operator="greaterThan">
      <formula>0</formula>
    </cfRule>
  </conditionalFormatting>
  <conditionalFormatting sqref="AC96:AC97">
    <cfRule type="cellIs" dxfId="24917" priority="3868" stopIfTrue="1" operator="greaterThan">
      <formula>0</formula>
    </cfRule>
    <cfRule type="cellIs" dxfId="24916" priority="3869" stopIfTrue="1" operator="greaterThan">
      <formula>0</formula>
    </cfRule>
    <cfRule type="cellIs" dxfId="24915" priority="3870" stopIfTrue="1" operator="greaterThan">
      <formula>0</formula>
    </cfRule>
  </conditionalFormatting>
  <conditionalFormatting sqref="AC98">
    <cfRule type="cellIs" dxfId="24914" priority="3865" stopIfTrue="1" operator="greaterThan">
      <formula>0</formula>
    </cfRule>
    <cfRule type="cellIs" dxfId="24913" priority="3866" stopIfTrue="1" operator="greaterThan">
      <formula>0</formula>
    </cfRule>
    <cfRule type="cellIs" dxfId="24912" priority="3867" stopIfTrue="1" operator="greaterThan">
      <formula>0</formula>
    </cfRule>
  </conditionalFormatting>
  <conditionalFormatting sqref="AC93:AC94">
    <cfRule type="cellIs" dxfId="24911" priority="3862" stopIfTrue="1" operator="greaterThan">
      <formula>0</formula>
    </cfRule>
    <cfRule type="cellIs" dxfId="24910" priority="3863" stopIfTrue="1" operator="greaterThan">
      <formula>0</formula>
    </cfRule>
    <cfRule type="cellIs" dxfId="24909" priority="3864" stopIfTrue="1" operator="greaterThan">
      <formula>0</formula>
    </cfRule>
  </conditionalFormatting>
  <conditionalFormatting sqref="AC95">
    <cfRule type="cellIs" dxfId="24908" priority="3859" stopIfTrue="1" operator="greaterThan">
      <formula>0</formula>
    </cfRule>
    <cfRule type="cellIs" dxfId="24907" priority="3860" stopIfTrue="1" operator="greaterThan">
      <formula>0</formula>
    </cfRule>
    <cfRule type="cellIs" dxfId="24906" priority="3861" stopIfTrue="1" operator="greaterThan">
      <formula>0</formula>
    </cfRule>
  </conditionalFormatting>
  <conditionalFormatting sqref="AC90:AC91">
    <cfRule type="cellIs" dxfId="24905" priority="3856" stopIfTrue="1" operator="greaterThan">
      <formula>0</formula>
    </cfRule>
    <cfRule type="cellIs" dxfId="24904" priority="3857" stopIfTrue="1" operator="greaterThan">
      <formula>0</formula>
    </cfRule>
    <cfRule type="cellIs" dxfId="24903" priority="3858" stopIfTrue="1" operator="greaterThan">
      <formula>0</formula>
    </cfRule>
  </conditionalFormatting>
  <conditionalFormatting sqref="AC92">
    <cfRule type="cellIs" dxfId="24902" priority="3853" stopIfTrue="1" operator="greaterThan">
      <formula>0</formula>
    </cfRule>
    <cfRule type="cellIs" dxfId="24901" priority="3854" stopIfTrue="1" operator="greaterThan">
      <formula>0</formula>
    </cfRule>
    <cfRule type="cellIs" dxfId="24900" priority="3855" stopIfTrue="1" operator="greaterThan">
      <formula>0</formula>
    </cfRule>
  </conditionalFormatting>
  <conditionalFormatting sqref="AC89">
    <cfRule type="cellIs" dxfId="24899" priority="3850" stopIfTrue="1" operator="greaterThan">
      <formula>0</formula>
    </cfRule>
    <cfRule type="cellIs" dxfId="24898" priority="3851" stopIfTrue="1" operator="greaterThan">
      <formula>0</formula>
    </cfRule>
    <cfRule type="cellIs" dxfId="24897" priority="3852" stopIfTrue="1" operator="greaterThan">
      <formula>0</formula>
    </cfRule>
  </conditionalFormatting>
  <conditionalFormatting sqref="AC84:AC87">
    <cfRule type="cellIs" dxfId="24896" priority="3847" stopIfTrue="1" operator="greaterThan">
      <formula>0</formula>
    </cfRule>
    <cfRule type="cellIs" dxfId="24895" priority="3848" stopIfTrue="1" operator="greaterThan">
      <formula>0</formula>
    </cfRule>
    <cfRule type="cellIs" dxfId="24894" priority="3849" stopIfTrue="1" operator="greaterThan">
      <formula>0</formula>
    </cfRule>
  </conditionalFormatting>
  <conditionalFormatting sqref="AC81:AC82">
    <cfRule type="cellIs" dxfId="24893" priority="3844" stopIfTrue="1" operator="greaterThan">
      <formula>0</formula>
    </cfRule>
    <cfRule type="cellIs" dxfId="24892" priority="3845" stopIfTrue="1" operator="greaterThan">
      <formula>0</formula>
    </cfRule>
    <cfRule type="cellIs" dxfId="24891" priority="3846" stopIfTrue="1" operator="greaterThan">
      <formula>0</formula>
    </cfRule>
  </conditionalFormatting>
  <conditionalFormatting sqref="AC83">
    <cfRule type="cellIs" dxfId="24890" priority="3841" stopIfTrue="1" operator="greaterThan">
      <formula>0</formula>
    </cfRule>
    <cfRule type="cellIs" dxfId="24889" priority="3842" stopIfTrue="1" operator="greaterThan">
      <formula>0</formula>
    </cfRule>
    <cfRule type="cellIs" dxfId="24888" priority="3843" stopIfTrue="1" operator="greaterThan">
      <formula>0</formula>
    </cfRule>
  </conditionalFormatting>
  <conditionalFormatting sqref="AC78:AC79">
    <cfRule type="cellIs" dxfId="24887" priority="3838" stopIfTrue="1" operator="greaterThan">
      <formula>0</formula>
    </cfRule>
    <cfRule type="cellIs" dxfId="24886" priority="3839" stopIfTrue="1" operator="greaterThan">
      <formula>0</formula>
    </cfRule>
    <cfRule type="cellIs" dxfId="24885" priority="3840" stopIfTrue="1" operator="greaterThan">
      <formula>0</formula>
    </cfRule>
  </conditionalFormatting>
  <conditionalFormatting sqref="AC80">
    <cfRule type="cellIs" dxfId="24884" priority="3835" stopIfTrue="1" operator="greaterThan">
      <formula>0</formula>
    </cfRule>
    <cfRule type="cellIs" dxfId="24883" priority="3836" stopIfTrue="1" operator="greaterThan">
      <formula>0</formula>
    </cfRule>
    <cfRule type="cellIs" dxfId="24882" priority="3837" stopIfTrue="1" operator="greaterThan">
      <formula>0</formula>
    </cfRule>
  </conditionalFormatting>
  <conditionalFormatting sqref="AC75:AC76">
    <cfRule type="cellIs" dxfId="24881" priority="3832" stopIfTrue="1" operator="greaterThan">
      <formula>0</formula>
    </cfRule>
    <cfRule type="cellIs" dxfId="24880" priority="3833" stopIfTrue="1" operator="greaterThan">
      <formula>0</formula>
    </cfRule>
    <cfRule type="cellIs" dxfId="24879" priority="3834" stopIfTrue="1" operator="greaterThan">
      <formula>0</formula>
    </cfRule>
  </conditionalFormatting>
  <conditionalFormatting sqref="AC77">
    <cfRule type="cellIs" dxfId="24878" priority="3829" stopIfTrue="1" operator="greaterThan">
      <formula>0</formula>
    </cfRule>
    <cfRule type="cellIs" dxfId="24877" priority="3830" stopIfTrue="1" operator="greaterThan">
      <formula>0</formula>
    </cfRule>
    <cfRule type="cellIs" dxfId="24876" priority="3831" stopIfTrue="1" operator="greaterThan">
      <formula>0</formula>
    </cfRule>
  </conditionalFormatting>
  <conditionalFormatting sqref="AC72:AC73">
    <cfRule type="cellIs" dxfId="24875" priority="3826" stopIfTrue="1" operator="greaterThan">
      <formula>0</formula>
    </cfRule>
    <cfRule type="cellIs" dxfId="24874" priority="3827" stopIfTrue="1" operator="greaterThan">
      <formula>0</formula>
    </cfRule>
    <cfRule type="cellIs" dxfId="24873" priority="3828" stopIfTrue="1" operator="greaterThan">
      <formula>0</formula>
    </cfRule>
  </conditionalFormatting>
  <conditionalFormatting sqref="AC74">
    <cfRule type="cellIs" dxfId="24872" priority="3823" stopIfTrue="1" operator="greaterThan">
      <formula>0</formula>
    </cfRule>
    <cfRule type="cellIs" dxfId="24871" priority="3824" stopIfTrue="1" operator="greaterThan">
      <formula>0</formula>
    </cfRule>
    <cfRule type="cellIs" dxfId="24870" priority="3825" stopIfTrue="1" operator="greaterThan">
      <formula>0</formula>
    </cfRule>
  </conditionalFormatting>
  <conditionalFormatting sqref="AC69:AC70">
    <cfRule type="cellIs" dxfId="24869" priority="3820" stopIfTrue="1" operator="greaterThan">
      <formula>0</formula>
    </cfRule>
    <cfRule type="cellIs" dxfId="24868" priority="3821" stopIfTrue="1" operator="greaterThan">
      <formula>0</formula>
    </cfRule>
    <cfRule type="cellIs" dxfId="24867" priority="3822" stopIfTrue="1" operator="greaterThan">
      <formula>0</formula>
    </cfRule>
  </conditionalFormatting>
  <conditionalFormatting sqref="AC71">
    <cfRule type="cellIs" dxfId="24866" priority="3817" stopIfTrue="1" operator="greaterThan">
      <formula>0</formula>
    </cfRule>
    <cfRule type="cellIs" dxfId="24865" priority="3818" stopIfTrue="1" operator="greaterThan">
      <formula>0</formula>
    </cfRule>
    <cfRule type="cellIs" dxfId="24864" priority="3819" stopIfTrue="1" operator="greaterThan">
      <formula>0</formula>
    </cfRule>
  </conditionalFormatting>
  <conditionalFormatting sqref="AC66:AC67">
    <cfRule type="cellIs" dxfId="24863" priority="3814" stopIfTrue="1" operator="greaterThan">
      <formula>0</formula>
    </cfRule>
    <cfRule type="cellIs" dxfId="24862" priority="3815" stopIfTrue="1" operator="greaterThan">
      <formula>0</formula>
    </cfRule>
    <cfRule type="cellIs" dxfId="24861" priority="3816" stopIfTrue="1" operator="greaterThan">
      <formula>0</formula>
    </cfRule>
  </conditionalFormatting>
  <conditionalFormatting sqref="AC68">
    <cfRule type="cellIs" dxfId="24860" priority="3811" stopIfTrue="1" operator="greaterThan">
      <formula>0</formula>
    </cfRule>
    <cfRule type="cellIs" dxfId="24859" priority="3812" stopIfTrue="1" operator="greaterThan">
      <formula>0</formula>
    </cfRule>
    <cfRule type="cellIs" dxfId="24858" priority="3813" stopIfTrue="1" operator="greaterThan">
      <formula>0</formula>
    </cfRule>
  </conditionalFormatting>
  <conditionalFormatting sqref="AC63:AC64">
    <cfRule type="cellIs" dxfId="24857" priority="3808" stopIfTrue="1" operator="greaterThan">
      <formula>0</formula>
    </cfRule>
    <cfRule type="cellIs" dxfId="24856" priority="3809" stopIfTrue="1" operator="greaterThan">
      <formula>0</formula>
    </cfRule>
    <cfRule type="cellIs" dxfId="24855" priority="3810" stopIfTrue="1" operator="greaterThan">
      <formula>0</formula>
    </cfRule>
  </conditionalFormatting>
  <conditionalFormatting sqref="AC65">
    <cfRule type="cellIs" dxfId="24854" priority="3805" stopIfTrue="1" operator="greaterThan">
      <formula>0</formula>
    </cfRule>
    <cfRule type="cellIs" dxfId="24853" priority="3806" stopIfTrue="1" operator="greaterThan">
      <formula>0</formula>
    </cfRule>
    <cfRule type="cellIs" dxfId="24852" priority="3807" stopIfTrue="1" operator="greaterThan">
      <formula>0</formula>
    </cfRule>
  </conditionalFormatting>
  <conditionalFormatting sqref="AC60:AC61">
    <cfRule type="cellIs" dxfId="24851" priority="3802" stopIfTrue="1" operator="greaterThan">
      <formula>0</formula>
    </cfRule>
    <cfRule type="cellIs" dxfId="24850" priority="3803" stopIfTrue="1" operator="greaterThan">
      <formula>0</formula>
    </cfRule>
    <cfRule type="cellIs" dxfId="24849" priority="3804" stopIfTrue="1" operator="greaterThan">
      <formula>0</formula>
    </cfRule>
  </conditionalFormatting>
  <conditionalFormatting sqref="AC62">
    <cfRule type="cellIs" dxfId="24848" priority="3799" stopIfTrue="1" operator="greaterThan">
      <formula>0</formula>
    </cfRule>
    <cfRule type="cellIs" dxfId="24847" priority="3800" stopIfTrue="1" operator="greaterThan">
      <formula>0</formula>
    </cfRule>
    <cfRule type="cellIs" dxfId="24846" priority="3801" stopIfTrue="1" operator="greaterThan">
      <formula>0</formula>
    </cfRule>
  </conditionalFormatting>
  <conditionalFormatting sqref="AC58">
    <cfRule type="cellIs" dxfId="24845" priority="3796" stopIfTrue="1" operator="greaterThan">
      <formula>0</formula>
    </cfRule>
    <cfRule type="cellIs" dxfId="24844" priority="3797" stopIfTrue="1" operator="greaterThan">
      <formula>0</formula>
    </cfRule>
    <cfRule type="cellIs" dxfId="24843" priority="3798" stopIfTrue="1" operator="greaterThan">
      <formula>0</formula>
    </cfRule>
  </conditionalFormatting>
  <conditionalFormatting sqref="AC59">
    <cfRule type="cellIs" dxfId="24842" priority="3793" stopIfTrue="1" operator="greaterThan">
      <formula>0</formula>
    </cfRule>
    <cfRule type="cellIs" dxfId="24841" priority="3794" stopIfTrue="1" operator="greaterThan">
      <formula>0</formula>
    </cfRule>
    <cfRule type="cellIs" dxfId="24840" priority="3795" stopIfTrue="1" operator="greaterThan">
      <formula>0</formula>
    </cfRule>
  </conditionalFormatting>
  <conditionalFormatting sqref="AC54:AC57">
    <cfRule type="cellIs" dxfId="24839" priority="3790" stopIfTrue="1" operator="greaterThan">
      <formula>0</formula>
    </cfRule>
    <cfRule type="cellIs" dxfId="24838" priority="3791" stopIfTrue="1" operator="greaterThan">
      <formula>0</formula>
    </cfRule>
    <cfRule type="cellIs" dxfId="24837" priority="3792" stopIfTrue="1" operator="greaterThan">
      <formula>0</formula>
    </cfRule>
  </conditionalFormatting>
  <conditionalFormatting sqref="AC51:AC52">
    <cfRule type="cellIs" dxfId="24836" priority="3787" stopIfTrue="1" operator="greaterThan">
      <formula>0</formula>
    </cfRule>
    <cfRule type="cellIs" dxfId="24835" priority="3788" stopIfTrue="1" operator="greaterThan">
      <formula>0</formula>
    </cfRule>
    <cfRule type="cellIs" dxfId="24834" priority="3789" stopIfTrue="1" operator="greaterThan">
      <formula>0</formula>
    </cfRule>
  </conditionalFormatting>
  <conditionalFormatting sqref="AC53">
    <cfRule type="cellIs" dxfId="24833" priority="3784" stopIfTrue="1" operator="greaterThan">
      <formula>0</formula>
    </cfRule>
    <cfRule type="cellIs" dxfId="24832" priority="3785" stopIfTrue="1" operator="greaterThan">
      <formula>0</formula>
    </cfRule>
    <cfRule type="cellIs" dxfId="24831" priority="3786" stopIfTrue="1" operator="greaterThan">
      <formula>0</formula>
    </cfRule>
  </conditionalFormatting>
  <conditionalFormatting sqref="AC48:AC49">
    <cfRule type="cellIs" dxfId="24830" priority="3781" stopIfTrue="1" operator="greaterThan">
      <formula>0</formula>
    </cfRule>
    <cfRule type="cellIs" dxfId="24829" priority="3782" stopIfTrue="1" operator="greaterThan">
      <formula>0</formula>
    </cfRule>
    <cfRule type="cellIs" dxfId="24828" priority="3783" stopIfTrue="1" operator="greaterThan">
      <formula>0</formula>
    </cfRule>
  </conditionalFormatting>
  <conditionalFormatting sqref="AC50">
    <cfRule type="cellIs" dxfId="24827" priority="3778" stopIfTrue="1" operator="greaterThan">
      <formula>0</formula>
    </cfRule>
    <cfRule type="cellIs" dxfId="24826" priority="3779" stopIfTrue="1" operator="greaterThan">
      <formula>0</formula>
    </cfRule>
    <cfRule type="cellIs" dxfId="24825" priority="3780" stopIfTrue="1" operator="greaterThan">
      <formula>0</formula>
    </cfRule>
  </conditionalFormatting>
  <conditionalFormatting sqref="AC45:AC46">
    <cfRule type="cellIs" dxfId="24824" priority="3775" stopIfTrue="1" operator="greaterThan">
      <formula>0</formula>
    </cfRule>
    <cfRule type="cellIs" dxfId="24823" priority="3776" stopIfTrue="1" operator="greaterThan">
      <formula>0</formula>
    </cfRule>
    <cfRule type="cellIs" dxfId="24822" priority="3777" stopIfTrue="1" operator="greaterThan">
      <formula>0</formula>
    </cfRule>
  </conditionalFormatting>
  <conditionalFormatting sqref="AC47">
    <cfRule type="cellIs" dxfId="24821" priority="3772" stopIfTrue="1" operator="greaterThan">
      <formula>0</formula>
    </cfRule>
    <cfRule type="cellIs" dxfId="24820" priority="3773" stopIfTrue="1" operator="greaterThan">
      <formula>0</formula>
    </cfRule>
    <cfRule type="cellIs" dxfId="24819" priority="3774" stopIfTrue="1" operator="greaterThan">
      <formula>0</formula>
    </cfRule>
  </conditionalFormatting>
  <conditionalFormatting sqref="AC42:AC43">
    <cfRule type="cellIs" dxfId="24818" priority="3769" stopIfTrue="1" operator="greaterThan">
      <formula>0</formula>
    </cfRule>
    <cfRule type="cellIs" dxfId="24817" priority="3770" stopIfTrue="1" operator="greaterThan">
      <formula>0</formula>
    </cfRule>
    <cfRule type="cellIs" dxfId="24816" priority="3771" stopIfTrue="1" operator="greaterThan">
      <formula>0</formula>
    </cfRule>
  </conditionalFormatting>
  <conditionalFormatting sqref="AC44">
    <cfRule type="cellIs" dxfId="24815" priority="3766" stopIfTrue="1" operator="greaterThan">
      <formula>0</formula>
    </cfRule>
    <cfRule type="cellIs" dxfId="24814" priority="3767" stopIfTrue="1" operator="greaterThan">
      <formula>0</formula>
    </cfRule>
    <cfRule type="cellIs" dxfId="24813" priority="3768" stopIfTrue="1" operator="greaterThan">
      <formula>0</formula>
    </cfRule>
  </conditionalFormatting>
  <conditionalFormatting sqref="AC39:AC40">
    <cfRule type="cellIs" dxfId="24812" priority="3763" stopIfTrue="1" operator="greaterThan">
      <formula>0</formula>
    </cfRule>
    <cfRule type="cellIs" dxfId="24811" priority="3764" stopIfTrue="1" operator="greaterThan">
      <formula>0</formula>
    </cfRule>
    <cfRule type="cellIs" dxfId="24810" priority="3765" stopIfTrue="1" operator="greaterThan">
      <formula>0</formula>
    </cfRule>
  </conditionalFormatting>
  <conditionalFormatting sqref="AC41">
    <cfRule type="cellIs" dxfId="24809" priority="3760" stopIfTrue="1" operator="greaterThan">
      <formula>0</formula>
    </cfRule>
    <cfRule type="cellIs" dxfId="24808" priority="3761" stopIfTrue="1" operator="greaterThan">
      <formula>0</formula>
    </cfRule>
    <cfRule type="cellIs" dxfId="24807" priority="3762" stopIfTrue="1" operator="greaterThan">
      <formula>0</formula>
    </cfRule>
  </conditionalFormatting>
  <conditionalFormatting sqref="AC36:AC37">
    <cfRule type="cellIs" dxfId="24806" priority="3757" stopIfTrue="1" operator="greaterThan">
      <formula>0</formula>
    </cfRule>
    <cfRule type="cellIs" dxfId="24805" priority="3758" stopIfTrue="1" operator="greaterThan">
      <formula>0</formula>
    </cfRule>
    <cfRule type="cellIs" dxfId="24804" priority="3759" stopIfTrue="1" operator="greaterThan">
      <formula>0</formula>
    </cfRule>
  </conditionalFormatting>
  <conditionalFormatting sqref="AC38">
    <cfRule type="cellIs" dxfId="24803" priority="3754" stopIfTrue="1" operator="greaterThan">
      <formula>0</formula>
    </cfRule>
    <cfRule type="cellIs" dxfId="24802" priority="3755" stopIfTrue="1" operator="greaterThan">
      <formula>0</formula>
    </cfRule>
    <cfRule type="cellIs" dxfId="24801" priority="3756" stopIfTrue="1" operator="greaterThan">
      <formula>0</formula>
    </cfRule>
  </conditionalFormatting>
  <conditionalFormatting sqref="AC35">
    <cfRule type="cellIs" dxfId="24800" priority="3751" stopIfTrue="1" operator="greaterThan">
      <formula>0</formula>
    </cfRule>
    <cfRule type="cellIs" dxfId="24799" priority="3752" stopIfTrue="1" operator="greaterThan">
      <formula>0</formula>
    </cfRule>
    <cfRule type="cellIs" dxfId="24798" priority="3753" stopIfTrue="1" operator="greaterThan">
      <formula>0</formula>
    </cfRule>
  </conditionalFormatting>
  <conditionalFormatting sqref="AC32:AC33">
    <cfRule type="cellIs" dxfId="24797" priority="3748" stopIfTrue="1" operator="greaterThan">
      <formula>0</formula>
    </cfRule>
    <cfRule type="cellIs" dxfId="24796" priority="3749" stopIfTrue="1" operator="greaterThan">
      <formula>0</formula>
    </cfRule>
    <cfRule type="cellIs" dxfId="24795" priority="3750" stopIfTrue="1" operator="greaterThan">
      <formula>0</formula>
    </cfRule>
  </conditionalFormatting>
  <conditionalFormatting sqref="AC29:AC30">
    <cfRule type="cellIs" dxfId="24794" priority="3745" stopIfTrue="1" operator="greaterThan">
      <formula>0</formula>
    </cfRule>
    <cfRule type="cellIs" dxfId="24793" priority="3746" stopIfTrue="1" operator="greaterThan">
      <formula>0</formula>
    </cfRule>
    <cfRule type="cellIs" dxfId="24792" priority="3747" stopIfTrue="1" operator="greaterThan">
      <formula>0</formula>
    </cfRule>
  </conditionalFormatting>
  <conditionalFormatting sqref="AC31">
    <cfRule type="cellIs" dxfId="24791" priority="3742" stopIfTrue="1" operator="greaterThan">
      <formula>0</formula>
    </cfRule>
    <cfRule type="cellIs" dxfId="24790" priority="3743" stopIfTrue="1" operator="greaterThan">
      <formula>0</formula>
    </cfRule>
    <cfRule type="cellIs" dxfId="24789" priority="3744" stopIfTrue="1" operator="greaterThan">
      <formula>0</formula>
    </cfRule>
  </conditionalFormatting>
  <conditionalFormatting sqref="AC26:AC27">
    <cfRule type="cellIs" dxfId="24788" priority="3739" stopIfTrue="1" operator="greaterThan">
      <formula>0</formula>
    </cfRule>
    <cfRule type="cellIs" dxfId="24787" priority="3740" stopIfTrue="1" operator="greaterThan">
      <formula>0</formula>
    </cfRule>
    <cfRule type="cellIs" dxfId="24786" priority="3741" stopIfTrue="1" operator="greaterThan">
      <formula>0</formula>
    </cfRule>
  </conditionalFormatting>
  <conditionalFormatting sqref="AC28">
    <cfRule type="cellIs" dxfId="24785" priority="3736" stopIfTrue="1" operator="greaterThan">
      <formula>0</formula>
    </cfRule>
    <cfRule type="cellIs" dxfId="24784" priority="3737" stopIfTrue="1" operator="greaterThan">
      <formula>0</formula>
    </cfRule>
    <cfRule type="cellIs" dxfId="24783" priority="3738" stopIfTrue="1" operator="greaterThan">
      <formula>0</formula>
    </cfRule>
  </conditionalFormatting>
  <conditionalFormatting sqref="AC23:AC24">
    <cfRule type="cellIs" dxfId="24782" priority="3733" stopIfTrue="1" operator="greaterThan">
      <formula>0</formula>
    </cfRule>
    <cfRule type="cellIs" dxfId="24781" priority="3734" stopIfTrue="1" operator="greaterThan">
      <formula>0</formula>
    </cfRule>
    <cfRule type="cellIs" dxfId="24780" priority="3735" stopIfTrue="1" operator="greaterThan">
      <formula>0</formula>
    </cfRule>
  </conditionalFormatting>
  <conditionalFormatting sqref="AC25">
    <cfRule type="cellIs" dxfId="24779" priority="3730" stopIfTrue="1" operator="greaterThan">
      <formula>0</formula>
    </cfRule>
    <cfRule type="cellIs" dxfId="24778" priority="3731" stopIfTrue="1" operator="greaterThan">
      <formula>0</formula>
    </cfRule>
    <cfRule type="cellIs" dxfId="24777" priority="3732" stopIfTrue="1" operator="greaterThan">
      <formula>0</formula>
    </cfRule>
  </conditionalFormatting>
  <conditionalFormatting sqref="AC20:AC21">
    <cfRule type="cellIs" dxfId="24776" priority="3727" stopIfTrue="1" operator="greaterThan">
      <formula>0</formula>
    </cfRule>
    <cfRule type="cellIs" dxfId="24775" priority="3728" stopIfTrue="1" operator="greaterThan">
      <formula>0</formula>
    </cfRule>
    <cfRule type="cellIs" dxfId="24774" priority="3729" stopIfTrue="1" operator="greaterThan">
      <formula>0</formula>
    </cfRule>
  </conditionalFormatting>
  <conditionalFormatting sqref="AC22">
    <cfRule type="cellIs" dxfId="24773" priority="3724" stopIfTrue="1" operator="greaterThan">
      <formula>0</formula>
    </cfRule>
    <cfRule type="cellIs" dxfId="24772" priority="3725" stopIfTrue="1" operator="greaterThan">
      <formula>0</formula>
    </cfRule>
    <cfRule type="cellIs" dxfId="24771" priority="3726" stopIfTrue="1" operator="greaterThan">
      <formula>0</formula>
    </cfRule>
  </conditionalFormatting>
  <conditionalFormatting sqref="AC19">
    <cfRule type="cellIs" dxfId="24770" priority="3721" stopIfTrue="1" operator="greaterThan">
      <formula>0</formula>
    </cfRule>
    <cfRule type="cellIs" dxfId="24769" priority="3722" stopIfTrue="1" operator="greaterThan">
      <formula>0</formula>
    </cfRule>
    <cfRule type="cellIs" dxfId="24768" priority="3723" stopIfTrue="1" operator="greaterThan">
      <formula>0</formula>
    </cfRule>
  </conditionalFormatting>
  <conditionalFormatting sqref="AC16:AC17">
    <cfRule type="cellIs" dxfId="24767" priority="3718" stopIfTrue="1" operator="greaterThan">
      <formula>0</formula>
    </cfRule>
    <cfRule type="cellIs" dxfId="24766" priority="3719" stopIfTrue="1" operator="greaterThan">
      <formula>0</formula>
    </cfRule>
    <cfRule type="cellIs" dxfId="24765" priority="3720" stopIfTrue="1" operator="greaterThan">
      <formula>0</formula>
    </cfRule>
  </conditionalFormatting>
  <conditionalFormatting sqref="AC18">
    <cfRule type="cellIs" dxfId="24764" priority="3715" stopIfTrue="1" operator="greaterThan">
      <formula>0</formula>
    </cfRule>
    <cfRule type="cellIs" dxfId="24763" priority="3716" stopIfTrue="1" operator="greaterThan">
      <formula>0</formula>
    </cfRule>
    <cfRule type="cellIs" dxfId="24762" priority="3717" stopIfTrue="1" operator="greaterThan">
      <formula>0</formula>
    </cfRule>
  </conditionalFormatting>
  <conditionalFormatting sqref="AC13:AC14">
    <cfRule type="cellIs" dxfId="24761" priority="3712" stopIfTrue="1" operator="greaterThan">
      <formula>0</formula>
    </cfRule>
    <cfRule type="cellIs" dxfId="24760" priority="3713" stopIfTrue="1" operator="greaterThan">
      <formula>0</formula>
    </cfRule>
    <cfRule type="cellIs" dxfId="24759" priority="3714" stopIfTrue="1" operator="greaterThan">
      <formula>0</formula>
    </cfRule>
  </conditionalFormatting>
  <conditionalFormatting sqref="AC15">
    <cfRule type="cellIs" dxfId="24758" priority="3709" stopIfTrue="1" operator="greaterThan">
      <formula>0</formula>
    </cfRule>
    <cfRule type="cellIs" dxfId="24757" priority="3710" stopIfTrue="1" operator="greaterThan">
      <formula>0</formula>
    </cfRule>
    <cfRule type="cellIs" dxfId="24756" priority="3711" stopIfTrue="1" operator="greaterThan">
      <formula>0</formula>
    </cfRule>
  </conditionalFormatting>
  <conditionalFormatting sqref="AC10:AC11">
    <cfRule type="cellIs" dxfId="24755" priority="3706" stopIfTrue="1" operator="greaterThan">
      <formula>0</formula>
    </cfRule>
    <cfRule type="cellIs" dxfId="24754" priority="3707" stopIfTrue="1" operator="greaterThan">
      <formula>0</formula>
    </cfRule>
    <cfRule type="cellIs" dxfId="24753" priority="3708" stopIfTrue="1" operator="greaterThan">
      <formula>0</formula>
    </cfRule>
  </conditionalFormatting>
  <conditionalFormatting sqref="AC12">
    <cfRule type="cellIs" dxfId="24752" priority="3703" stopIfTrue="1" operator="greaterThan">
      <formula>0</formula>
    </cfRule>
    <cfRule type="cellIs" dxfId="24751" priority="3704" stopIfTrue="1" operator="greaterThan">
      <formula>0</formula>
    </cfRule>
    <cfRule type="cellIs" dxfId="24750" priority="3705" stopIfTrue="1" operator="greaterThan">
      <formula>0</formula>
    </cfRule>
  </conditionalFormatting>
  <conditionalFormatting sqref="AC7:AC8">
    <cfRule type="cellIs" dxfId="24749" priority="3700" stopIfTrue="1" operator="greaterThan">
      <formula>0</formula>
    </cfRule>
    <cfRule type="cellIs" dxfId="24748" priority="3701" stopIfTrue="1" operator="greaterThan">
      <formula>0</formula>
    </cfRule>
    <cfRule type="cellIs" dxfId="24747" priority="3702" stopIfTrue="1" operator="greaterThan">
      <formula>0</formula>
    </cfRule>
  </conditionalFormatting>
  <conditionalFormatting sqref="AC9">
    <cfRule type="cellIs" dxfId="24746" priority="3697" stopIfTrue="1" operator="greaterThan">
      <formula>0</formula>
    </cfRule>
    <cfRule type="cellIs" dxfId="24745" priority="3698" stopIfTrue="1" operator="greaterThan">
      <formula>0</formula>
    </cfRule>
    <cfRule type="cellIs" dxfId="24744" priority="3699" stopIfTrue="1" operator="greaterThan">
      <formula>0</formula>
    </cfRule>
  </conditionalFormatting>
  <conditionalFormatting sqref="AC5">
    <cfRule type="cellIs" dxfId="24743" priority="3694" stopIfTrue="1" operator="greaterThan">
      <formula>0</formula>
    </cfRule>
    <cfRule type="cellIs" dxfId="24742" priority="3695" stopIfTrue="1" operator="greaterThan">
      <formula>0</formula>
    </cfRule>
    <cfRule type="cellIs" dxfId="24741" priority="3696" stopIfTrue="1" operator="greaterThan">
      <formula>0</formula>
    </cfRule>
  </conditionalFormatting>
  <conditionalFormatting sqref="AC6">
    <cfRule type="cellIs" dxfId="24740" priority="3691" stopIfTrue="1" operator="greaterThan">
      <formula>0</formula>
    </cfRule>
    <cfRule type="cellIs" dxfId="24739" priority="3692" stopIfTrue="1" operator="greaterThan">
      <formula>0</formula>
    </cfRule>
    <cfRule type="cellIs" dxfId="24738" priority="3693" stopIfTrue="1" operator="greaterThan">
      <formula>0</formula>
    </cfRule>
  </conditionalFormatting>
  <conditionalFormatting sqref="AB99:AB100">
    <cfRule type="cellIs" dxfId="24737" priority="3688" stopIfTrue="1" operator="greaterThan">
      <formula>0</formula>
    </cfRule>
    <cfRule type="cellIs" dxfId="24736" priority="3689" stopIfTrue="1" operator="greaterThan">
      <formula>0</formula>
    </cfRule>
    <cfRule type="cellIs" dxfId="24735" priority="3690" stopIfTrue="1" operator="greaterThan">
      <formula>0</formula>
    </cfRule>
  </conditionalFormatting>
  <conditionalFormatting sqref="AB101">
    <cfRule type="cellIs" dxfId="24734" priority="3685" stopIfTrue="1" operator="greaterThan">
      <formula>0</formula>
    </cfRule>
    <cfRule type="cellIs" dxfId="24733" priority="3686" stopIfTrue="1" operator="greaterThan">
      <formula>0</formula>
    </cfRule>
    <cfRule type="cellIs" dxfId="24732" priority="3687" stopIfTrue="1" operator="greaterThan">
      <formula>0</formula>
    </cfRule>
  </conditionalFormatting>
  <conditionalFormatting sqref="AB96:AB97">
    <cfRule type="cellIs" dxfId="24731" priority="3682" stopIfTrue="1" operator="greaterThan">
      <formula>0</formula>
    </cfRule>
    <cfRule type="cellIs" dxfId="24730" priority="3683" stopIfTrue="1" operator="greaterThan">
      <formula>0</formula>
    </cfRule>
    <cfRule type="cellIs" dxfId="24729" priority="3684" stopIfTrue="1" operator="greaterThan">
      <formula>0</formula>
    </cfRule>
  </conditionalFormatting>
  <conditionalFormatting sqref="AB98">
    <cfRule type="cellIs" dxfId="24728" priority="3679" stopIfTrue="1" operator="greaterThan">
      <formula>0</formula>
    </cfRule>
    <cfRule type="cellIs" dxfId="24727" priority="3680" stopIfTrue="1" operator="greaterThan">
      <formula>0</formula>
    </cfRule>
    <cfRule type="cellIs" dxfId="24726" priority="3681" stopIfTrue="1" operator="greaterThan">
      <formula>0</formula>
    </cfRule>
  </conditionalFormatting>
  <conditionalFormatting sqref="AB93:AB94">
    <cfRule type="cellIs" dxfId="24725" priority="3676" stopIfTrue="1" operator="greaterThan">
      <formula>0</formula>
    </cfRule>
    <cfRule type="cellIs" dxfId="24724" priority="3677" stopIfTrue="1" operator="greaterThan">
      <formula>0</formula>
    </cfRule>
    <cfRule type="cellIs" dxfId="24723" priority="3678" stopIfTrue="1" operator="greaterThan">
      <formula>0</formula>
    </cfRule>
  </conditionalFormatting>
  <conditionalFormatting sqref="AB95">
    <cfRule type="cellIs" dxfId="24722" priority="3673" stopIfTrue="1" operator="greaterThan">
      <formula>0</formula>
    </cfRule>
    <cfRule type="cellIs" dxfId="24721" priority="3674" stopIfTrue="1" operator="greaterThan">
      <formula>0</formula>
    </cfRule>
    <cfRule type="cellIs" dxfId="24720" priority="3675" stopIfTrue="1" operator="greaterThan">
      <formula>0</formula>
    </cfRule>
  </conditionalFormatting>
  <conditionalFormatting sqref="AB90:AB91">
    <cfRule type="cellIs" dxfId="24719" priority="3670" stopIfTrue="1" operator="greaterThan">
      <formula>0</formula>
    </cfRule>
    <cfRule type="cellIs" dxfId="24718" priority="3671" stopIfTrue="1" operator="greaterThan">
      <formula>0</formula>
    </cfRule>
    <cfRule type="cellIs" dxfId="24717" priority="3672" stopIfTrue="1" operator="greaterThan">
      <formula>0</formula>
    </cfRule>
  </conditionalFormatting>
  <conditionalFormatting sqref="AB92">
    <cfRule type="cellIs" dxfId="24716" priority="3667" stopIfTrue="1" operator="greaterThan">
      <formula>0</formula>
    </cfRule>
    <cfRule type="cellIs" dxfId="24715" priority="3668" stopIfTrue="1" operator="greaterThan">
      <formula>0</formula>
    </cfRule>
    <cfRule type="cellIs" dxfId="24714" priority="3669" stopIfTrue="1" operator="greaterThan">
      <formula>0</formula>
    </cfRule>
  </conditionalFormatting>
  <conditionalFormatting sqref="AB89">
    <cfRule type="cellIs" dxfId="24713" priority="3664" stopIfTrue="1" operator="greaterThan">
      <formula>0</formula>
    </cfRule>
    <cfRule type="cellIs" dxfId="24712" priority="3665" stopIfTrue="1" operator="greaterThan">
      <formula>0</formula>
    </cfRule>
    <cfRule type="cellIs" dxfId="24711" priority="3666" stopIfTrue="1" operator="greaterThan">
      <formula>0</formula>
    </cfRule>
  </conditionalFormatting>
  <conditionalFormatting sqref="AB84:AB87">
    <cfRule type="cellIs" dxfId="24710" priority="3661" stopIfTrue="1" operator="greaterThan">
      <formula>0</formula>
    </cfRule>
    <cfRule type="cellIs" dxfId="24709" priority="3662" stopIfTrue="1" operator="greaterThan">
      <formula>0</formula>
    </cfRule>
    <cfRule type="cellIs" dxfId="24708" priority="3663" stopIfTrue="1" operator="greaterThan">
      <formula>0</formula>
    </cfRule>
  </conditionalFormatting>
  <conditionalFormatting sqref="AB81:AB82">
    <cfRule type="cellIs" dxfId="24707" priority="3658" stopIfTrue="1" operator="greaterThan">
      <formula>0</formula>
    </cfRule>
    <cfRule type="cellIs" dxfId="24706" priority="3659" stopIfTrue="1" operator="greaterThan">
      <formula>0</formula>
    </cfRule>
    <cfRule type="cellIs" dxfId="24705" priority="3660" stopIfTrue="1" operator="greaterThan">
      <formula>0</formula>
    </cfRule>
  </conditionalFormatting>
  <conditionalFormatting sqref="AB83">
    <cfRule type="cellIs" dxfId="24704" priority="3655" stopIfTrue="1" operator="greaterThan">
      <formula>0</formula>
    </cfRule>
    <cfRule type="cellIs" dxfId="24703" priority="3656" stopIfTrue="1" operator="greaterThan">
      <formula>0</formula>
    </cfRule>
    <cfRule type="cellIs" dxfId="24702" priority="3657" stopIfTrue="1" operator="greaterThan">
      <formula>0</formula>
    </cfRule>
  </conditionalFormatting>
  <conditionalFormatting sqref="AB78:AB79">
    <cfRule type="cellIs" dxfId="24701" priority="3652" stopIfTrue="1" operator="greaterThan">
      <formula>0</formula>
    </cfRule>
    <cfRule type="cellIs" dxfId="24700" priority="3653" stopIfTrue="1" operator="greaterThan">
      <formula>0</formula>
    </cfRule>
    <cfRule type="cellIs" dxfId="24699" priority="3654" stopIfTrue="1" operator="greaterThan">
      <formula>0</formula>
    </cfRule>
  </conditionalFormatting>
  <conditionalFormatting sqref="AB80">
    <cfRule type="cellIs" dxfId="24698" priority="3649" stopIfTrue="1" operator="greaterThan">
      <formula>0</formula>
    </cfRule>
    <cfRule type="cellIs" dxfId="24697" priority="3650" stopIfTrue="1" operator="greaterThan">
      <formula>0</formula>
    </cfRule>
    <cfRule type="cellIs" dxfId="24696" priority="3651" stopIfTrue="1" operator="greaterThan">
      <formula>0</formula>
    </cfRule>
  </conditionalFormatting>
  <conditionalFormatting sqref="AB75:AB76">
    <cfRule type="cellIs" dxfId="24695" priority="3646" stopIfTrue="1" operator="greaterThan">
      <formula>0</formula>
    </cfRule>
    <cfRule type="cellIs" dxfId="24694" priority="3647" stopIfTrue="1" operator="greaterThan">
      <formula>0</formula>
    </cfRule>
    <cfRule type="cellIs" dxfId="24693" priority="3648" stopIfTrue="1" operator="greaterThan">
      <formula>0</formula>
    </cfRule>
  </conditionalFormatting>
  <conditionalFormatting sqref="AB77">
    <cfRule type="cellIs" dxfId="24692" priority="3643" stopIfTrue="1" operator="greaterThan">
      <formula>0</formula>
    </cfRule>
    <cfRule type="cellIs" dxfId="24691" priority="3644" stopIfTrue="1" operator="greaterThan">
      <formula>0</formula>
    </cfRule>
    <cfRule type="cellIs" dxfId="24690" priority="3645" stopIfTrue="1" operator="greaterThan">
      <formula>0</formula>
    </cfRule>
  </conditionalFormatting>
  <conditionalFormatting sqref="AB72:AB73">
    <cfRule type="cellIs" dxfId="24689" priority="3640" stopIfTrue="1" operator="greaterThan">
      <formula>0</formula>
    </cfRule>
    <cfRule type="cellIs" dxfId="24688" priority="3641" stopIfTrue="1" operator="greaterThan">
      <formula>0</formula>
    </cfRule>
    <cfRule type="cellIs" dxfId="24687" priority="3642" stopIfTrue="1" operator="greaterThan">
      <formula>0</formula>
    </cfRule>
  </conditionalFormatting>
  <conditionalFormatting sqref="AB74">
    <cfRule type="cellIs" dxfId="24686" priority="3637" stopIfTrue="1" operator="greaterThan">
      <formula>0</formula>
    </cfRule>
    <cfRule type="cellIs" dxfId="24685" priority="3638" stopIfTrue="1" operator="greaterThan">
      <formula>0</formula>
    </cfRule>
    <cfRule type="cellIs" dxfId="24684" priority="3639" stopIfTrue="1" operator="greaterThan">
      <formula>0</formula>
    </cfRule>
  </conditionalFormatting>
  <conditionalFormatting sqref="AB69:AB70">
    <cfRule type="cellIs" dxfId="24683" priority="3634" stopIfTrue="1" operator="greaterThan">
      <formula>0</formula>
    </cfRule>
    <cfRule type="cellIs" dxfId="24682" priority="3635" stopIfTrue="1" operator="greaterThan">
      <formula>0</formula>
    </cfRule>
    <cfRule type="cellIs" dxfId="24681" priority="3636" stopIfTrue="1" operator="greaterThan">
      <formula>0</formula>
    </cfRule>
  </conditionalFormatting>
  <conditionalFormatting sqref="AB71">
    <cfRule type="cellIs" dxfId="24680" priority="3631" stopIfTrue="1" operator="greaterThan">
      <formula>0</formula>
    </cfRule>
    <cfRule type="cellIs" dxfId="24679" priority="3632" stopIfTrue="1" operator="greaterThan">
      <formula>0</formula>
    </cfRule>
    <cfRule type="cellIs" dxfId="24678" priority="3633" stopIfTrue="1" operator="greaterThan">
      <formula>0</formula>
    </cfRule>
  </conditionalFormatting>
  <conditionalFormatting sqref="AB66:AB67">
    <cfRule type="cellIs" dxfId="24677" priority="3628" stopIfTrue="1" operator="greaterThan">
      <formula>0</formula>
    </cfRule>
    <cfRule type="cellIs" dxfId="24676" priority="3629" stopIfTrue="1" operator="greaterThan">
      <formula>0</formula>
    </cfRule>
    <cfRule type="cellIs" dxfId="24675" priority="3630" stopIfTrue="1" operator="greaterThan">
      <formula>0</formula>
    </cfRule>
  </conditionalFormatting>
  <conditionalFormatting sqref="AB68">
    <cfRule type="cellIs" dxfId="24674" priority="3625" stopIfTrue="1" operator="greaterThan">
      <formula>0</formula>
    </cfRule>
    <cfRule type="cellIs" dxfId="24673" priority="3626" stopIfTrue="1" operator="greaterThan">
      <formula>0</formula>
    </cfRule>
    <cfRule type="cellIs" dxfId="24672" priority="3627" stopIfTrue="1" operator="greaterThan">
      <formula>0</formula>
    </cfRule>
  </conditionalFormatting>
  <conditionalFormatting sqref="AB63:AB64">
    <cfRule type="cellIs" dxfId="24671" priority="3622" stopIfTrue="1" operator="greaterThan">
      <formula>0</formula>
    </cfRule>
    <cfRule type="cellIs" dxfId="24670" priority="3623" stopIfTrue="1" operator="greaterThan">
      <formula>0</formula>
    </cfRule>
    <cfRule type="cellIs" dxfId="24669" priority="3624" stopIfTrue="1" operator="greaterThan">
      <formula>0</formula>
    </cfRule>
  </conditionalFormatting>
  <conditionalFormatting sqref="AB65">
    <cfRule type="cellIs" dxfId="24668" priority="3619" stopIfTrue="1" operator="greaterThan">
      <formula>0</formula>
    </cfRule>
    <cfRule type="cellIs" dxfId="24667" priority="3620" stopIfTrue="1" operator="greaterThan">
      <formula>0</formula>
    </cfRule>
    <cfRule type="cellIs" dxfId="24666" priority="3621" stopIfTrue="1" operator="greaterThan">
      <formula>0</formula>
    </cfRule>
  </conditionalFormatting>
  <conditionalFormatting sqref="AB60:AB61">
    <cfRule type="cellIs" dxfId="24665" priority="3616" stopIfTrue="1" operator="greaterThan">
      <formula>0</formula>
    </cfRule>
    <cfRule type="cellIs" dxfId="24664" priority="3617" stopIfTrue="1" operator="greaterThan">
      <formula>0</formula>
    </cfRule>
    <cfRule type="cellIs" dxfId="24663" priority="3618" stopIfTrue="1" operator="greaterThan">
      <formula>0</formula>
    </cfRule>
  </conditionalFormatting>
  <conditionalFormatting sqref="AB62">
    <cfRule type="cellIs" dxfId="24662" priority="3613" stopIfTrue="1" operator="greaterThan">
      <formula>0</formula>
    </cfRule>
    <cfRule type="cellIs" dxfId="24661" priority="3614" stopIfTrue="1" operator="greaterThan">
      <formula>0</formula>
    </cfRule>
    <cfRule type="cellIs" dxfId="24660" priority="3615" stopIfTrue="1" operator="greaterThan">
      <formula>0</formula>
    </cfRule>
  </conditionalFormatting>
  <conditionalFormatting sqref="AB57:AB58">
    <cfRule type="cellIs" dxfId="24659" priority="3610" stopIfTrue="1" operator="greaterThan">
      <formula>0</formula>
    </cfRule>
    <cfRule type="cellIs" dxfId="24658" priority="3611" stopIfTrue="1" operator="greaterThan">
      <formula>0</formula>
    </cfRule>
    <cfRule type="cellIs" dxfId="24657" priority="3612" stopIfTrue="1" operator="greaterThan">
      <formula>0</formula>
    </cfRule>
  </conditionalFormatting>
  <conditionalFormatting sqref="AB59">
    <cfRule type="cellIs" dxfId="24656" priority="3607" stopIfTrue="1" operator="greaterThan">
      <formula>0</formula>
    </cfRule>
    <cfRule type="cellIs" dxfId="24655" priority="3608" stopIfTrue="1" operator="greaterThan">
      <formula>0</formula>
    </cfRule>
    <cfRule type="cellIs" dxfId="24654" priority="3609" stopIfTrue="1" operator="greaterThan">
      <formula>0</formula>
    </cfRule>
  </conditionalFormatting>
  <conditionalFormatting sqref="AB54:AB55">
    <cfRule type="cellIs" dxfId="24653" priority="3604" stopIfTrue="1" operator="greaterThan">
      <formula>0</formula>
    </cfRule>
    <cfRule type="cellIs" dxfId="24652" priority="3605" stopIfTrue="1" operator="greaterThan">
      <formula>0</formula>
    </cfRule>
    <cfRule type="cellIs" dxfId="24651" priority="3606" stopIfTrue="1" operator="greaterThan">
      <formula>0</formula>
    </cfRule>
  </conditionalFormatting>
  <conditionalFormatting sqref="AB56">
    <cfRule type="cellIs" dxfId="24650" priority="3601" stopIfTrue="1" operator="greaterThan">
      <formula>0</formula>
    </cfRule>
    <cfRule type="cellIs" dxfId="24649" priority="3602" stopIfTrue="1" operator="greaterThan">
      <formula>0</formula>
    </cfRule>
    <cfRule type="cellIs" dxfId="24648" priority="3603" stopIfTrue="1" operator="greaterThan">
      <formula>0</formula>
    </cfRule>
  </conditionalFormatting>
  <conditionalFormatting sqref="AB51:AB52">
    <cfRule type="cellIs" dxfId="24647" priority="3598" stopIfTrue="1" operator="greaterThan">
      <formula>0</formula>
    </cfRule>
    <cfRule type="cellIs" dxfId="24646" priority="3599" stopIfTrue="1" operator="greaterThan">
      <formula>0</formula>
    </cfRule>
    <cfRule type="cellIs" dxfId="24645" priority="3600" stopIfTrue="1" operator="greaterThan">
      <formula>0</formula>
    </cfRule>
  </conditionalFormatting>
  <conditionalFormatting sqref="AB53">
    <cfRule type="cellIs" dxfId="24644" priority="3595" stopIfTrue="1" operator="greaterThan">
      <formula>0</formula>
    </cfRule>
    <cfRule type="cellIs" dxfId="24643" priority="3596" stopIfTrue="1" operator="greaterThan">
      <formula>0</formula>
    </cfRule>
    <cfRule type="cellIs" dxfId="24642" priority="3597" stopIfTrue="1" operator="greaterThan">
      <formula>0</formula>
    </cfRule>
  </conditionalFormatting>
  <conditionalFormatting sqref="AB48:AB49">
    <cfRule type="cellIs" dxfId="24641" priority="3592" stopIfTrue="1" operator="greaterThan">
      <formula>0</formula>
    </cfRule>
    <cfRule type="cellIs" dxfId="24640" priority="3593" stopIfTrue="1" operator="greaterThan">
      <formula>0</formula>
    </cfRule>
    <cfRule type="cellIs" dxfId="24639" priority="3594" stopIfTrue="1" operator="greaterThan">
      <formula>0</formula>
    </cfRule>
  </conditionalFormatting>
  <conditionalFormatting sqref="AB50">
    <cfRule type="cellIs" dxfId="24638" priority="3589" stopIfTrue="1" operator="greaterThan">
      <formula>0</formula>
    </cfRule>
    <cfRule type="cellIs" dxfId="24637" priority="3590" stopIfTrue="1" operator="greaterThan">
      <formula>0</formula>
    </cfRule>
    <cfRule type="cellIs" dxfId="24636" priority="3591" stopIfTrue="1" operator="greaterThan">
      <formula>0</formula>
    </cfRule>
  </conditionalFormatting>
  <conditionalFormatting sqref="AB45:AB46">
    <cfRule type="cellIs" dxfId="24635" priority="3586" stopIfTrue="1" operator="greaterThan">
      <formula>0</formula>
    </cfRule>
    <cfRule type="cellIs" dxfId="24634" priority="3587" stopIfTrue="1" operator="greaterThan">
      <formula>0</formula>
    </cfRule>
    <cfRule type="cellIs" dxfId="24633" priority="3588" stopIfTrue="1" operator="greaterThan">
      <formula>0</formula>
    </cfRule>
  </conditionalFormatting>
  <conditionalFormatting sqref="AB47">
    <cfRule type="cellIs" dxfId="24632" priority="3583" stopIfTrue="1" operator="greaterThan">
      <formula>0</formula>
    </cfRule>
    <cfRule type="cellIs" dxfId="24631" priority="3584" stopIfTrue="1" operator="greaterThan">
      <formula>0</formula>
    </cfRule>
    <cfRule type="cellIs" dxfId="24630" priority="3585" stopIfTrue="1" operator="greaterThan">
      <formula>0</formula>
    </cfRule>
  </conditionalFormatting>
  <conditionalFormatting sqref="AB42:AB43">
    <cfRule type="cellIs" dxfId="24629" priority="3580" stopIfTrue="1" operator="greaterThan">
      <formula>0</formula>
    </cfRule>
    <cfRule type="cellIs" dxfId="24628" priority="3581" stopIfTrue="1" operator="greaterThan">
      <formula>0</formula>
    </cfRule>
    <cfRule type="cellIs" dxfId="24627" priority="3582" stopIfTrue="1" operator="greaterThan">
      <formula>0</formula>
    </cfRule>
  </conditionalFormatting>
  <conditionalFormatting sqref="AB44">
    <cfRule type="cellIs" dxfId="24626" priority="3577" stopIfTrue="1" operator="greaterThan">
      <formula>0</formula>
    </cfRule>
    <cfRule type="cellIs" dxfId="24625" priority="3578" stopIfTrue="1" operator="greaterThan">
      <formula>0</formula>
    </cfRule>
    <cfRule type="cellIs" dxfId="24624" priority="3579" stopIfTrue="1" operator="greaterThan">
      <formula>0</formula>
    </cfRule>
  </conditionalFormatting>
  <conditionalFormatting sqref="AB39:AB40">
    <cfRule type="cellIs" dxfId="24623" priority="3574" stopIfTrue="1" operator="greaterThan">
      <formula>0</formula>
    </cfRule>
    <cfRule type="cellIs" dxfId="24622" priority="3575" stopIfTrue="1" operator="greaterThan">
      <formula>0</formula>
    </cfRule>
    <cfRule type="cellIs" dxfId="24621" priority="3576" stopIfTrue="1" operator="greaterThan">
      <formula>0</formula>
    </cfRule>
  </conditionalFormatting>
  <conditionalFormatting sqref="AB41">
    <cfRule type="cellIs" dxfId="24620" priority="3571" stopIfTrue="1" operator="greaterThan">
      <formula>0</formula>
    </cfRule>
    <cfRule type="cellIs" dxfId="24619" priority="3572" stopIfTrue="1" operator="greaterThan">
      <formula>0</formula>
    </cfRule>
    <cfRule type="cellIs" dxfId="24618" priority="3573" stopIfTrue="1" operator="greaterThan">
      <formula>0</formula>
    </cfRule>
  </conditionalFormatting>
  <conditionalFormatting sqref="AB36:AB37">
    <cfRule type="cellIs" dxfId="24617" priority="3568" stopIfTrue="1" operator="greaterThan">
      <formula>0</formula>
    </cfRule>
    <cfRule type="cellIs" dxfId="24616" priority="3569" stopIfTrue="1" operator="greaterThan">
      <formula>0</formula>
    </cfRule>
    <cfRule type="cellIs" dxfId="24615" priority="3570" stopIfTrue="1" operator="greaterThan">
      <formula>0</formula>
    </cfRule>
  </conditionalFormatting>
  <conditionalFormatting sqref="AB38">
    <cfRule type="cellIs" dxfId="24614" priority="3565" stopIfTrue="1" operator="greaterThan">
      <formula>0</formula>
    </cfRule>
    <cfRule type="cellIs" dxfId="24613" priority="3566" stopIfTrue="1" operator="greaterThan">
      <formula>0</formula>
    </cfRule>
    <cfRule type="cellIs" dxfId="24612" priority="3567" stopIfTrue="1" operator="greaterThan">
      <formula>0</formula>
    </cfRule>
  </conditionalFormatting>
  <conditionalFormatting sqref="AB35">
    <cfRule type="cellIs" dxfId="24611" priority="3562" stopIfTrue="1" operator="greaterThan">
      <formula>0</formula>
    </cfRule>
    <cfRule type="cellIs" dxfId="24610" priority="3563" stopIfTrue="1" operator="greaterThan">
      <formula>0</formula>
    </cfRule>
    <cfRule type="cellIs" dxfId="24609" priority="3564" stopIfTrue="1" operator="greaterThan">
      <formula>0</formula>
    </cfRule>
  </conditionalFormatting>
  <conditionalFormatting sqref="AB32:AB33">
    <cfRule type="cellIs" dxfId="24608" priority="3559" stopIfTrue="1" operator="greaterThan">
      <formula>0</formula>
    </cfRule>
    <cfRule type="cellIs" dxfId="24607" priority="3560" stopIfTrue="1" operator="greaterThan">
      <formula>0</formula>
    </cfRule>
    <cfRule type="cellIs" dxfId="24606" priority="3561" stopIfTrue="1" operator="greaterThan">
      <formula>0</formula>
    </cfRule>
  </conditionalFormatting>
  <conditionalFormatting sqref="AB29:AB30">
    <cfRule type="cellIs" dxfId="24605" priority="3556" stopIfTrue="1" operator="greaterThan">
      <formula>0</formula>
    </cfRule>
    <cfRule type="cellIs" dxfId="24604" priority="3557" stopIfTrue="1" operator="greaterThan">
      <formula>0</formula>
    </cfRule>
    <cfRule type="cellIs" dxfId="24603" priority="3558" stopIfTrue="1" operator="greaterThan">
      <formula>0</formula>
    </cfRule>
  </conditionalFormatting>
  <conditionalFormatting sqref="AB31">
    <cfRule type="cellIs" dxfId="24602" priority="3553" stopIfTrue="1" operator="greaterThan">
      <formula>0</formula>
    </cfRule>
    <cfRule type="cellIs" dxfId="24601" priority="3554" stopIfTrue="1" operator="greaterThan">
      <formula>0</formula>
    </cfRule>
    <cfRule type="cellIs" dxfId="24600" priority="3555" stopIfTrue="1" operator="greaterThan">
      <formula>0</formula>
    </cfRule>
  </conditionalFormatting>
  <conditionalFormatting sqref="AB26:AB27">
    <cfRule type="cellIs" dxfId="24599" priority="3550" stopIfTrue="1" operator="greaterThan">
      <formula>0</formula>
    </cfRule>
    <cfRule type="cellIs" dxfId="24598" priority="3551" stopIfTrue="1" operator="greaterThan">
      <formula>0</formula>
    </cfRule>
    <cfRule type="cellIs" dxfId="24597" priority="3552" stopIfTrue="1" operator="greaterThan">
      <formula>0</formula>
    </cfRule>
  </conditionalFormatting>
  <conditionalFormatting sqref="AB28">
    <cfRule type="cellIs" dxfId="24596" priority="3547" stopIfTrue="1" operator="greaterThan">
      <formula>0</formula>
    </cfRule>
    <cfRule type="cellIs" dxfId="24595" priority="3548" stopIfTrue="1" operator="greaterThan">
      <formula>0</formula>
    </cfRule>
    <cfRule type="cellIs" dxfId="24594" priority="3549" stopIfTrue="1" operator="greaterThan">
      <formula>0</formula>
    </cfRule>
  </conditionalFormatting>
  <conditionalFormatting sqref="AB23:AB24">
    <cfRule type="cellIs" dxfId="24593" priority="3544" stopIfTrue="1" operator="greaterThan">
      <formula>0</formula>
    </cfRule>
    <cfRule type="cellIs" dxfId="24592" priority="3545" stopIfTrue="1" operator="greaterThan">
      <formula>0</formula>
    </cfRule>
    <cfRule type="cellIs" dxfId="24591" priority="3546" stopIfTrue="1" operator="greaterThan">
      <formula>0</formula>
    </cfRule>
  </conditionalFormatting>
  <conditionalFormatting sqref="AB25">
    <cfRule type="cellIs" dxfId="24590" priority="3541" stopIfTrue="1" operator="greaterThan">
      <formula>0</formula>
    </cfRule>
    <cfRule type="cellIs" dxfId="24589" priority="3542" stopIfTrue="1" operator="greaterThan">
      <formula>0</formula>
    </cfRule>
    <cfRule type="cellIs" dxfId="24588" priority="3543" stopIfTrue="1" operator="greaterThan">
      <formula>0</formula>
    </cfRule>
  </conditionalFormatting>
  <conditionalFormatting sqref="AB20:AB21">
    <cfRule type="cellIs" dxfId="24587" priority="3538" stopIfTrue="1" operator="greaterThan">
      <formula>0</formula>
    </cfRule>
    <cfRule type="cellIs" dxfId="24586" priority="3539" stopIfTrue="1" operator="greaterThan">
      <formula>0</formula>
    </cfRule>
    <cfRule type="cellIs" dxfId="24585" priority="3540" stopIfTrue="1" operator="greaterThan">
      <formula>0</formula>
    </cfRule>
  </conditionalFormatting>
  <conditionalFormatting sqref="AB22">
    <cfRule type="cellIs" dxfId="24584" priority="3535" stopIfTrue="1" operator="greaterThan">
      <formula>0</formula>
    </cfRule>
    <cfRule type="cellIs" dxfId="24583" priority="3536" stopIfTrue="1" operator="greaterThan">
      <formula>0</formula>
    </cfRule>
    <cfRule type="cellIs" dxfId="24582" priority="3537" stopIfTrue="1" operator="greaterThan">
      <formula>0</formula>
    </cfRule>
  </conditionalFormatting>
  <conditionalFormatting sqref="AB19">
    <cfRule type="cellIs" dxfId="24581" priority="3532" stopIfTrue="1" operator="greaterThan">
      <formula>0</formula>
    </cfRule>
    <cfRule type="cellIs" dxfId="24580" priority="3533" stopIfTrue="1" operator="greaterThan">
      <formula>0</formula>
    </cfRule>
    <cfRule type="cellIs" dxfId="24579" priority="3534" stopIfTrue="1" operator="greaterThan">
      <formula>0</formula>
    </cfRule>
  </conditionalFormatting>
  <conditionalFormatting sqref="AB16:AB17">
    <cfRule type="cellIs" dxfId="24578" priority="3529" stopIfTrue="1" operator="greaterThan">
      <formula>0</formula>
    </cfRule>
    <cfRule type="cellIs" dxfId="24577" priority="3530" stopIfTrue="1" operator="greaterThan">
      <formula>0</formula>
    </cfRule>
    <cfRule type="cellIs" dxfId="24576" priority="3531" stopIfTrue="1" operator="greaterThan">
      <formula>0</formula>
    </cfRule>
  </conditionalFormatting>
  <conditionalFormatting sqref="AB18">
    <cfRule type="cellIs" dxfId="24575" priority="3526" stopIfTrue="1" operator="greaterThan">
      <formula>0</formula>
    </cfRule>
    <cfRule type="cellIs" dxfId="24574" priority="3527" stopIfTrue="1" operator="greaterThan">
      <formula>0</formula>
    </cfRule>
    <cfRule type="cellIs" dxfId="24573" priority="3528" stopIfTrue="1" operator="greaterThan">
      <formula>0</formula>
    </cfRule>
  </conditionalFormatting>
  <conditionalFormatting sqref="AB13:AB14">
    <cfRule type="cellIs" dxfId="24572" priority="3523" stopIfTrue="1" operator="greaterThan">
      <formula>0</formula>
    </cfRule>
    <cfRule type="cellIs" dxfId="24571" priority="3524" stopIfTrue="1" operator="greaterThan">
      <formula>0</formula>
    </cfRule>
    <cfRule type="cellIs" dxfId="24570" priority="3525" stopIfTrue="1" operator="greaterThan">
      <formula>0</formula>
    </cfRule>
  </conditionalFormatting>
  <conditionalFormatting sqref="AB15">
    <cfRule type="cellIs" dxfId="24569" priority="3520" stopIfTrue="1" operator="greaterThan">
      <formula>0</formula>
    </cfRule>
    <cfRule type="cellIs" dxfId="24568" priority="3521" stopIfTrue="1" operator="greaterThan">
      <formula>0</formula>
    </cfRule>
    <cfRule type="cellIs" dxfId="24567" priority="3522" stopIfTrue="1" operator="greaterThan">
      <formula>0</formula>
    </cfRule>
  </conditionalFormatting>
  <conditionalFormatting sqref="AB10:AB11">
    <cfRule type="cellIs" dxfId="24566" priority="3517" stopIfTrue="1" operator="greaterThan">
      <formula>0</formula>
    </cfRule>
    <cfRule type="cellIs" dxfId="24565" priority="3518" stopIfTrue="1" operator="greaterThan">
      <formula>0</formula>
    </cfRule>
    <cfRule type="cellIs" dxfId="24564" priority="3519" stopIfTrue="1" operator="greaterThan">
      <formula>0</formula>
    </cfRule>
  </conditionalFormatting>
  <conditionalFormatting sqref="AB12">
    <cfRule type="cellIs" dxfId="24563" priority="3514" stopIfTrue="1" operator="greaterThan">
      <formula>0</formula>
    </cfRule>
    <cfRule type="cellIs" dxfId="24562" priority="3515" stopIfTrue="1" operator="greaterThan">
      <formula>0</formula>
    </cfRule>
    <cfRule type="cellIs" dxfId="24561" priority="3516" stopIfTrue="1" operator="greaterThan">
      <formula>0</formula>
    </cfRule>
  </conditionalFormatting>
  <conditionalFormatting sqref="AB7:AB8">
    <cfRule type="cellIs" dxfId="24560" priority="3511" stopIfTrue="1" operator="greaterThan">
      <formula>0</formula>
    </cfRule>
    <cfRule type="cellIs" dxfId="24559" priority="3512" stopIfTrue="1" operator="greaterThan">
      <formula>0</formula>
    </cfRule>
    <cfRule type="cellIs" dxfId="24558" priority="3513" stopIfTrue="1" operator="greaterThan">
      <formula>0</formula>
    </cfRule>
  </conditionalFormatting>
  <conditionalFormatting sqref="AB9">
    <cfRule type="cellIs" dxfId="24557" priority="3508" stopIfTrue="1" operator="greaterThan">
      <formula>0</formula>
    </cfRule>
    <cfRule type="cellIs" dxfId="24556" priority="3509" stopIfTrue="1" operator="greaterThan">
      <formula>0</formula>
    </cfRule>
    <cfRule type="cellIs" dxfId="24555" priority="3510" stopIfTrue="1" operator="greaterThan">
      <formula>0</formula>
    </cfRule>
  </conditionalFormatting>
  <conditionalFormatting sqref="AB5">
    <cfRule type="cellIs" dxfId="24554" priority="3505" stopIfTrue="1" operator="greaterThan">
      <formula>0</formula>
    </cfRule>
    <cfRule type="cellIs" dxfId="24553" priority="3506" stopIfTrue="1" operator="greaterThan">
      <formula>0</formula>
    </cfRule>
    <cfRule type="cellIs" dxfId="24552" priority="3507" stopIfTrue="1" operator="greaterThan">
      <formula>0</formula>
    </cfRule>
  </conditionalFormatting>
  <conditionalFormatting sqref="AB6">
    <cfRule type="cellIs" dxfId="24551" priority="3502" stopIfTrue="1" operator="greaterThan">
      <formula>0</formula>
    </cfRule>
    <cfRule type="cellIs" dxfId="24550" priority="3503" stopIfTrue="1" operator="greaterThan">
      <formula>0</formula>
    </cfRule>
    <cfRule type="cellIs" dxfId="24549" priority="3504" stopIfTrue="1" operator="greaterThan">
      <formula>0</formula>
    </cfRule>
  </conditionalFormatting>
  <conditionalFormatting sqref="AE99:AE100">
    <cfRule type="cellIs" dxfId="24548" priority="3499" stopIfTrue="1" operator="greaterThan">
      <formula>0</formula>
    </cfRule>
    <cfRule type="cellIs" dxfId="24547" priority="3500" stopIfTrue="1" operator="greaterThan">
      <formula>0</formula>
    </cfRule>
    <cfRule type="cellIs" dxfId="24546" priority="3501" stopIfTrue="1" operator="greaterThan">
      <formula>0</formula>
    </cfRule>
  </conditionalFormatting>
  <conditionalFormatting sqref="AE101">
    <cfRule type="cellIs" dxfId="24545" priority="3496" stopIfTrue="1" operator="greaterThan">
      <formula>0</formula>
    </cfRule>
    <cfRule type="cellIs" dxfId="24544" priority="3497" stopIfTrue="1" operator="greaterThan">
      <formula>0</formula>
    </cfRule>
    <cfRule type="cellIs" dxfId="24543" priority="3498" stopIfTrue="1" operator="greaterThan">
      <formula>0</formula>
    </cfRule>
  </conditionalFormatting>
  <conditionalFormatting sqref="AE96:AE97">
    <cfRule type="cellIs" dxfId="24542" priority="3493" stopIfTrue="1" operator="greaterThan">
      <formula>0</formula>
    </cfRule>
    <cfRule type="cellIs" dxfId="24541" priority="3494" stopIfTrue="1" operator="greaterThan">
      <formula>0</formula>
    </cfRule>
    <cfRule type="cellIs" dxfId="24540" priority="3495" stopIfTrue="1" operator="greaterThan">
      <formula>0</formula>
    </cfRule>
  </conditionalFormatting>
  <conditionalFormatting sqref="AE98">
    <cfRule type="cellIs" dxfId="24539" priority="3490" stopIfTrue="1" operator="greaterThan">
      <formula>0</formula>
    </cfRule>
    <cfRule type="cellIs" dxfId="24538" priority="3491" stopIfTrue="1" operator="greaterThan">
      <formula>0</formula>
    </cfRule>
    <cfRule type="cellIs" dxfId="24537" priority="3492" stopIfTrue="1" operator="greaterThan">
      <formula>0</formula>
    </cfRule>
  </conditionalFormatting>
  <conditionalFormatting sqref="AE93:AE94">
    <cfRule type="cellIs" dxfId="24536" priority="3487" stopIfTrue="1" operator="greaterThan">
      <formula>0</formula>
    </cfRule>
    <cfRule type="cellIs" dxfId="24535" priority="3488" stopIfTrue="1" operator="greaterThan">
      <formula>0</formula>
    </cfRule>
    <cfRule type="cellIs" dxfId="24534" priority="3489" stopIfTrue="1" operator="greaterThan">
      <formula>0</formula>
    </cfRule>
  </conditionalFormatting>
  <conditionalFormatting sqref="AE95">
    <cfRule type="cellIs" dxfId="24533" priority="3484" stopIfTrue="1" operator="greaterThan">
      <formula>0</formula>
    </cfRule>
    <cfRule type="cellIs" dxfId="24532" priority="3485" stopIfTrue="1" operator="greaterThan">
      <formula>0</formula>
    </cfRule>
    <cfRule type="cellIs" dxfId="24531" priority="3486" stopIfTrue="1" operator="greaterThan">
      <formula>0</formula>
    </cfRule>
  </conditionalFormatting>
  <conditionalFormatting sqref="AE90:AE91">
    <cfRule type="cellIs" dxfId="24530" priority="3481" stopIfTrue="1" operator="greaterThan">
      <formula>0</formula>
    </cfRule>
    <cfRule type="cellIs" dxfId="24529" priority="3482" stopIfTrue="1" operator="greaterThan">
      <formula>0</formula>
    </cfRule>
    <cfRule type="cellIs" dxfId="24528" priority="3483" stopIfTrue="1" operator="greaterThan">
      <formula>0</formula>
    </cfRule>
  </conditionalFormatting>
  <conditionalFormatting sqref="AE92">
    <cfRule type="cellIs" dxfId="24527" priority="3478" stopIfTrue="1" operator="greaterThan">
      <formula>0</formula>
    </cfRule>
    <cfRule type="cellIs" dxfId="24526" priority="3479" stopIfTrue="1" operator="greaterThan">
      <formula>0</formula>
    </cfRule>
    <cfRule type="cellIs" dxfId="24525" priority="3480" stopIfTrue="1" operator="greaterThan">
      <formula>0</formula>
    </cfRule>
  </conditionalFormatting>
  <conditionalFormatting sqref="AE89">
    <cfRule type="cellIs" dxfId="24524" priority="3475" stopIfTrue="1" operator="greaterThan">
      <formula>0</formula>
    </cfRule>
    <cfRule type="cellIs" dxfId="24523" priority="3476" stopIfTrue="1" operator="greaterThan">
      <formula>0</formula>
    </cfRule>
    <cfRule type="cellIs" dxfId="24522" priority="3477" stopIfTrue="1" operator="greaterThan">
      <formula>0</formula>
    </cfRule>
  </conditionalFormatting>
  <conditionalFormatting sqref="AE84:AE87">
    <cfRule type="cellIs" dxfId="24521" priority="3472" stopIfTrue="1" operator="greaterThan">
      <formula>0</formula>
    </cfRule>
    <cfRule type="cellIs" dxfId="24520" priority="3473" stopIfTrue="1" operator="greaterThan">
      <formula>0</formula>
    </cfRule>
    <cfRule type="cellIs" dxfId="24519" priority="3474" stopIfTrue="1" operator="greaterThan">
      <formula>0</formula>
    </cfRule>
  </conditionalFormatting>
  <conditionalFormatting sqref="AE81:AE82">
    <cfRule type="cellIs" dxfId="24518" priority="3469" stopIfTrue="1" operator="greaterThan">
      <formula>0</formula>
    </cfRule>
    <cfRule type="cellIs" dxfId="24517" priority="3470" stopIfTrue="1" operator="greaterThan">
      <formula>0</formula>
    </cfRule>
    <cfRule type="cellIs" dxfId="24516" priority="3471" stopIfTrue="1" operator="greaterThan">
      <formula>0</formula>
    </cfRule>
  </conditionalFormatting>
  <conditionalFormatting sqref="AE83">
    <cfRule type="cellIs" dxfId="24515" priority="3466" stopIfTrue="1" operator="greaterThan">
      <formula>0</formula>
    </cfRule>
    <cfRule type="cellIs" dxfId="24514" priority="3467" stopIfTrue="1" operator="greaterThan">
      <formula>0</formula>
    </cfRule>
    <cfRule type="cellIs" dxfId="24513" priority="3468" stopIfTrue="1" operator="greaterThan">
      <formula>0</formula>
    </cfRule>
  </conditionalFormatting>
  <conditionalFormatting sqref="AE78:AE79">
    <cfRule type="cellIs" dxfId="24512" priority="3463" stopIfTrue="1" operator="greaterThan">
      <formula>0</formula>
    </cfRule>
    <cfRule type="cellIs" dxfId="24511" priority="3464" stopIfTrue="1" operator="greaterThan">
      <formula>0</formula>
    </cfRule>
    <cfRule type="cellIs" dxfId="24510" priority="3465" stopIfTrue="1" operator="greaterThan">
      <formula>0</formula>
    </cfRule>
  </conditionalFormatting>
  <conditionalFormatting sqref="AE80">
    <cfRule type="cellIs" dxfId="24509" priority="3460" stopIfTrue="1" operator="greaterThan">
      <formula>0</formula>
    </cfRule>
    <cfRule type="cellIs" dxfId="24508" priority="3461" stopIfTrue="1" operator="greaterThan">
      <formula>0</formula>
    </cfRule>
    <cfRule type="cellIs" dxfId="24507" priority="3462" stopIfTrue="1" operator="greaterThan">
      <formula>0</formula>
    </cfRule>
  </conditionalFormatting>
  <conditionalFormatting sqref="AE75:AE76">
    <cfRule type="cellIs" dxfId="24506" priority="3457" stopIfTrue="1" operator="greaterThan">
      <formula>0</formula>
    </cfRule>
    <cfRule type="cellIs" dxfId="24505" priority="3458" stopIfTrue="1" operator="greaterThan">
      <formula>0</formula>
    </cfRule>
    <cfRule type="cellIs" dxfId="24504" priority="3459" stopIfTrue="1" operator="greaterThan">
      <formula>0</formula>
    </cfRule>
  </conditionalFormatting>
  <conditionalFormatting sqref="AE77">
    <cfRule type="cellIs" dxfId="24503" priority="3454" stopIfTrue="1" operator="greaterThan">
      <formula>0</formula>
    </cfRule>
    <cfRule type="cellIs" dxfId="24502" priority="3455" stopIfTrue="1" operator="greaterThan">
      <formula>0</formula>
    </cfRule>
    <cfRule type="cellIs" dxfId="24501" priority="3456" stopIfTrue="1" operator="greaterThan">
      <formula>0</formula>
    </cfRule>
  </conditionalFormatting>
  <conditionalFormatting sqref="AE72:AE73">
    <cfRule type="cellIs" dxfId="24500" priority="3451" stopIfTrue="1" operator="greaterThan">
      <formula>0</formula>
    </cfRule>
    <cfRule type="cellIs" dxfId="24499" priority="3452" stopIfTrue="1" operator="greaterThan">
      <formula>0</formula>
    </cfRule>
    <cfRule type="cellIs" dxfId="24498" priority="3453" stopIfTrue="1" operator="greaterThan">
      <formula>0</formula>
    </cfRule>
  </conditionalFormatting>
  <conditionalFormatting sqref="AE74">
    <cfRule type="cellIs" dxfId="24497" priority="3448" stopIfTrue="1" operator="greaterThan">
      <formula>0</formula>
    </cfRule>
    <cfRule type="cellIs" dxfId="24496" priority="3449" stopIfTrue="1" operator="greaterThan">
      <formula>0</formula>
    </cfRule>
    <cfRule type="cellIs" dxfId="24495" priority="3450" stopIfTrue="1" operator="greaterThan">
      <formula>0</formula>
    </cfRule>
  </conditionalFormatting>
  <conditionalFormatting sqref="AE69:AE70">
    <cfRule type="cellIs" dxfId="24494" priority="3445" stopIfTrue="1" operator="greaterThan">
      <formula>0</formula>
    </cfRule>
    <cfRule type="cellIs" dxfId="24493" priority="3446" stopIfTrue="1" operator="greaterThan">
      <formula>0</formula>
    </cfRule>
    <cfRule type="cellIs" dxfId="24492" priority="3447" stopIfTrue="1" operator="greaterThan">
      <formula>0</formula>
    </cfRule>
  </conditionalFormatting>
  <conditionalFormatting sqref="AE71">
    <cfRule type="cellIs" dxfId="24491" priority="3442" stopIfTrue="1" operator="greaterThan">
      <formula>0</formula>
    </cfRule>
    <cfRule type="cellIs" dxfId="24490" priority="3443" stopIfTrue="1" operator="greaterThan">
      <formula>0</formula>
    </cfRule>
    <cfRule type="cellIs" dxfId="24489" priority="3444" stopIfTrue="1" operator="greaterThan">
      <formula>0</formula>
    </cfRule>
  </conditionalFormatting>
  <conditionalFormatting sqref="AE66:AE67">
    <cfRule type="cellIs" dxfId="24488" priority="3439" stopIfTrue="1" operator="greaterThan">
      <formula>0</formula>
    </cfRule>
    <cfRule type="cellIs" dxfId="24487" priority="3440" stopIfTrue="1" operator="greaterThan">
      <formula>0</formula>
    </cfRule>
    <cfRule type="cellIs" dxfId="24486" priority="3441" stopIfTrue="1" operator="greaterThan">
      <formula>0</formula>
    </cfRule>
  </conditionalFormatting>
  <conditionalFormatting sqref="AE68">
    <cfRule type="cellIs" dxfId="24485" priority="3436" stopIfTrue="1" operator="greaterThan">
      <formula>0</formula>
    </cfRule>
    <cfRule type="cellIs" dxfId="24484" priority="3437" stopIfTrue="1" operator="greaterThan">
      <formula>0</formula>
    </cfRule>
    <cfRule type="cellIs" dxfId="24483" priority="3438" stopIfTrue="1" operator="greaterThan">
      <formula>0</formula>
    </cfRule>
  </conditionalFormatting>
  <conditionalFormatting sqref="AE63:AE64">
    <cfRule type="cellIs" dxfId="24482" priority="3433" stopIfTrue="1" operator="greaterThan">
      <formula>0</formula>
    </cfRule>
    <cfRule type="cellIs" dxfId="24481" priority="3434" stopIfTrue="1" operator="greaterThan">
      <formula>0</formula>
    </cfRule>
    <cfRule type="cellIs" dxfId="24480" priority="3435" stopIfTrue="1" operator="greaterThan">
      <formula>0</formula>
    </cfRule>
  </conditionalFormatting>
  <conditionalFormatting sqref="AE65">
    <cfRule type="cellIs" dxfId="24479" priority="3430" stopIfTrue="1" operator="greaterThan">
      <formula>0</formula>
    </cfRule>
    <cfRule type="cellIs" dxfId="24478" priority="3431" stopIfTrue="1" operator="greaterThan">
      <formula>0</formula>
    </cfRule>
    <cfRule type="cellIs" dxfId="24477" priority="3432" stopIfTrue="1" operator="greaterThan">
      <formula>0</formula>
    </cfRule>
  </conditionalFormatting>
  <conditionalFormatting sqref="AE60:AE61">
    <cfRule type="cellIs" dxfId="24476" priority="3427" stopIfTrue="1" operator="greaterThan">
      <formula>0</formula>
    </cfRule>
    <cfRule type="cellIs" dxfId="24475" priority="3428" stopIfTrue="1" operator="greaterThan">
      <formula>0</formula>
    </cfRule>
    <cfRule type="cellIs" dxfId="24474" priority="3429" stopIfTrue="1" operator="greaterThan">
      <formula>0</formula>
    </cfRule>
  </conditionalFormatting>
  <conditionalFormatting sqref="AE62">
    <cfRule type="cellIs" dxfId="24473" priority="3424" stopIfTrue="1" operator="greaterThan">
      <formula>0</formula>
    </cfRule>
    <cfRule type="cellIs" dxfId="24472" priority="3425" stopIfTrue="1" operator="greaterThan">
      <formula>0</formula>
    </cfRule>
    <cfRule type="cellIs" dxfId="24471" priority="3426" stopIfTrue="1" operator="greaterThan">
      <formula>0</formula>
    </cfRule>
  </conditionalFormatting>
  <conditionalFormatting sqref="AE57:AE58">
    <cfRule type="cellIs" dxfId="24470" priority="3421" stopIfTrue="1" operator="greaterThan">
      <formula>0</formula>
    </cfRule>
    <cfRule type="cellIs" dxfId="24469" priority="3422" stopIfTrue="1" operator="greaterThan">
      <formula>0</formula>
    </cfRule>
    <cfRule type="cellIs" dxfId="24468" priority="3423" stopIfTrue="1" operator="greaterThan">
      <formula>0</formula>
    </cfRule>
  </conditionalFormatting>
  <conditionalFormatting sqref="AE59">
    <cfRule type="cellIs" dxfId="24467" priority="3418" stopIfTrue="1" operator="greaterThan">
      <formula>0</formula>
    </cfRule>
    <cfRule type="cellIs" dxfId="24466" priority="3419" stopIfTrue="1" operator="greaterThan">
      <formula>0</formula>
    </cfRule>
    <cfRule type="cellIs" dxfId="24465" priority="3420" stopIfTrue="1" operator="greaterThan">
      <formula>0</formula>
    </cfRule>
  </conditionalFormatting>
  <conditionalFormatting sqref="AE54:AE55">
    <cfRule type="cellIs" dxfId="24464" priority="3415" stopIfTrue="1" operator="greaterThan">
      <formula>0</formula>
    </cfRule>
    <cfRule type="cellIs" dxfId="24463" priority="3416" stopIfTrue="1" operator="greaterThan">
      <formula>0</formula>
    </cfRule>
    <cfRule type="cellIs" dxfId="24462" priority="3417" stopIfTrue="1" operator="greaterThan">
      <formula>0</formula>
    </cfRule>
  </conditionalFormatting>
  <conditionalFormatting sqref="AE56">
    <cfRule type="cellIs" dxfId="24461" priority="3412" stopIfTrue="1" operator="greaterThan">
      <formula>0</formula>
    </cfRule>
    <cfRule type="cellIs" dxfId="24460" priority="3413" stopIfTrue="1" operator="greaterThan">
      <formula>0</formula>
    </cfRule>
    <cfRule type="cellIs" dxfId="24459" priority="3414" stopIfTrue="1" operator="greaterThan">
      <formula>0</formula>
    </cfRule>
  </conditionalFormatting>
  <conditionalFormatting sqref="AE51:AE52">
    <cfRule type="cellIs" dxfId="24458" priority="3409" stopIfTrue="1" operator="greaterThan">
      <formula>0</formula>
    </cfRule>
    <cfRule type="cellIs" dxfId="24457" priority="3410" stopIfTrue="1" operator="greaterThan">
      <formula>0</formula>
    </cfRule>
    <cfRule type="cellIs" dxfId="24456" priority="3411" stopIfTrue="1" operator="greaterThan">
      <formula>0</formula>
    </cfRule>
  </conditionalFormatting>
  <conditionalFormatting sqref="AE53">
    <cfRule type="cellIs" dxfId="24455" priority="3406" stopIfTrue="1" operator="greaterThan">
      <formula>0</formula>
    </cfRule>
    <cfRule type="cellIs" dxfId="24454" priority="3407" stopIfTrue="1" operator="greaterThan">
      <formula>0</formula>
    </cfRule>
    <cfRule type="cellIs" dxfId="24453" priority="3408" stopIfTrue="1" operator="greaterThan">
      <formula>0</formula>
    </cfRule>
  </conditionalFormatting>
  <conditionalFormatting sqref="AE48:AE49">
    <cfRule type="cellIs" dxfId="24452" priority="3403" stopIfTrue="1" operator="greaterThan">
      <formula>0</formula>
    </cfRule>
    <cfRule type="cellIs" dxfId="24451" priority="3404" stopIfTrue="1" operator="greaterThan">
      <formula>0</formula>
    </cfRule>
    <cfRule type="cellIs" dxfId="24450" priority="3405" stopIfTrue="1" operator="greaterThan">
      <formula>0</formula>
    </cfRule>
  </conditionalFormatting>
  <conditionalFormatting sqref="AE50">
    <cfRule type="cellIs" dxfId="24449" priority="3400" stopIfTrue="1" operator="greaterThan">
      <formula>0</formula>
    </cfRule>
    <cfRule type="cellIs" dxfId="24448" priority="3401" stopIfTrue="1" operator="greaterThan">
      <formula>0</formula>
    </cfRule>
    <cfRule type="cellIs" dxfId="24447" priority="3402" stopIfTrue="1" operator="greaterThan">
      <formula>0</formula>
    </cfRule>
  </conditionalFormatting>
  <conditionalFormatting sqref="AE45:AE46">
    <cfRule type="cellIs" dxfId="24446" priority="3397" stopIfTrue="1" operator="greaterThan">
      <formula>0</formula>
    </cfRule>
    <cfRule type="cellIs" dxfId="24445" priority="3398" stopIfTrue="1" operator="greaterThan">
      <formula>0</formula>
    </cfRule>
    <cfRule type="cellIs" dxfId="24444" priority="3399" stopIfTrue="1" operator="greaterThan">
      <formula>0</formula>
    </cfRule>
  </conditionalFormatting>
  <conditionalFormatting sqref="AE47">
    <cfRule type="cellIs" dxfId="24443" priority="3394" stopIfTrue="1" operator="greaterThan">
      <formula>0</formula>
    </cfRule>
    <cfRule type="cellIs" dxfId="24442" priority="3395" stopIfTrue="1" operator="greaterThan">
      <formula>0</formula>
    </cfRule>
    <cfRule type="cellIs" dxfId="24441" priority="3396" stopIfTrue="1" operator="greaterThan">
      <formula>0</formula>
    </cfRule>
  </conditionalFormatting>
  <conditionalFormatting sqref="AE42:AE43">
    <cfRule type="cellIs" dxfId="24440" priority="3391" stopIfTrue="1" operator="greaterThan">
      <formula>0</formula>
    </cfRule>
    <cfRule type="cellIs" dxfId="24439" priority="3392" stopIfTrue="1" operator="greaterThan">
      <formula>0</formula>
    </cfRule>
    <cfRule type="cellIs" dxfId="24438" priority="3393" stopIfTrue="1" operator="greaterThan">
      <formula>0</formula>
    </cfRule>
  </conditionalFormatting>
  <conditionalFormatting sqref="AE44">
    <cfRule type="cellIs" dxfId="24437" priority="3388" stopIfTrue="1" operator="greaterThan">
      <formula>0</formula>
    </cfRule>
    <cfRule type="cellIs" dxfId="24436" priority="3389" stopIfTrue="1" operator="greaterThan">
      <formula>0</formula>
    </cfRule>
    <cfRule type="cellIs" dxfId="24435" priority="3390" stopIfTrue="1" operator="greaterThan">
      <formula>0</formula>
    </cfRule>
  </conditionalFormatting>
  <conditionalFormatting sqref="AE39:AE40">
    <cfRule type="cellIs" dxfId="24434" priority="3385" stopIfTrue="1" operator="greaterThan">
      <formula>0</formula>
    </cfRule>
    <cfRule type="cellIs" dxfId="24433" priority="3386" stopIfTrue="1" operator="greaterThan">
      <formula>0</formula>
    </cfRule>
    <cfRule type="cellIs" dxfId="24432" priority="3387" stopIfTrue="1" operator="greaterThan">
      <formula>0</formula>
    </cfRule>
  </conditionalFormatting>
  <conditionalFormatting sqref="AE41">
    <cfRule type="cellIs" dxfId="24431" priority="3382" stopIfTrue="1" operator="greaterThan">
      <formula>0</formula>
    </cfRule>
    <cfRule type="cellIs" dxfId="24430" priority="3383" stopIfTrue="1" operator="greaterThan">
      <formula>0</formula>
    </cfRule>
    <cfRule type="cellIs" dxfId="24429" priority="3384" stopIfTrue="1" operator="greaterThan">
      <formula>0</formula>
    </cfRule>
  </conditionalFormatting>
  <conditionalFormatting sqref="AE36:AE37">
    <cfRule type="cellIs" dxfId="24428" priority="3379" stopIfTrue="1" operator="greaterThan">
      <formula>0</formula>
    </cfRule>
    <cfRule type="cellIs" dxfId="24427" priority="3380" stopIfTrue="1" operator="greaterThan">
      <formula>0</formula>
    </cfRule>
    <cfRule type="cellIs" dxfId="24426" priority="3381" stopIfTrue="1" operator="greaterThan">
      <formula>0</formula>
    </cfRule>
  </conditionalFormatting>
  <conditionalFormatting sqref="AE38">
    <cfRule type="cellIs" dxfId="24425" priority="3376" stopIfTrue="1" operator="greaterThan">
      <formula>0</formula>
    </cfRule>
    <cfRule type="cellIs" dxfId="24424" priority="3377" stopIfTrue="1" operator="greaterThan">
      <formula>0</formula>
    </cfRule>
    <cfRule type="cellIs" dxfId="24423" priority="3378" stopIfTrue="1" operator="greaterThan">
      <formula>0</formula>
    </cfRule>
  </conditionalFormatting>
  <conditionalFormatting sqref="AE35">
    <cfRule type="cellIs" dxfId="24422" priority="3373" stopIfTrue="1" operator="greaterThan">
      <formula>0</formula>
    </cfRule>
    <cfRule type="cellIs" dxfId="24421" priority="3374" stopIfTrue="1" operator="greaterThan">
      <formula>0</formula>
    </cfRule>
    <cfRule type="cellIs" dxfId="24420" priority="3375" stopIfTrue="1" operator="greaterThan">
      <formula>0</formula>
    </cfRule>
  </conditionalFormatting>
  <conditionalFormatting sqref="AE32:AE33">
    <cfRule type="cellIs" dxfId="24419" priority="3370" stopIfTrue="1" operator="greaterThan">
      <formula>0</formula>
    </cfRule>
    <cfRule type="cellIs" dxfId="24418" priority="3371" stopIfTrue="1" operator="greaterThan">
      <formula>0</formula>
    </cfRule>
    <cfRule type="cellIs" dxfId="24417" priority="3372" stopIfTrue="1" operator="greaterThan">
      <formula>0</formula>
    </cfRule>
  </conditionalFormatting>
  <conditionalFormatting sqref="AE29:AE30">
    <cfRule type="cellIs" dxfId="24416" priority="3367" stopIfTrue="1" operator="greaterThan">
      <formula>0</formula>
    </cfRule>
    <cfRule type="cellIs" dxfId="24415" priority="3368" stopIfTrue="1" operator="greaterThan">
      <formula>0</formula>
    </cfRule>
    <cfRule type="cellIs" dxfId="24414" priority="3369" stopIfTrue="1" operator="greaterThan">
      <formula>0</formula>
    </cfRule>
  </conditionalFormatting>
  <conditionalFormatting sqref="AE31">
    <cfRule type="cellIs" dxfId="24413" priority="3364" stopIfTrue="1" operator="greaterThan">
      <formula>0</formula>
    </cfRule>
    <cfRule type="cellIs" dxfId="24412" priority="3365" stopIfTrue="1" operator="greaterThan">
      <formula>0</formula>
    </cfRule>
    <cfRule type="cellIs" dxfId="24411" priority="3366" stopIfTrue="1" operator="greaterThan">
      <formula>0</formula>
    </cfRule>
  </conditionalFormatting>
  <conditionalFormatting sqref="AE26:AE27">
    <cfRule type="cellIs" dxfId="24410" priority="3361" stopIfTrue="1" operator="greaterThan">
      <formula>0</formula>
    </cfRule>
    <cfRule type="cellIs" dxfId="24409" priority="3362" stopIfTrue="1" operator="greaterThan">
      <formula>0</formula>
    </cfRule>
    <cfRule type="cellIs" dxfId="24408" priority="3363" stopIfTrue="1" operator="greaterThan">
      <formula>0</formula>
    </cfRule>
  </conditionalFormatting>
  <conditionalFormatting sqref="AE28">
    <cfRule type="cellIs" dxfId="24407" priority="3358" stopIfTrue="1" operator="greaterThan">
      <formula>0</formula>
    </cfRule>
    <cfRule type="cellIs" dxfId="24406" priority="3359" stopIfTrue="1" operator="greaterThan">
      <formula>0</formula>
    </cfRule>
    <cfRule type="cellIs" dxfId="24405" priority="3360" stopIfTrue="1" operator="greaterThan">
      <formula>0</formula>
    </cfRule>
  </conditionalFormatting>
  <conditionalFormatting sqref="AE23:AE24">
    <cfRule type="cellIs" dxfId="24404" priority="3355" stopIfTrue="1" operator="greaterThan">
      <formula>0</formula>
    </cfRule>
    <cfRule type="cellIs" dxfId="24403" priority="3356" stopIfTrue="1" operator="greaterThan">
      <formula>0</formula>
    </cfRule>
    <cfRule type="cellIs" dxfId="24402" priority="3357" stopIfTrue="1" operator="greaterThan">
      <formula>0</formula>
    </cfRule>
  </conditionalFormatting>
  <conditionalFormatting sqref="AE25">
    <cfRule type="cellIs" dxfId="24401" priority="3352" stopIfTrue="1" operator="greaterThan">
      <formula>0</formula>
    </cfRule>
    <cfRule type="cellIs" dxfId="24400" priority="3353" stopIfTrue="1" operator="greaterThan">
      <formula>0</formula>
    </cfRule>
    <cfRule type="cellIs" dxfId="24399" priority="3354" stopIfTrue="1" operator="greaterThan">
      <formula>0</formula>
    </cfRule>
  </conditionalFormatting>
  <conditionalFormatting sqref="AE20:AE21">
    <cfRule type="cellIs" dxfId="24398" priority="3349" stopIfTrue="1" operator="greaterThan">
      <formula>0</formula>
    </cfRule>
    <cfRule type="cellIs" dxfId="24397" priority="3350" stopIfTrue="1" operator="greaterThan">
      <formula>0</formula>
    </cfRule>
    <cfRule type="cellIs" dxfId="24396" priority="3351" stopIfTrue="1" operator="greaterThan">
      <formula>0</formula>
    </cfRule>
  </conditionalFormatting>
  <conditionalFormatting sqref="AE22">
    <cfRule type="cellIs" dxfId="24395" priority="3346" stopIfTrue="1" operator="greaterThan">
      <formula>0</formula>
    </cfRule>
    <cfRule type="cellIs" dxfId="24394" priority="3347" stopIfTrue="1" operator="greaterThan">
      <formula>0</formula>
    </cfRule>
    <cfRule type="cellIs" dxfId="24393" priority="3348" stopIfTrue="1" operator="greaterThan">
      <formula>0</formula>
    </cfRule>
  </conditionalFormatting>
  <conditionalFormatting sqref="AE19">
    <cfRule type="cellIs" dxfId="24392" priority="3343" stopIfTrue="1" operator="greaterThan">
      <formula>0</formula>
    </cfRule>
    <cfRule type="cellIs" dxfId="24391" priority="3344" stopIfTrue="1" operator="greaterThan">
      <formula>0</formula>
    </cfRule>
    <cfRule type="cellIs" dxfId="24390" priority="3345" stopIfTrue="1" operator="greaterThan">
      <formula>0</formula>
    </cfRule>
  </conditionalFormatting>
  <conditionalFormatting sqref="AE16:AE17">
    <cfRule type="cellIs" dxfId="24389" priority="3340" stopIfTrue="1" operator="greaterThan">
      <formula>0</formula>
    </cfRule>
    <cfRule type="cellIs" dxfId="24388" priority="3341" stopIfTrue="1" operator="greaterThan">
      <formula>0</formula>
    </cfRule>
    <cfRule type="cellIs" dxfId="24387" priority="3342" stopIfTrue="1" operator="greaterThan">
      <formula>0</formula>
    </cfRule>
  </conditionalFormatting>
  <conditionalFormatting sqref="AE18">
    <cfRule type="cellIs" dxfId="24386" priority="3337" stopIfTrue="1" operator="greaterThan">
      <formula>0</formula>
    </cfRule>
    <cfRule type="cellIs" dxfId="24385" priority="3338" stopIfTrue="1" operator="greaterThan">
      <formula>0</formula>
    </cfRule>
    <cfRule type="cellIs" dxfId="24384" priority="3339" stopIfTrue="1" operator="greaterThan">
      <formula>0</formula>
    </cfRule>
  </conditionalFormatting>
  <conditionalFormatting sqref="AE13:AE14">
    <cfRule type="cellIs" dxfId="24383" priority="3334" stopIfTrue="1" operator="greaterThan">
      <formula>0</formula>
    </cfRule>
    <cfRule type="cellIs" dxfId="24382" priority="3335" stopIfTrue="1" operator="greaterThan">
      <formula>0</formula>
    </cfRule>
    <cfRule type="cellIs" dxfId="24381" priority="3336" stopIfTrue="1" operator="greaterThan">
      <formula>0</formula>
    </cfRule>
  </conditionalFormatting>
  <conditionalFormatting sqref="AE15">
    <cfRule type="cellIs" dxfId="24380" priority="3331" stopIfTrue="1" operator="greaterThan">
      <formula>0</formula>
    </cfRule>
    <cfRule type="cellIs" dxfId="24379" priority="3332" stopIfTrue="1" operator="greaterThan">
      <formula>0</formula>
    </cfRule>
    <cfRule type="cellIs" dxfId="24378" priority="3333" stopIfTrue="1" operator="greaterThan">
      <formula>0</formula>
    </cfRule>
  </conditionalFormatting>
  <conditionalFormatting sqref="AE10:AE11">
    <cfRule type="cellIs" dxfId="24377" priority="3328" stopIfTrue="1" operator="greaterThan">
      <formula>0</formula>
    </cfRule>
    <cfRule type="cellIs" dxfId="24376" priority="3329" stopIfTrue="1" operator="greaterThan">
      <formula>0</formula>
    </cfRule>
    <cfRule type="cellIs" dxfId="24375" priority="3330" stopIfTrue="1" operator="greaterThan">
      <formula>0</formula>
    </cfRule>
  </conditionalFormatting>
  <conditionalFormatting sqref="AE12">
    <cfRule type="cellIs" dxfId="24374" priority="3325" stopIfTrue="1" operator="greaterThan">
      <formula>0</formula>
    </cfRule>
    <cfRule type="cellIs" dxfId="24373" priority="3326" stopIfTrue="1" operator="greaterThan">
      <formula>0</formula>
    </cfRule>
    <cfRule type="cellIs" dxfId="24372" priority="3327" stopIfTrue="1" operator="greaterThan">
      <formula>0</formula>
    </cfRule>
  </conditionalFormatting>
  <conditionalFormatting sqref="AE7:AE8">
    <cfRule type="cellIs" dxfId="24371" priority="3322" stopIfTrue="1" operator="greaterThan">
      <formula>0</formula>
    </cfRule>
    <cfRule type="cellIs" dxfId="24370" priority="3323" stopIfTrue="1" operator="greaterThan">
      <formula>0</formula>
    </cfRule>
    <cfRule type="cellIs" dxfId="24369" priority="3324" stopIfTrue="1" operator="greaterThan">
      <formula>0</formula>
    </cfRule>
  </conditionalFormatting>
  <conditionalFormatting sqref="AE9">
    <cfRule type="cellIs" dxfId="24368" priority="3319" stopIfTrue="1" operator="greaterThan">
      <formula>0</formula>
    </cfRule>
    <cfRule type="cellIs" dxfId="24367" priority="3320" stopIfTrue="1" operator="greaterThan">
      <formula>0</formula>
    </cfRule>
    <cfRule type="cellIs" dxfId="24366" priority="3321" stopIfTrue="1" operator="greaterThan">
      <formula>0</formula>
    </cfRule>
  </conditionalFormatting>
  <conditionalFormatting sqref="AE5">
    <cfRule type="cellIs" dxfId="24365" priority="3316" stopIfTrue="1" operator="greaterThan">
      <formula>0</formula>
    </cfRule>
    <cfRule type="cellIs" dxfId="24364" priority="3317" stopIfTrue="1" operator="greaterThan">
      <formula>0</formula>
    </cfRule>
    <cfRule type="cellIs" dxfId="24363" priority="3318" stopIfTrue="1" operator="greaterThan">
      <formula>0</formula>
    </cfRule>
  </conditionalFormatting>
  <conditionalFormatting sqref="AE6">
    <cfRule type="cellIs" dxfId="24362" priority="3313" stopIfTrue="1" operator="greaterThan">
      <formula>0</formula>
    </cfRule>
    <cfRule type="cellIs" dxfId="24361" priority="3314" stopIfTrue="1" operator="greaterThan">
      <formula>0</formula>
    </cfRule>
    <cfRule type="cellIs" dxfId="24360" priority="3315" stopIfTrue="1" operator="greaterThan">
      <formula>0</formula>
    </cfRule>
  </conditionalFormatting>
  <conditionalFormatting sqref="P4:Q4">
    <cfRule type="cellIs" dxfId="24206" priority="667" stopIfTrue="1" operator="greaterThan">
      <formula>0</formula>
    </cfRule>
    <cfRule type="cellIs" dxfId="24205" priority="668" stopIfTrue="1" operator="greaterThan">
      <formula>0</formula>
    </cfRule>
    <cfRule type="cellIs" dxfId="24204" priority="669" stopIfTrue="1" operator="greaterThan">
      <formula>0</formula>
    </cfRule>
  </conditionalFormatting>
  <conditionalFormatting sqref="P128:Q128">
    <cfRule type="cellIs" dxfId="24203" priority="553" stopIfTrue="1" operator="greaterThan">
      <formula>0</formula>
    </cfRule>
    <cfRule type="cellIs" dxfId="24202" priority="554" stopIfTrue="1" operator="greaterThan">
      <formula>0</formula>
    </cfRule>
    <cfRule type="cellIs" dxfId="24201" priority="555" stopIfTrue="1" operator="greaterThan">
      <formula>0</formula>
    </cfRule>
  </conditionalFormatting>
  <conditionalFormatting sqref="P157:Q157 P131:Q131">
    <cfRule type="cellIs" dxfId="24200" priority="664" stopIfTrue="1" operator="greaterThan">
      <formula>0</formula>
    </cfRule>
    <cfRule type="cellIs" dxfId="24199" priority="665" stopIfTrue="1" operator="greaterThan">
      <formula>0</formula>
    </cfRule>
    <cfRule type="cellIs" dxfId="24198" priority="666" stopIfTrue="1" operator="greaterThan">
      <formula>0</formula>
    </cfRule>
  </conditionalFormatting>
  <conditionalFormatting sqref="P154:Q155">
    <cfRule type="cellIs" dxfId="24197" priority="661" stopIfTrue="1" operator="greaterThan">
      <formula>0</formula>
    </cfRule>
    <cfRule type="cellIs" dxfId="24196" priority="662" stopIfTrue="1" operator="greaterThan">
      <formula>0</formula>
    </cfRule>
    <cfRule type="cellIs" dxfId="24195" priority="663" stopIfTrue="1" operator="greaterThan">
      <formula>0</formula>
    </cfRule>
  </conditionalFormatting>
  <conditionalFormatting sqref="P156:Q156">
    <cfRule type="cellIs" dxfId="24194" priority="658" stopIfTrue="1" operator="greaterThan">
      <formula>0</formula>
    </cfRule>
    <cfRule type="cellIs" dxfId="24193" priority="659" stopIfTrue="1" operator="greaterThan">
      <formula>0</formula>
    </cfRule>
    <cfRule type="cellIs" dxfId="24192" priority="660" stopIfTrue="1" operator="greaterThan">
      <formula>0</formula>
    </cfRule>
  </conditionalFormatting>
  <conditionalFormatting sqref="P151:Q152">
    <cfRule type="cellIs" dxfId="24191" priority="655" stopIfTrue="1" operator="greaterThan">
      <formula>0</formula>
    </cfRule>
    <cfRule type="cellIs" dxfId="24190" priority="656" stopIfTrue="1" operator="greaterThan">
      <formula>0</formula>
    </cfRule>
    <cfRule type="cellIs" dxfId="24189" priority="657" stopIfTrue="1" operator="greaterThan">
      <formula>0</formula>
    </cfRule>
  </conditionalFormatting>
  <conditionalFormatting sqref="P153:Q153">
    <cfRule type="cellIs" dxfId="24188" priority="652" stopIfTrue="1" operator="greaterThan">
      <formula>0</formula>
    </cfRule>
    <cfRule type="cellIs" dxfId="24187" priority="653" stopIfTrue="1" operator="greaterThan">
      <formula>0</formula>
    </cfRule>
    <cfRule type="cellIs" dxfId="24186" priority="654" stopIfTrue="1" operator="greaterThan">
      <formula>0</formula>
    </cfRule>
  </conditionalFormatting>
  <conditionalFormatting sqref="P148:Q149">
    <cfRule type="cellIs" dxfId="24185" priority="649" stopIfTrue="1" operator="greaterThan">
      <formula>0</formula>
    </cfRule>
    <cfRule type="cellIs" dxfId="24184" priority="650" stopIfTrue="1" operator="greaterThan">
      <formula>0</formula>
    </cfRule>
    <cfRule type="cellIs" dxfId="24183" priority="651" stopIfTrue="1" operator="greaterThan">
      <formula>0</formula>
    </cfRule>
  </conditionalFormatting>
  <conditionalFormatting sqref="P150:Q150">
    <cfRule type="cellIs" dxfId="24182" priority="646" stopIfTrue="1" operator="greaterThan">
      <formula>0</formula>
    </cfRule>
    <cfRule type="cellIs" dxfId="24181" priority="647" stopIfTrue="1" operator="greaterThan">
      <formula>0</formula>
    </cfRule>
    <cfRule type="cellIs" dxfId="24180" priority="648" stopIfTrue="1" operator="greaterThan">
      <formula>0</formula>
    </cfRule>
  </conditionalFormatting>
  <conditionalFormatting sqref="P145:Q146">
    <cfRule type="cellIs" dxfId="24179" priority="643" stopIfTrue="1" operator="greaterThan">
      <formula>0</formula>
    </cfRule>
    <cfRule type="cellIs" dxfId="24178" priority="644" stopIfTrue="1" operator="greaterThan">
      <formula>0</formula>
    </cfRule>
    <cfRule type="cellIs" dxfId="24177" priority="645" stopIfTrue="1" operator="greaterThan">
      <formula>0</formula>
    </cfRule>
  </conditionalFormatting>
  <conditionalFormatting sqref="P147:Q147">
    <cfRule type="cellIs" dxfId="24176" priority="640" stopIfTrue="1" operator="greaterThan">
      <formula>0</formula>
    </cfRule>
    <cfRule type="cellIs" dxfId="24175" priority="641" stopIfTrue="1" operator="greaterThan">
      <formula>0</formula>
    </cfRule>
    <cfRule type="cellIs" dxfId="24174" priority="642" stopIfTrue="1" operator="greaterThan">
      <formula>0</formula>
    </cfRule>
  </conditionalFormatting>
  <conditionalFormatting sqref="P142:Q143">
    <cfRule type="cellIs" dxfId="24173" priority="637" stopIfTrue="1" operator="greaterThan">
      <formula>0</formula>
    </cfRule>
    <cfRule type="cellIs" dxfId="24172" priority="638" stopIfTrue="1" operator="greaterThan">
      <formula>0</formula>
    </cfRule>
    <cfRule type="cellIs" dxfId="24171" priority="639" stopIfTrue="1" operator="greaterThan">
      <formula>0</formula>
    </cfRule>
  </conditionalFormatting>
  <conditionalFormatting sqref="P144:Q144">
    <cfRule type="cellIs" dxfId="24170" priority="634" stopIfTrue="1" operator="greaterThan">
      <formula>0</formula>
    </cfRule>
    <cfRule type="cellIs" dxfId="24169" priority="635" stopIfTrue="1" operator="greaterThan">
      <formula>0</formula>
    </cfRule>
    <cfRule type="cellIs" dxfId="24168" priority="636" stopIfTrue="1" operator="greaterThan">
      <formula>0</formula>
    </cfRule>
  </conditionalFormatting>
  <conditionalFormatting sqref="P139:Q140">
    <cfRule type="cellIs" dxfId="24167" priority="631" stopIfTrue="1" operator="greaterThan">
      <formula>0</formula>
    </cfRule>
    <cfRule type="cellIs" dxfId="24166" priority="632" stopIfTrue="1" operator="greaterThan">
      <formula>0</formula>
    </cfRule>
    <cfRule type="cellIs" dxfId="24165" priority="633" stopIfTrue="1" operator="greaterThan">
      <formula>0</formula>
    </cfRule>
  </conditionalFormatting>
  <conditionalFormatting sqref="P141:Q141">
    <cfRule type="cellIs" dxfId="24164" priority="628" stopIfTrue="1" operator="greaterThan">
      <formula>0</formula>
    </cfRule>
    <cfRule type="cellIs" dxfId="24163" priority="629" stopIfTrue="1" operator="greaterThan">
      <formula>0</formula>
    </cfRule>
    <cfRule type="cellIs" dxfId="24162" priority="630" stopIfTrue="1" operator="greaterThan">
      <formula>0</formula>
    </cfRule>
  </conditionalFormatting>
  <conditionalFormatting sqref="P126:Q127">
    <cfRule type="cellIs" dxfId="24161" priority="625" stopIfTrue="1" operator="greaterThan">
      <formula>0</formula>
    </cfRule>
    <cfRule type="cellIs" dxfId="24160" priority="626" stopIfTrue="1" operator="greaterThan">
      <formula>0</formula>
    </cfRule>
    <cfRule type="cellIs" dxfId="24159" priority="627" stopIfTrue="1" operator="greaterThan">
      <formula>0</formula>
    </cfRule>
  </conditionalFormatting>
  <conditionalFormatting sqref="P123:Q124">
    <cfRule type="cellIs" dxfId="24158" priority="622" stopIfTrue="1" operator="greaterThan">
      <formula>0</formula>
    </cfRule>
    <cfRule type="cellIs" dxfId="24157" priority="623" stopIfTrue="1" operator="greaterThan">
      <formula>0</formula>
    </cfRule>
    <cfRule type="cellIs" dxfId="24156" priority="624" stopIfTrue="1" operator="greaterThan">
      <formula>0</formula>
    </cfRule>
  </conditionalFormatting>
  <conditionalFormatting sqref="P125:Q125">
    <cfRule type="cellIs" dxfId="24155" priority="619" stopIfTrue="1" operator="greaterThan">
      <formula>0</formula>
    </cfRule>
    <cfRule type="cellIs" dxfId="24154" priority="620" stopIfTrue="1" operator="greaterThan">
      <formula>0</formula>
    </cfRule>
    <cfRule type="cellIs" dxfId="24153" priority="621" stopIfTrue="1" operator="greaterThan">
      <formula>0</formula>
    </cfRule>
  </conditionalFormatting>
  <conditionalFormatting sqref="P120:Q121">
    <cfRule type="cellIs" dxfId="24152" priority="616" stopIfTrue="1" operator="greaterThan">
      <formula>0</formula>
    </cfRule>
    <cfRule type="cellIs" dxfId="24151" priority="617" stopIfTrue="1" operator="greaterThan">
      <formula>0</formula>
    </cfRule>
    <cfRule type="cellIs" dxfId="24150" priority="618" stopIfTrue="1" operator="greaterThan">
      <formula>0</formula>
    </cfRule>
  </conditionalFormatting>
  <conditionalFormatting sqref="P122:Q122">
    <cfRule type="cellIs" dxfId="24149" priority="613" stopIfTrue="1" operator="greaterThan">
      <formula>0</formula>
    </cfRule>
    <cfRule type="cellIs" dxfId="24148" priority="614" stopIfTrue="1" operator="greaterThan">
      <formula>0</formula>
    </cfRule>
    <cfRule type="cellIs" dxfId="24147" priority="615" stopIfTrue="1" operator="greaterThan">
      <formula>0</formula>
    </cfRule>
  </conditionalFormatting>
  <conditionalFormatting sqref="P117:Q118">
    <cfRule type="cellIs" dxfId="24146" priority="610" stopIfTrue="1" operator="greaterThan">
      <formula>0</formula>
    </cfRule>
    <cfRule type="cellIs" dxfId="24145" priority="611" stopIfTrue="1" operator="greaterThan">
      <formula>0</formula>
    </cfRule>
    <cfRule type="cellIs" dxfId="24144" priority="612" stopIfTrue="1" operator="greaterThan">
      <formula>0</formula>
    </cfRule>
  </conditionalFormatting>
  <conditionalFormatting sqref="P119:Q119">
    <cfRule type="cellIs" dxfId="24143" priority="607" stopIfTrue="1" operator="greaterThan">
      <formula>0</formula>
    </cfRule>
    <cfRule type="cellIs" dxfId="24142" priority="608" stopIfTrue="1" operator="greaterThan">
      <formula>0</formula>
    </cfRule>
    <cfRule type="cellIs" dxfId="24141" priority="609" stopIfTrue="1" operator="greaterThan">
      <formula>0</formula>
    </cfRule>
  </conditionalFormatting>
  <conditionalFormatting sqref="P116:Q116">
    <cfRule type="cellIs" dxfId="24140" priority="604" stopIfTrue="1" operator="greaterThan">
      <formula>0</formula>
    </cfRule>
    <cfRule type="cellIs" dxfId="24139" priority="605" stopIfTrue="1" operator="greaterThan">
      <formula>0</formula>
    </cfRule>
    <cfRule type="cellIs" dxfId="24138" priority="606" stopIfTrue="1" operator="greaterThan">
      <formula>0</formula>
    </cfRule>
  </conditionalFormatting>
  <conditionalFormatting sqref="P113:Q114">
    <cfRule type="cellIs" dxfId="24137" priority="601" stopIfTrue="1" operator="greaterThan">
      <formula>0</formula>
    </cfRule>
    <cfRule type="cellIs" dxfId="24136" priority="602" stopIfTrue="1" operator="greaterThan">
      <formula>0</formula>
    </cfRule>
    <cfRule type="cellIs" dxfId="24135" priority="603" stopIfTrue="1" operator="greaterThan">
      <formula>0</formula>
    </cfRule>
  </conditionalFormatting>
  <conditionalFormatting sqref="P115:Q115">
    <cfRule type="cellIs" dxfId="24134" priority="598" stopIfTrue="1" operator="greaterThan">
      <formula>0</formula>
    </cfRule>
    <cfRule type="cellIs" dxfId="24133" priority="599" stopIfTrue="1" operator="greaterThan">
      <formula>0</formula>
    </cfRule>
    <cfRule type="cellIs" dxfId="24132" priority="600" stopIfTrue="1" operator="greaterThan">
      <formula>0</formula>
    </cfRule>
  </conditionalFormatting>
  <conditionalFormatting sqref="P110:Q111">
    <cfRule type="cellIs" dxfId="24131" priority="595" stopIfTrue="1" operator="greaterThan">
      <formula>0</formula>
    </cfRule>
    <cfRule type="cellIs" dxfId="24130" priority="596" stopIfTrue="1" operator="greaterThan">
      <formula>0</formula>
    </cfRule>
    <cfRule type="cellIs" dxfId="24129" priority="597" stopIfTrue="1" operator="greaterThan">
      <formula>0</formula>
    </cfRule>
  </conditionalFormatting>
  <conditionalFormatting sqref="P112:Q112">
    <cfRule type="cellIs" dxfId="24128" priority="592" stopIfTrue="1" operator="greaterThan">
      <formula>0</formula>
    </cfRule>
    <cfRule type="cellIs" dxfId="24127" priority="593" stopIfTrue="1" operator="greaterThan">
      <formula>0</formula>
    </cfRule>
    <cfRule type="cellIs" dxfId="24126" priority="594" stopIfTrue="1" operator="greaterThan">
      <formula>0</formula>
    </cfRule>
  </conditionalFormatting>
  <conditionalFormatting sqref="P107:Q108">
    <cfRule type="cellIs" dxfId="24125" priority="589" stopIfTrue="1" operator="greaterThan">
      <formula>0</formula>
    </cfRule>
    <cfRule type="cellIs" dxfId="24124" priority="590" stopIfTrue="1" operator="greaterThan">
      <formula>0</formula>
    </cfRule>
    <cfRule type="cellIs" dxfId="24123" priority="591" stopIfTrue="1" operator="greaterThan">
      <formula>0</formula>
    </cfRule>
  </conditionalFormatting>
  <conditionalFormatting sqref="P109:Q109">
    <cfRule type="cellIs" dxfId="24122" priority="586" stopIfTrue="1" operator="greaterThan">
      <formula>0</formula>
    </cfRule>
    <cfRule type="cellIs" dxfId="24121" priority="587" stopIfTrue="1" operator="greaterThan">
      <formula>0</formula>
    </cfRule>
    <cfRule type="cellIs" dxfId="24120" priority="588" stopIfTrue="1" operator="greaterThan">
      <formula>0</formula>
    </cfRule>
  </conditionalFormatting>
  <conditionalFormatting sqref="P104:Q105">
    <cfRule type="cellIs" dxfId="24119" priority="583" stopIfTrue="1" operator="greaterThan">
      <formula>0</formula>
    </cfRule>
    <cfRule type="cellIs" dxfId="24118" priority="584" stopIfTrue="1" operator="greaterThan">
      <formula>0</formula>
    </cfRule>
    <cfRule type="cellIs" dxfId="24117" priority="585" stopIfTrue="1" operator="greaterThan">
      <formula>0</formula>
    </cfRule>
  </conditionalFormatting>
  <conditionalFormatting sqref="P106:Q106">
    <cfRule type="cellIs" dxfId="24116" priority="580" stopIfTrue="1" operator="greaterThan">
      <formula>0</formula>
    </cfRule>
    <cfRule type="cellIs" dxfId="24115" priority="581" stopIfTrue="1" operator="greaterThan">
      <formula>0</formula>
    </cfRule>
    <cfRule type="cellIs" dxfId="24114" priority="582" stopIfTrue="1" operator="greaterThan">
      <formula>0</formula>
    </cfRule>
  </conditionalFormatting>
  <conditionalFormatting sqref="P102:Q102">
    <cfRule type="cellIs" dxfId="24113" priority="577" stopIfTrue="1" operator="greaterThan">
      <formula>0</formula>
    </cfRule>
    <cfRule type="cellIs" dxfId="24112" priority="578" stopIfTrue="1" operator="greaterThan">
      <formula>0</formula>
    </cfRule>
    <cfRule type="cellIs" dxfId="24111" priority="579" stopIfTrue="1" operator="greaterThan">
      <formula>0</formula>
    </cfRule>
  </conditionalFormatting>
  <conditionalFormatting sqref="P103:Q103">
    <cfRule type="cellIs" dxfId="24110" priority="574" stopIfTrue="1" operator="greaterThan">
      <formula>0</formula>
    </cfRule>
    <cfRule type="cellIs" dxfId="24109" priority="575" stopIfTrue="1" operator="greaterThan">
      <formula>0</formula>
    </cfRule>
    <cfRule type="cellIs" dxfId="24108" priority="576" stopIfTrue="1" operator="greaterThan">
      <formula>0</formula>
    </cfRule>
  </conditionalFormatting>
  <conditionalFormatting sqref="P136:Q137">
    <cfRule type="cellIs" dxfId="24107" priority="571" stopIfTrue="1" operator="greaterThan">
      <formula>0</formula>
    </cfRule>
    <cfRule type="cellIs" dxfId="24106" priority="572" stopIfTrue="1" operator="greaterThan">
      <formula>0</formula>
    </cfRule>
    <cfRule type="cellIs" dxfId="24105" priority="573" stopIfTrue="1" operator="greaterThan">
      <formula>0</formula>
    </cfRule>
  </conditionalFormatting>
  <conditionalFormatting sqref="P138:Q138">
    <cfRule type="cellIs" dxfId="24104" priority="568" stopIfTrue="1" operator="greaterThan">
      <formula>0</formula>
    </cfRule>
    <cfRule type="cellIs" dxfId="24103" priority="569" stopIfTrue="1" operator="greaterThan">
      <formula>0</formula>
    </cfRule>
    <cfRule type="cellIs" dxfId="24102" priority="570" stopIfTrue="1" operator="greaterThan">
      <formula>0</formula>
    </cfRule>
  </conditionalFormatting>
  <conditionalFormatting sqref="P133:Q134">
    <cfRule type="cellIs" dxfId="24101" priority="565" stopIfTrue="1" operator="greaterThan">
      <formula>0</formula>
    </cfRule>
    <cfRule type="cellIs" dxfId="24100" priority="566" stopIfTrue="1" operator="greaterThan">
      <formula>0</formula>
    </cfRule>
    <cfRule type="cellIs" dxfId="24099" priority="567" stopIfTrue="1" operator="greaterThan">
      <formula>0</formula>
    </cfRule>
  </conditionalFormatting>
  <conditionalFormatting sqref="P135:Q135">
    <cfRule type="cellIs" dxfId="24098" priority="562" stopIfTrue="1" operator="greaterThan">
      <formula>0</formula>
    </cfRule>
    <cfRule type="cellIs" dxfId="24097" priority="563" stopIfTrue="1" operator="greaterThan">
      <formula>0</formula>
    </cfRule>
    <cfRule type="cellIs" dxfId="24096" priority="564" stopIfTrue="1" operator="greaterThan">
      <formula>0</formula>
    </cfRule>
  </conditionalFormatting>
  <conditionalFormatting sqref="P132:Q132">
    <cfRule type="cellIs" dxfId="24095" priority="559" stopIfTrue="1" operator="greaterThan">
      <formula>0</formula>
    </cfRule>
    <cfRule type="cellIs" dxfId="24094" priority="560" stopIfTrue="1" operator="greaterThan">
      <formula>0</formula>
    </cfRule>
    <cfRule type="cellIs" dxfId="24093" priority="561" stopIfTrue="1" operator="greaterThan">
      <formula>0</formula>
    </cfRule>
  </conditionalFormatting>
  <conditionalFormatting sqref="P129:Q130">
    <cfRule type="cellIs" dxfId="24092" priority="556" stopIfTrue="1" operator="greaterThan">
      <formula>0</formula>
    </cfRule>
    <cfRule type="cellIs" dxfId="24091" priority="557" stopIfTrue="1" operator="greaterThan">
      <formula>0</formula>
    </cfRule>
    <cfRule type="cellIs" dxfId="24090" priority="558" stopIfTrue="1" operator="greaterThan">
      <formula>0</formula>
    </cfRule>
  </conditionalFormatting>
  <conditionalFormatting sqref="P31:Q31">
    <cfRule type="cellIs" dxfId="24089" priority="400" stopIfTrue="1" operator="greaterThan">
      <formula>0</formula>
    </cfRule>
    <cfRule type="cellIs" dxfId="24088" priority="401" stopIfTrue="1" operator="greaterThan">
      <formula>0</formula>
    </cfRule>
    <cfRule type="cellIs" dxfId="24087" priority="402" stopIfTrue="1" operator="greaterThan">
      <formula>0</formula>
    </cfRule>
  </conditionalFormatting>
  <conditionalFormatting sqref="P60:Q65 P88:Q101 P34:Q34">
    <cfRule type="cellIs" dxfId="24086" priority="550" stopIfTrue="1" operator="greaterThan">
      <formula>0</formula>
    </cfRule>
    <cfRule type="cellIs" dxfId="24085" priority="551" stopIfTrue="1" operator="greaterThan">
      <formula>0</formula>
    </cfRule>
    <cfRule type="cellIs" dxfId="24084" priority="552" stopIfTrue="1" operator="greaterThan">
      <formula>0</formula>
    </cfRule>
  </conditionalFormatting>
  <conditionalFormatting sqref="P84:Q87">
    <cfRule type="cellIs" dxfId="24083" priority="547" stopIfTrue="1" operator="greaterThan">
      <formula>0</formula>
    </cfRule>
    <cfRule type="cellIs" dxfId="24082" priority="548" stopIfTrue="1" operator="greaterThan">
      <formula>0</formula>
    </cfRule>
    <cfRule type="cellIs" dxfId="24081" priority="549" stopIfTrue="1" operator="greaterThan">
      <formula>0</formula>
    </cfRule>
  </conditionalFormatting>
  <conditionalFormatting sqref="P81:Q82">
    <cfRule type="cellIs" dxfId="24080" priority="544" stopIfTrue="1" operator="greaterThan">
      <formula>0</formula>
    </cfRule>
    <cfRule type="cellIs" dxfId="24079" priority="545" stopIfTrue="1" operator="greaterThan">
      <formula>0</formula>
    </cfRule>
    <cfRule type="cellIs" dxfId="24078" priority="546" stopIfTrue="1" operator="greaterThan">
      <formula>0</formula>
    </cfRule>
  </conditionalFormatting>
  <conditionalFormatting sqref="P83:Q83">
    <cfRule type="cellIs" dxfId="24077" priority="541" stopIfTrue="1" operator="greaterThan">
      <formula>0</formula>
    </cfRule>
    <cfRule type="cellIs" dxfId="24076" priority="542" stopIfTrue="1" operator="greaterThan">
      <formula>0</formula>
    </cfRule>
    <cfRule type="cellIs" dxfId="24075" priority="543" stopIfTrue="1" operator="greaterThan">
      <formula>0</formula>
    </cfRule>
  </conditionalFormatting>
  <conditionalFormatting sqref="P78:Q79">
    <cfRule type="cellIs" dxfId="24074" priority="538" stopIfTrue="1" operator="greaterThan">
      <formula>0</formula>
    </cfRule>
    <cfRule type="cellIs" dxfId="24073" priority="539" stopIfTrue="1" operator="greaterThan">
      <formula>0</formula>
    </cfRule>
    <cfRule type="cellIs" dxfId="24072" priority="540" stopIfTrue="1" operator="greaterThan">
      <formula>0</formula>
    </cfRule>
  </conditionalFormatting>
  <conditionalFormatting sqref="P80:Q80">
    <cfRule type="cellIs" dxfId="24071" priority="535" stopIfTrue="1" operator="greaterThan">
      <formula>0</formula>
    </cfRule>
    <cfRule type="cellIs" dxfId="24070" priority="536" stopIfTrue="1" operator="greaterThan">
      <formula>0</formula>
    </cfRule>
    <cfRule type="cellIs" dxfId="24069" priority="537" stopIfTrue="1" operator="greaterThan">
      <formula>0</formula>
    </cfRule>
  </conditionalFormatting>
  <conditionalFormatting sqref="P75:Q76">
    <cfRule type="cellIs" dxfId="24068" priority="532" stopIfTrue="1" operator="greaterThan">
      <formula>0</formula>
    </cfRule>
    <cfRule type="cellIs" dxfId="24067" priority="533" stopIfTrue="1" operator="greaterThan">
      <formula>0</formula>
    </cfRule>
    <cfRule type="cellIs" dxfId="24066" priority="534" stopIfTrue="1" operator="greaterThan">
      <formula>0</formula>
    </cfRule>
  </conditionalFormatting>
  <conditionalFormatting sqref="P77:Q77">
    <cfRule type="cellIs" dxfId="24065" priority="529" stopIfTrue="1" operator="greaterThan">
      <formula>0</formula>
    </cfRule>
    <cfRule type="cellIs" dxfId="24064" priority="530" stopIfTrue="1" operator="greaterThan">
      <formula>0</formula>
    </cfRule>
    <cfRule type="cellIs" dxfId="24063" priority="531" stopIfTrue="1" operator="greaterThan">
      <formula>0</formula>
    </cfRule>
  </conditionalFormatting>
  <conditionalFormatting sqref="P72:Q73">
    <cfRule type="cellIs" dxfId="24062" priority="526" stopIfTrue="1" operator="greaterThan">
      <formula>0</formula>
    </cfRule>
    <cfRule type="cellIs" dxfId="24061" priority="527" stopIfTrue="1" operator="greaterThan">
      <formula>0</formula>
    </cfRule>
    <cfRule type="cellIs" dxfId="24060" priority="528" stopIfTrue="1" operator="greaterThan">
      <formula>0</formula>
    </cfRule>
  </conditionalFormatting>
  <conditionalFormatting sqref="P74:Q74">
    <cfRule type="cellIs" dxfId="24059" priority="523" stopIfTrue="1" operator="greaterThan">
      <formula>0</formula>
    </cfRule>
    <cfRule type="cellIs" dxfId="24058" priority="524" stopIfTrue="1" operator="greaterThan">
      <formula>0</formula>
    </cfRule>
    <cfRule type="cellIs" dxfId="24057" priority="525" stopIfTrue="1" operator="greaterThan">
      <formula>0</formula>
    </cfRule>
  </conditionalFormatting>
  <conditionalFormatting sqref="P69:Q70">
    <cfRule type="cellIs" dxfId="24056" priority="520" stopIfTrue="1" operator="greaterThan">
      <formula>0</formula>
    </cfRule>
    <cfRule type="cellIs" dxfId="24055" priority="521" stopIfTrue="1" operator="greaterThan">
      <formula>0</formula>
    </cfRule>
    <cfRule type="cellIs" dxfId="24054" priority="522" stopIfTrue="1" operator="greaterThan">
      <formula>0</formula>
    </cfRule>
  </conditionalFormatting>
  <conditionalFormatting sqref="P71:Q71">
    <cfRule type="cellIs" dxfId="24053" priority="517" stopIfTrue="1" operator="greaterThan">
      <formula>0</formula>
    </cfRule>
    <cfRule type="cellIs" dxfId="24052" priority="518" stopIfTrue="1" operator="greaterThan">
      <formula>0</formula>
    </cfRule>
    <cfRule type="cellIs" dxfId="24051" priority="519" stopIfTrue="1" operator="greaterThan">
      <formula>0</formula>
    </cfRule>
  </conditionalFormatting>
  <conditionalFormatting sqref="P66:Q67">
    <cfRule type="cellIs" dxfId="24050" priority="514" stopIfTrue="1" operator="greaterThan">
      <formula>0</formula>
    </cfRule>
    <cfRule type="cellIs" dxfId="24049" priority="515" stopIfTrue="1" operator="greaterThan">
      <formula>0</formula>
    </cfRule>
    <cfRule type="cellIs" dxfId="24048" priority="516" stopIfTrue="1" operator="greaterThan">
      <formula>0</formula>
    </cfRule>
  </conditionalFormatting>
  <conditionalFormatting sqref="P68:Q68">
    <cfRule type="cellIs" dxfId="24047" priority="511" stopIfTrue="1" operator="greaterThan">
      <formula>0</formula>
    </cfRule>
    <cfRule type="cellIs" dxfId="24046" priority="512" stopIfTrue="1" operator="greaterThan">
      <formula>0</formula>
    </cfRule>
    <cfRule type="cellIs" dxfId="24045" priority="513" stopIfTrue="1" operator="greaterThan">
      <formula>0</formula>
    </cfRule>
  </conditionalFormatting>
  <conditionalFormatting sqref="P57:Q58">
    <cfRule type="cellIs" dxfId="24044" priority="508" stopIfTrue="1" operator="greaterThan">
      <formula>0</formula>
    </cfRule>
    <cfRule type="cellIs" dxfId="24043" priority="509" stopIfTrue="1" operator="greaterThan">
      <formula>0</formula>
    </cfRule>
    <cfRule type="cellIs" dxfId="24042" priority="510" stopIfTrue="1" operator="greaterThan">
      <formula>0</formula>
    </cfRule>
  </conditionalFormatting>
  <conditionalFormatting sqref="P59:Q59">
    <cfRule type="cellIs" dxfId="24041" priority="505" stopIfTrue="1" operator="greaterThan">
      <formula>0</formula>
    </cfRule>
    <cfRule type="cellIs" dxfId="24040" priority="506" stopIfTrue="1" operator="greaterThan">
      <formula>0</formula>
    </cfRule>
    <cfRule type="cellIs" dxfId="24039" priority="507" stopIfTrue="1" operator="greaterThan">
      <formula>0</formula>
    </cfRule>
  </conditionalFormatting>
  <conditionalFormatting sqref="P54:Q55">
    <cfRule type="cellIs" dxfId="24038" priority="502" stopIfTrue="1" operator="greaterThan">
      <formula>0</formula>
    </cfRule>
    <cfRule type="cellIs" dxfId="24037" priority="503" stopIfTrue="1" operator="greaterThan">
      <formula>0</formula>
    </cfRule>
    <cfRule type="cellIs" dxfId="24036" priority="504" stopIfTrue="1" operator="greaterThan">
      <formula>0</formula>
    </cfRule>
  </conditionalFormatting>
  <conditionalFormatting sqref="P56:Q56">
    <cfRule type="cellIs" dxfId="24035" priority="499" stopIfTrue="1" operator="greaterThan">
      <formula>0</formula>
    </cfRule>
    <cfRule type="cellIs" dxfId="24034" priority="500" stopIfTrue="1" operator="greaterThan">
      <formula>0</formula>
    </cfRule>
    <cfRule type="cellIs" dxfId="24033" priority="501" stopIfTrue="1" operator="greaterThan">
      <formula>0</formula>
    </cfRule>
  </conditionalFormatting>
  <conditionalFormatting sqref="P51:Q52">
    <cfRule type="cellIs" dxfId="24032" priority="496" stopIfTrue="1" operator="greaterThan">
      <formula>0</formula>
    </cfRule>
    <cfRule type="cellIs" dxfId="24031" priority="497" stopIfTrue="1" operator="greaterThan">
      <formula>0</formula>
    </cfRule>
    <cfRule type="cellIs" dxfId="24030" priority="498" stopIfTrue="1" operator="greaterThan">
      <formula>0</formula>
    </cfRule>
  </conditionalFormatting>
  <conditionalFormatting sqref="P53:Q53">
    <cfRule type="cellIs" dxfId="24029" priority="493" stopIfTrue="1" operator="greaterThan">
      <formula>0</formula>
    </cfRule>
    <cfRule type="cellIs" dxfId="24028" priority="494" stopIfTrue="1" operator="greaterThan">
      <formula>0</formula>
    </cfRule>
    <cfRule type="cellIs" dxfId="24027" priority="495" stopIfTrue="1" operator="greaterThan">
      <formula>0</formula>
    </cfRule>
  </conditionalFormatting>
  <conditionalFormatting sqref="P48:Q49">
    <cfRule type="cellIs" dxfId="24026" priority="490" stopIfTrue="1" operator="greaterThan">
      <formula>0</formula>
    </cfRule>
    <cfRule type="cellIs" dxfId="24025" priority="491" stopIfTrue="1" operator="greaterThan">
      <formula>0</formula>
    </cfRule>
    <cfRule type="cellIs" dxfId="24024" priority="492" stopIfTrue="1" operator="greaterThan">
      <formula>0</formula>
    </cfRule>
  </conditionalFormatting>
  <conditionalFormatting sqref="P50:Q50">
    <cfRule type="cellIs" dxfId="24023" priority="487" stopIfTrue="1" operator="greaterThan">
      <formula>0</formula>
    </cfRule>
    <cfRule type="cellIs" dxfId="24022" priority="488" stopIfTrue="1" operator="greaterThan">
      <formula>0</formula>
    </cfRule>
    <cfRule type="cellIs" dxfId="24021" priority="489" stopIfTrue="1" operator="greaterThan">
      <formula>0</formula>
    </cfRule>
  </conditionalFormatting>
  <conditionalFormatting sqref="P45:Q46">
    <cfRule type="cellIs" dxfId="24020" priority="484" stopIfTrue="1" operator="greaterThan">
      <formula>0</formula>
    </cfRule>
    <cfRule type="cellIs" dxfId="24019" priority="485" stopIfTrue="1" operator="greaterThan">
      <formula>0</formula>
    </cfRule>
    <cfRule type="cellIs" dxfId="24018" priority="486" stopIfTrue="1" operator="greaterThan">
      <formula>0</formula>
    </cfRule>
  </conditionalFormatting>
  <conditionalFormatting sqref="P47:Q47">
    <cfRule type="cellIs" dxfId="24017" priority="481" stopIfTrue="1" operator="greaterThan">
      <formula>0</formula>
    </cfRule>
    <cfRule type="cellIs" dxfId="24016" priority="482" stopIfTrue="1" operator="greaterThan">
      <formula>0</formula>
    </cfRule>
    <cfRule type="cellIs" dxfId="24015" priority="483" stopIfTrue="1" operator="greaterThan">
      <formula>0</formula>
    </cfRule>
  </conditionalFormatting>
  <conditionalFormatting sqref="P42:Q43">
    <cfRule type="cellIs" dxfId="24014" priority="478" stopIfTrue="1" operator="greaterThan">
      <formula>0</formula>
    </cfRule>
    <cfRule type="cellIs" dxfId="24013" priority="479" stopIfTrue="1" operator="greaterThan">
      <formula>0</formula>
    </cfRule>
    <cfRule type="cellIs" dxfId="24012" priority="480" stopIfTrue="1" operator="greaterThan">
      <formula>0</formula>
    </cfRule>
  </conditionalFormatting>
  <conditionalFormatting sqref="P44:Q44">
    <cfRule type="cellIs" dxfId="24011" priority="475" stopIfTrue="1" operator="greaterThan">
      <formula>0</formula>
    </cfRule>
    <cfRule type="cellIs" dxfId="24010" priority="476" stopIfTrue="1" operator="greaterThan">
      <formula>0</formula>
    </cfRule>
    <cfRule type="cellIs" dxfId="24009" priority="477" stopIfTrue="1" operator="greaterThan">
      <formula>0</formula>
    </cfRule>
  </conditionalFormatting>
  <conditionalFormatting sqref="P29:Q30">
    <cfRule type="cellIs" dxfId="24008" priority="472" stopIfTrue="1" operator="greaterThan">
      <formula>0</formula>
    </cfRule>
    <cfRule type="cellIs" dxfId="24007" priority="473" stopIfTrue="1" operator="greaterThan">
      <formula>0</formula>
    </cfRule>
    <cfRule type="cellIs" dxfId="24006" priority="474" stopIfTrue="1" operator="greaterThan">
      <formula>0</formula>
    </cfRule>
  </conditionalFormatting>
  <conditionalFormatting sqref="P26:Q27">
    <cfRule type="cellIs" dxfId="24005" priority="469" stopIfTrue="1" operator="greaterThan">
      <formula>0</formula>
    </cfRule>
    <cfRule type="cellIs" dxfId="24004" priority="470" stopIfTrue="1" operator="greaterThan">
      <formula>0</formula>
    </cfRule>
    <cfRule type="cellIs" dxfId="24003" priority="471" stopIfTrue="1" operator="greaterThan">
      <formula>0</formula>
    </cfRule>
  </conditionalFormatting>
  <conditionalFormatting sqref="P28:Q28">
    <cfRule type="cellIs" dxfId="24002" priority="466" stopIfTrue="1" operator="greaterThan">
      <formula>0</formula>
    </cfRule>
    <cfRule type="cellIs" dxfId="24001" priority="467" stopIfTrue="1" operator="greaterThan">
      <formula>0</formula>
    </cfRule>
    <cfRule type="cellIs" dxfId="24000" priority="468" stopIfTrue="1" operator="greaterThan">
      <formula>0</formula>
    </cfRule>
  </conditionalFormatting>
  <conditionalFormatting sqref="P23:Q24">
    <cfRule type="cellIs" dxfId="23999" priority="463" stopIfTrue="1" operator="greaterThan">
      <formula>0</formula>
    </cfRule>
    <cfRule type="cellIs" dxfId="23998" priority="464" stopIfTrue="1" operator="greaterThan">
      <formula>0</formula>
    </cfRule>
    <cfRule type="cellIs" dxfId="23997" priority="465" stopIfTrue="1" operator="greaterThan">
      <formula>0</formula>
    </cfRule>
  </conditionalFormatting>
  <conditionalFormatting sqref="P25:Q25">
    <cfRule type="cellIs" dxfId="23996" priority="460" stopIfTrue="1" operator="greaterThan">
      <formula>0</formula>
    </cfRule>
    <cfRule type="cellIs" dxfId="23995" priority="461" stopIfTrue="1" operator="greaterThan">
      <formula>0</formula>
    </cfRule>
    <cfRule type="cellIs" dxfId="23994" priority="462" stopIfTrue="1" operator="greaterThan">
      <formula>0</formula>
    </cfRule>
  </conditionalFormatting>
  <conditionalFormatting sqref="P20:Q21">
    <cfRule type="cellIs" dxfId="23993" priority="457" stopIfTrue="1" operator="greaterThan">
      <formula>0</formula>
    </cfRule>
    <cfRule type="cellIs" dxfId="23992" priority="458" stopIfTrue="1" operator="greaterThan">
      <formula>0</formula>
    </cfRule>
    <cfRule type="cellIs" dxfId="23991" priority="459" stopIfTrue="1" operator="greaterThan">
      <formula>0</formula>
    </cfRule>
  </conditionalFormatting>
  <conditionalFormatting sqref="P22:Q22">
    <cfRule type="cellIs" dxfId="23990" priority="454" stopIfTrue="1" operator="greaterThan">
      <formula>0</formula>
    </cfRule>
    <cfRule type="cellIs" dxfId="23989" priority="455" stopIfTrue="1" operator="greaterThan">
      <formula>0</formula>
    </cfRule>
    <cfRule type="cellIs" dxfId="23988" priority="456" stopIfTrue="1" operator="greaterThan">
      <formula>0</formula>
    </cfRule>
  </conditionalFormatting>
  <conditionalFormatting sqref="P19:Q19">
    <cfRule type="cellIs" dxfId="23987" priority="451" stopIfTrue="1" operator="greaterThan">
      <formula>0</formula>
    </cfRule>
    <cfRule type="cellIs" dxfId="23986" priority="452" stopIfTrue="1" operator="greaterThan">
      <formula>0</formula>
    </cfRule>
    <cfRule type="cellIs" dxfId="23985" priority="453" stopIfTrue="1" operator="greaterThan">
      <formula>0</formula>
    </cfRule>
  </conditionalFormatting>
  <conditionalFormatting sqref="P16:Q17">
    <cfRule type="cellIs" dxfId="23984" priority="448" stopIfTrue="1" operator="greaterThan">
      <formula>0</formula>
    </cfRule>
    <cfRule type="cellIs" dxfId="23983" priority="449" stopIfTrue="1" operator="greaterThan">
      <formula>0</formula>
    </cfRule>
    <cfRule type="cellIs" dxfId="23982" priority="450" stopIfTrue="1" operator="greaterThan">
      <formula>0</formula>
    </cfRule>
  </conditionalFormatting>
  <conditionalFormatting sqref="P18:Q18">
    <cfRule type="cellIs" dxfId="23981" priority="445" stopIfTrue="1" operator="greaterThan">
      <formula>0</formula>
    </cfRule>
    <cfRule type="cellIs" dxfId="23980" priority="446" stopIfTrue="1" operator="greaterThan">
      <formula>0</formula>
    </cfRule>
    <cfRule type="cellIs" dxfId="23979" priority="447" stopIfTrue="1" operator="greaterThan">
      <formula>0</formula>
    </cfRule>
  </conditionalFormatting>
  <conditionalFormatting sqref="P13:Q14">
    <cfRule type="cellIs" dxfId="23978" priority="442" stopIfTrue="1" operator="greaterThan">
      <formula>0</formula>
    </cfRule>
    <cfRule type="cellIs" dxfId="23977" priority="443" stopIfTrue="1" operator="greaterThan">
      <formula>0</formula>
    </cfRule>
    <cfRule type="cellIs" dxfId="23976" priority="444" stopIfTrue="1" operator="greaterThan">
      <formula>0</formula>
    </cfRule>
  </conditionalFormatting>
  <conditionalFormatting sqref="P15:Q15">
    <cfRule type="cellIs" dxfId="23975" priority="439" stopIfTrue="1" operator="greaterThan">
      <formula>0</formula>
    </cfRule>
    <cfRule type="cellIs" dxfId="23974" priority="440" stopIfTrue="1" operator="greaterThan">
      <formula>0</formula>
    </cfRule>
    <cfRule type="cellIs" dxfId="23973" priority="441" stopIfTrue="1" operator="greaterThan">
      <formula>0</formula>
    </cfRule>
  </conditionalFormatting>
  <conditionalFormatting sqref="P10:Q11">
    <cfRule type="cellIs" dxfId="23972" priority="436" stopIfTrue="1" operator="greaterThan">
      <formula>0</formula>
    </cfRule>
    <cfRule type="cellIs" dxfId="23971" priority="437" stopIfTrue="1" operator="greaterThan">
      <formula>0</formula>
    </cfRule>
    <cfRule type="cellIs" dxfId="23970" priority="438" stopIfTrue="1" operator="greaterThan">
      <formula>0</formula>
    </cfRule>
  </conditionalFormatting>
  <conditionalFormatting sqref="P12:Q12">
    <cfRule type="cellIs" dxfId="23969" priority="433" stopIfTrue="1" operator="greaterThan">
      <formula>0</formula>
    </cfRule>
    <cfRule type="cellIs" dxfId="23968" priority="434" stopIfTrue="1" operator="greaterThan">
      <formula>0</formula>
    </cfRule>
    <cfRule type="cellIs" dxfId="23967" priority="435" stopIfTrue="1" operator="greaterThan">
      <formula>0</formula>
    </cfRule>
  </conditionalFormatting>
  <conditionalFormatting sqref="P7:Q8">
    <cfRule type="cellIs" dxfId="23966" priority="430" stopIfTrue="1" operator="greaterThan">
      <formula>0</formula>
    </cfRule>
    <cfRule type="cellIs" dxfId="23965" priority="431" stopIfTrue="1" operator="greaterThan">
      <formula>0</formula>
    </cfRule>
    <cfRule type="cellIs" dxfId="23964" priority="432" stopIfTrue="1" operator="greaterThan">
      <formula>0</formula>
    </cfRule>
  </conditionalFormatting>
  <conditionalFormatting sqref="P9:Q9">
    <cfRule type="cellIs" dxfId="23963" priority="427" stopIfTrue="1" operator="greaterThan">
      <formula>0</formula>
    </cfRule>
    <cfRule type="cellIs" dxfId="23962" priority="428" stopIfTrue="1" operator="greaterThan">
      <formula>0</formula>
    </cfRule>
    <cfRule type="cellIs" dxfId="23961" priority="429" stopIfTrue="1" operator="greaterThan">
      <formula>0</formula>
    </cfRule>
  </conditionalFormatting>
  <conditionalFormatting sqref="P5:Q5">
    <cfRule type="cellIs" dxfId="23960" priority="424" stopIfTrue="1" operator="greaterThan">
      <formula>0</formula>
    </cfRule>
    <cfRule type="cellIs" dxfId="23959" priority="425" stopIfTrue="1" operator="greaterThan">
      <formula>0</formula>
    </cfRule>
    <cfRule type="cellIs" dxfId="23958" priority="426" stopIfTrue="1" operator="greaterThan">
      <formula>0</formula>
    </cfRule>
  </conditionalFormatting>
  <conditionalFormatting sqref="P6:Q6">
    <cfRule type="cellIs" dxfId="23957" priority="421" stopIfTrue="1" operator="greaterThan">
      <formula>0</formula>
    </cfRule>
    <cfRule type="cellIs" dxfId="23956" priority="422" stopIfTrue="1" operator="greaterThan">
      <formula>0</formula>
    </cfRule>
    <cfRule type="cellIs" dxfId="23955" priority="423" stopIfTrue="1" operator="greaterThan">
      <formula>0</formula>
    </cfRule>
  </conditionalFormatting>
  <conditionalFormatting sqref="P39:Q40">
    <cfRule type="cellIs" dxfId="23954" priority="418" stopIfTrue="1" operator="greaterThan">
      <formula>0</formula>
    </cfRule>
    <cfRule type="cellIs" dxfId="23953" priority="419" stopIfTrue="1" operator="greaterThan">
      <formula>0</formula>
    </cfRule>
    <cfRule type="cellIs" dxfId="23952" priority="420" stopIfTrue="1" operator="greaterThan">
      <formula>0</formula>
    </cfRule>
  </conditionalFormatting>
  <conditionalFormatting sqref="P41:Q41">
    <cfRule type="cellIs" dxfId="23951" priority="415" stopIfTrue="1" operator="greaterThan">
      <formula>0</formula>
    </cfRule>
    <cfRule type="cellIs" dxfId="23950" priority="416" stopIfTrue="1" operator="greaterThan">
      <formula>0</formula>
    </cfRule>
    <cfRule type="cellIs" dxfId="23949" priority="417" stopIfTrue="1" operator="greaterThan">
      <formula>0</formula>
    </cfRule>
  </conditionalFormatting>
  <conditionalFormatting sqref="P36:Q37">
    <cfRule type="cellIs" dxfId="23948" priority="412" stopIfTrue="1" operator="greaterThan">
      <formula>0</formula>
    </cfRule>
    <cfRule type="cellIs" dxfId="23947" priority="413" stopIfTrue="1" operator="greaterThan">
      <formula>0</formula>
    </cfRule>
    <cfRule type="cellIs" dxfId="23946" priority="414" stopIfTrue="1" operator="greaterThan">
      <formula>0</formula>
    </cfRule>
  </conditionalFormatting>
  <conditionalFormatting sqref="P38:Q38">
    <cfRule type="cellIs" dxfId="23945" priority="409" stopIfTrue="1" operator="greaterThan">
      <formula>0</formula>
    </cfRule>
    <cfRule type="cellIs" dxfId="23944" priority="410" stopIfTrue="1" operator="greaterThan">
      <formula>0</formula>
    </cfRule>
    <cfRule type="cellIs" dxfId="23943" priority="411" stopIfTrue="1" operator="greaterThan">
      <formula>0</formula>
    </cfRule>
  </conditionalFormatting>
  <conditionalFormatting sqref="P35:Q35">
    <cfRule type="cellIs" dxfId="23942" priority="406" stopIfTrue="1" operator="greaterThan">
      <formula>0</formula>
    </cfRule>
    <cfRule type="cellIs" dxfId="23941" priority="407" stopIfTrue="1" operator="greaterThan">
      <formula>0</formula>
    </cfRule>
    <cfRule type="cellIs" dxfId="23940" priority="408" stopIfTrue="1" operator="greaterThan">
      <formula>0</formula>
    </cfRule>
  </conditionalFormatting>
  <conditionalFormatting sqref="P32:Q33">
    <cfRule type="cellIs" dxfId="23939" priority="403" stopIfTrue="1" operator="greaterThan">
      <formula>0</formula>
    </cfRule>
    <cfRule type="cellIs" dxfId="23938" priority="404" stopIfTrue="1" operator="greaterThan">
      <formula>0</formula>
    </cfRule>
    <cfRule type="cellIs" dxfId="23937" priority="405" stopIfTrue="1" operator="greaterThan">
      <formula>0</formula>
    </cfRule>
  </conditionalFormatting>
  <conditionalFormatting sqref="R4:U4">
    <cfRule type="cellIs" dxfId="23936" priority="397" stopIfTrue="1" operator="greaterThan">
      <formula>0</formula>
    </cfRule>
    <cfRule type="cellIs" dxfId="23935" priority="398" stopIfTrue="1" operator="greaterThan">
      <formula>0</formula>
    </cfRule>
    <cfRule type="cellIs" dxfId="23934" priority="399" stopIfTrue="1" operator="greaterThan">
      <formula>0</formula>
    </cfRule>
  </conditionalFormatting>
  <conditionalFormatting sqref="T157 S128:S138 T131:U131 R157">
    <cfRule type="cellIs" dxfId="23933" priority="394" stopIfTrue="1" operator="greaterThan">
      <formula>0</formula>
    </cfRule>
    <cfRule type="cellIs" dxfId="23932" priority="395" stopIfTrue="1" operator="greaterThan">
      <formula>0</formula>
    </cfRule>
    <cfRule type="cellIs" dxfId="23931" priority="396" stopIfTrue="1" operator="greaterThan">
      <formula>0</formula>
    </cfRule>
  </conditionalFormatting>
  <conditionalFormatting sqref="U157">
    <cfRule type="cellIs" dxfId="23930" priority="391" stopIfTrue="1" operator="greaterThan">
      <formula>0</formula>
    </cfRule>
    <cfRule type="cellIs" dxfId="23929" priority="392" stopIfTrue="1" operator="greaterThan">
      <formula>0</formula>
    </cfRule>
    <cfRule type="cellIs" dxfId="23928" priority="393" stopIfTrue="1" operator="greaterThan">
      <formula>0</formula>
    </cfRule>
  </conditionalFormatting>
  <conditionalFormatting sqref="S154:U155">
    <cfRule type="cellIs" dxfId="23927" priority="388" stopIfTrue="1" operator="greaterThan">
      <formula>0</formula>
    </cfRule>
    <cfRule type="cellIs" dxfId="23926" priority="389" stopIfTrue="1" operator="greaterThan">
      <formula>0</formula>
    </cfRule>
    <cfRule type="cellIs" dxfId="23925" priority="390" stopIfTrue="1" operator="greaterThan">
      <formula>0</formula>
    </cfRule>
  </conditionalFormatting>
  <conditionalFormatting sqref="R156:U156 S157">
    <cfRule type="cellIs" dxfId="23924" priority="385" stopIfTrue="1" operator="greaterThan">
      <formula>0</formula>
    </cfRule>
    <cfRule type="cellIs" dxfId="23923" priority="386" stopIfTrue="1" operator="greaterThan">
      <formula>0</formula>
    </cfRule>
    <cfRule type="cellIs" dxfId="23922" priority="387" stopIfTrue="1" operator="greaterThan">
      <formula>0</formula>
    </cfRule>
  </conditionalFormatting>
  <conditionalFormatting sqref="S151:U152">
    <cfRule type="cellIs" dxfId="23921" priority="382" stopIfTrue="1" operator="greaterThan">
      <formula>0</formula>
    </cfRule>
    <cfRule type="cellIs" dxfId="23920" priority="383" stopIfTrue="1" operator="greaterThan">
      <formula>0</formula>
    </cfRule>
    <cfRule type="cellIs" dxfId="23919" priority="384" stopIfTrue="1" operator="greaterThan">
      <formula>0</formula>
    </cfRule>
  </conditionalFormatting>
  <conditionalFormatting sqref="S153:U153">
    <cfRule type="cellIs" dxfId="23918" priority="379" stopIfTrue="1" operator="greaterThan">
      <formula>0</formula>
    </cfRule>
    <cfRule type="cellIs" dxfId="23917" priority="380" stopIfTrue="1" operator="greaterThan">
      <formula>0</formula>
    </cfRule>
    <cfRule type="cellIs" dxfId="23916" priority="381" stopIfTrue="1" operator="greaterThan">
      <formula>0</formula>
    </cfRule>
  </conditionalFormatting>
  <conditionalFormatting sqref="R148:T148 R149:U149">
    <cfRule type="cellIs" dxfId="23915" priority="376" stopIfTrue="1" operator="greaterThan">
      <formula>0</formula>
    </cfRule>
    <cfRule type="cellIs" dxfId="23914" priority="377" stopIfTrue="1" operator="greaterThan">
      <formula>0</formula>
    </cfRule>
    <cfRule type="cellIs" dxfId="23913" priority="378" stopIfTrue="1" operator="greaterThan">
      <formula>0</formula>
    </cfRule>
  </conditionalFormatting>
  <conditionalFormatting sqref="S150:U150">
    <cfRule type="cellIs" dxfId="23912" priority="373" stopIfTrue="1" operator="greaterThan">
      <formula>0</formula>
    </cfRule>
    <cfRule type="cellIs" dxfId="23911" priority="374" stopIfTrue="1" operator="greaterThan">
      <formula>0</formula>
    </cfRule>
    <cfRule type="cellIs" dxfId="23910" priority="375" stopIfTrue="1" operator="greaterThan">
      <formula>0</formula>
    </cfRule>
  </conditionalFormatting>
  <conditionalFormatting sqref="R145:U146">
    <cfRule type="cellIs" dxfId="23909" priority="370" stopIfTrue="1" operator="greaterThan">
      <formula>0</formula>
    </cfRule>
    <cfRule type="cellIs" dxfId="23908" priority="371" stopIfTrue="1" operator="greaterThan">
      <formula>0</formula>
    </cfRule>
    <cfRule type="cellIs" dxfId="23907" priority="372" stopIfTrue="1" operator="greaterThan">
      <formula>0</formula>
    </cfRule>
  </conditionalFormatting>
  <conditionalFormatting sqref="R147:T147">
    <cfRule type="cellIs" dxfId="23906" priority="367" stopIfTrue="1" operator="greaterThan">
      <formula>0</formula>
    </cfRule>
    <cfRule type="cellIs" dxfId="23905" priority="368" stopIfTrue="1" operator="greaterThan">
      <formula>0</formula>
    </cfRule>
    <cfRule type="cellIs" dxfId="23904" priority="369" stopIfTrue="1" operator="greaterThan">
      <formula>0</formula>
    </cfRule>
  </conditionalFormatting>
  <conditionalFormatting sqref="R142:U143">
    <cfRule type="cellIs" dxfId="23903" priority="364" stopIfTrue="1" operator="greaterThan">
      <formula>0</formula>
    </cfRule>
    <cfRule type="cellIs" dxfId="23902" priority="365" stopIfTrue="1" operator="greaterThan">
      <formula>0</formula>
    </cfRule>
    <cfRule type="cellIs" dxfId="23901" priority="366" stopIfTrue="1" operator="greaterThan">
      <formula>0</formula>
    </cfRule>
  </conditionalFormatting>
  <conditionalFormatting sqref="R144:U144">
    <cfRule type="cellIs" dxfId="23900" priority="361" stopIfTrue="1" operator="greaterThan">
      <formula>0</formula>
    </cfRule>
    <cfRule type="cellIs" dxfId="23899" priority="362" stopIfTrue="1" operator="greaterThan">
      <formula>0</formula>
    </cfRule>
    <cfRule type="cellIs" dxfId="23898" priority="363" stopIfTrue="1" operator="greaterThan">
      <formula>0</formula>
    </cfRule>
  </conditionalFormatting>
  <conditionalFormatting sqref="R139:U140">
    <cfRule type="cellIs" dxfId="23897" priority="358" stopIfTrue="1" operator="greaterThan">
      <formula>0</formula>
    </cfRule>
    <cfRule type="cellIs" dxfId="23896" priority="359" stopIfTrue="1" operator="greaterThan">
      <formula>0</formula>
    </cfRule>
    <cfRule type="cellIs" dxfId="23895" priority="360" stopIfTrue="1" operator="greaterThan">
      <formula>0</formula>
    </cfRule>
  </conditionalFormatting>
  <conditionalFormatting sqref="R141:U141">
    <cfRule type="cellIs" dxfId="23894" priority="355" stopIfTrue="1" operator="greaterThan">
      <formula>0</formula>
    </cfRule>
    <cfRule type="cellIs" dxfId="23893" priority="356" stopIfTrue="1" operator="greaterThan">
      <formula>0</formula>
    </cfRule>
    <cfRule type="cellIs" dxfId="23892" priority="357" stopIfTrue="1" operator="greaterThan">
      <formula>0</formula>
    </cfRule>
  </conditionalFormatting>
  <conditionalFormatting sqref="R136:R137 U136:U137">
    <cfRule type="cellIs" dxfId="23891" priority="352" stopIfTrue="1" operator="greaterThan">
      <formula>0</formula>
    </cfRule>
    <cfRule type="cellIs" dxfId="23890" priority="353" stopIfTrue="1" operator="greaterThan">
      <formula>0</formula>
    </cfRule>
    <cfRule type="cellIs" dxfId="23889" priority="354" stopIfTrue="1" operator="greaterThan">
      <formula>0</formula>
    </cfRule>
  </conditionalFormatting>
  <conditionalFormatting sqref="R138 U138">
    <cfRule type="cellIs" dxfId="23888" priority="349" stopIfTrue="1" operator="greaterThan">
      <formula>0</formula>
    </cfRule>
    <cfRule type="cellIs" dxfId="23887" priority="350" stopIfTrue="1" operator="greaterThan">
      <formula>0</formula>
    </cfRule>
    <cfRule type="cellIs" dxfId="23886" priority="351" stopIfTrue="1" operator="greaterThan">
      <formula>0</formula>
    </cfRule>
  </conditionalFormatting>
  <conditionalFormatting sqref="R133:R134 U133:U134">
    <cfRule type="cellIs" dxfId="23885" priority="346" stopIfTrue="1" operator="greaterThan">
      <formula>0</formula>
    </cfRule>
    <cfRule type="cellIs" dxfId="23884" priority="347" stopIfTrue="1" operator="greaterThan">
      <formula>0</formula>
    </cfRule>
    <cfRule type="cellIs" dxfId="23883" priority="348" stopIfTrue="1" operator="greaterThan">
      <formula>0</formula>
    </cfRule>
  </conditionalFormatting>
  <conditionalFormatting sqref="R135 U135">
    <cfRule type="cellIs" dxfId="23882" priority="343" stopIfTrue="1" operator="greaterThan">
      <formula>0</formula>
    </cfRule>
    <cfRule type="cellIs" dxfId="23881" priority="344" stopIfTrue="1" operator="greaterThan">
      <formula>0</formula>
    </cfRule>
    <cfRule type="cellIs" dxfId="23880" priority="345" stopIfTrue="1" operator="greaterThan">
      <formula>0</formula>
    </cfRule>
  </conditionalFormatting>
  <conditionalFormatting sqref="R131">
    <cfRule type="cellIs" dxfId="23879" priority="340" stopIfTrue="1" operator="greaterThan">
      <formula>0</formula>
    </cfRule>
    <cfRule type="cellIs" dxfId="23878" priority="341" stopIfTrue="1" operator="greaterThan">
      <formula>0</formula>
    </cfRule>
    <cfRule type="cellIs" dxfId="23877" priority="342" stopIfTrue="1" operator="greaterThan">
      <formula>0</formula>
    </cfRule>
  </conditionalFormatting>
  <conditionalFormatting sqref="R132 U132">
    <cfRule type="cellIs" dxfId="23876" priority="337" stopIfTrue="1" operator="greaterThan">
      <formula>0</formula>
    </cfRule>
    <cfRule type="cellIs" dxfId="23875" priority="338" stopIfTrue="1" operator="greaterThan">
      <formula>0</formula>
    </cfRule>
    <cfRule type="cellIs" dxfId="23874" priority="339" stopIfTrue="1" operator="greaterThan">
      <formula>0</formula>
    </cfRule>
  </conditionalFormatting>
  <conditionalFormatting sqref="R129:R130 U129:U130">
    <cfRule type="cellIs" dxfId="23873" priority="334" stopIfTrue="1" operator="greaterThan">
      <formula>0</formula>
    </cfRule>
    <cfRule type="cellIs" dxfId="23872" priority="335" stopIfTrue="1" operator="greaterThan">
      <formula>0</formula>
    </cfRule>
    <cfRule type="cellIs" dxfId="23871" priority="336" stopIfTrue="1" operator="greaterThan">
      <formula>0</formula>
    </cfRule>
  </conditionalFormatting>
  <conditionalFormatting sqref="R128 U128">
    <cfRule type="cellIs" dxfId="23870" priority="328" stopIfTrue="1" operator="greaterThan">
      <formula>0</formula>
    </cfRule>
    <cfRule type="cellIs" dxfId="23869" priority="329" stopIfTrue="1" operator="greaterThan">
      <formula>0</formula>
    </cfRule>
    <cfRule type="cellIs" dxfId="23868" priority="330" stopIfTrue="1" operator="greaterThan">
      <formula>0</formula>
    </cfRule>
  </conditionalFormatting>
  <conditionalFormatting sqref="R123:U124">
    <cfRule type="cellIs" dxfId="23867" priority="325" stopIfTrue="1" operator="greaterThan">
      <formula>0</formula>
    </cfRule>
    <cfRule type="cellIs" dxfId="23866" priority="326" stopIfTrue="1" operator="greaterThan">
      <formula>0</formula>
    </cfRule>
    <cfRule type="cellIs" dxfId="23865" priority="327" stopIfTrue="1" operator="greaterThan">
      <formula>0</formula>
    </cfRule>
  </conditionalFormatting>
  <conditionalFormatting sqref="R125:U125">
    <cfRule type="cellIs" dxfId="23864" priority="322" stopIfTrue="1" operator="greaterThan">
      <formula>0</formula>
    </cfRule>
    <cfRule type="cellIs" dxfId="23863" priority="323" stopIfTrue="1" operator="greaterThan">
      <formula>0</formula>
    </cfRule>
    <cfRule type="cellIs" dxfId="23862" priority="324" stopIfTrue="1" operator="greaterThan">
      <formula>0</formula>
    </cfRule>
  </conditionalFormatting>
  <conditionalFormatting sqref="R120:U121">
    <cfRule type="cellIs" dxfId="23861" priority="319" stopIfTrue="1" operator="greaterThan">
      <formula>0</formula>
    </cfRule>
    <cfRule type="cellIs" dxfId="23860" priority="320" stopIfTrue="1" operator="greaterThan">
      <formula>0</formula>
    </cfRule>
    <cfRule type="cellIs" dxfId="23859" priority="321" stopIfTrue="1" operator="greaterThan">
      <formula>0</formula>
    </cfRule>
  </conditionalFormatting>
  <conditionalFormatting sqref="R122:U122">
    <cfRule type="cellIs" dxfId="23858" priority="316" stopIfTrue="1" operator="greaterThan">
      <formula>0</formula>
    </cfRule>
    <cfRule type="cellIs" dxfId="23857" priority="317" stopIfTrue="1" operator="greaterThan">
      <formula>0</formula>
    </cfRule>
    <cfRule type="cellIs" dxfId="23856" priority="318" stopIfTrue="1" operator="greaterThan">
      <formula>0</formula>
    </cfRule>
  </conditionalFormatting>
  <conditionalFormatting sqref="R117:U118">
    <cfRule type="cellIs" dxfId="23855" priority="313" stopIfTrue="1" operator="greaterThan">
      <formula>0</formula>
    </cfRule>
    <cfRule type="cellIs" dxfId="23854" priority="314" stopIfTrue="1" operator="greaterThan">
      <formula>0</formula>
    </cfRule>
    <cfRule type="cellIs" dxfId="23853" priority="315" stopIfTrue="1" operator="greaterThan">
      <formula>0</formula>
    </cfRule>
  </conditionalFormatting>
  <conditionalFormatting sqref="R119:U119">
    <cfRule type="cellIs" dxfId="23852" priority="310" stopIfTrue="1" operator="greaterThan">
      <formula>0</formula>
    </cfRule>
    <cfRule type="cellIs" dxfId="23851" priority="311" stopIfTrue="1" operator="greaterThan">
      <formula>0</formula>
    </cfRule>
    <cfRule type="cellIs" dxfId="23850" priority="312" stopIfTrue="1" operator="greaterThan">
      <formula>0</formula>
    </cfRule>
  </conditionalFormatting>
  <conditionalFormatting sqref="R113:T114">
    <cfRule type="cellIs" dxfId="23849" priority="304" stopIfTrue="1" operator="greaterThan">
      <formula>0</formula>
    </cfRule>
    <cfRule type="cellIs" dxfId="23848" priority="305" stopIfTrue="1" operator="greaterThan">
      <formula>0</formula>
    </cfRule>
    <cfRule type="cellIs" dxfId="23847" priority="306" stopIfTrue="1" operator="greaterThan">
      <formula>0</formula>
    </cfRule>
  </conditionalFormatting>
  <conditionalFormatting sqref="R126:U127">
    <cfRule type="cellIs" dxfId="23846" priority="331" stopIfTrue="1" operator="greaterThan">
      <formula>0</formula>
    </cfRule>
    <cfRule type="cellIs" dxfId="23845" priority="332" stopIfTrue="1" operator="greaterThan">
      <formula>0</formula>
    </cfRule>
    <cfRule type="cellIs" dxfId="23844" priority="333" stopIfTrue="1" operator="greaterThan">
      <formula>0</formula>
    </cfRule>
  </conditionalFormatting>
  <conditionalFormatting sqref="R110:T111">
    <cfRule type="cellIs" dxfId="23843" priority="298" stopIfTrue="1" operator="greaterThan">
      <formula>0</formula>
    </cfRule>
    <cfRule type="cellIs" dxfId="23842" priority="299" stopIfTrue="1" operator="greaterThan">
      <formula>0</formula>
    </cfRule>
    <cfRule type="cellIs" dxfId="23841" priority="300" stopIfTrue="1" operator="greaterThan">
      <formula>0</formula>
    </cfRule>
  </conditionalFormatting>
  <conditionalFormatting sqref="R112:T112">
    <cfRule type="cellIs" dxfId="23840" priority="295" stopIfTrue="1" operator="greaterThan">
      <formula>0</formula>
    </cfRule>
    <cfRule type="cellIs" dxfId="23839" priority="296" stopIfTrue="1" operator="greaterThan">
      <formula>0</formula>
    </cfRule>
    <cfRule type="cellIs" dxfId="23838" priority="297" stopIfTrue="1" operator="greaterThan">
      <formula>0</formula>
    </cfRule>
  </conditionalFormatting>
  <conditionalFormatting sqref="R107:U108">
    <cfRule type="cellIs" dxfId="23837" priority="292" stopIfTrue="1" operator="greaterThan">
      <formula>0</formula>
    </cfRule>
    <cfRule type="cellIs" dxfId="23836" priority="293" stopIfTrue="1" operator="greaterThan">
      <formula>0</formula>
    </cfRule>
    <cfRule type="cellIs" dxfId="23835" priority="294" stopIfTrue="1" operator="greaterThan">
      <formula>0</formula>
    </cfRule>
  </conditionalFormatting>
  <conditionalFormatting sqref="R109:U109">
    <cfRule type="cellIs" dxfId="23834" priority="289" stopIfTrue="1" operator="greaterThan">
      <formula>0</formula>
    </cfRule>
    <cfRule type="cellIs" dxfId="23833" priority="290" stopIfTrue="1" operator="greaterThan">
      <formula>0</formula>
    </cfRule>
    <cfRule type="cellIs" dxfId="23832" priority="291" stopIfTrue="1" operator="greaterThan">
      <formula>0</formula>
    </cfRule>
  </conditionalFormatting>
  <conditionalFormatting sqref="R104:U105">
    <cfRule type="cellIs" dxfId="23831" priority="286" stopIfTrue="1" operator="greaterThan">
      <formula>0</formula>
    </cfRule>
    <cfRule type="cellIs" dxfId="23830" priority="287" stopIfTrue="1" operator="greaterThan">
      <formula>0</formula>
    </cfRule>
    <cfRule type="cellIs" dxfId="23829" priority="288" stopIfTrue="1" operator="greaterThan">
      <formula>0</formula>
    </cfRule>
  </conditionalFormatting>
  <conditionalFormatting sqref="R106:U106">
    <cfRule type="cellIs" dxfId="23828" priority="283" stopIfTrue="1" operator="greaterThan">
      <formula>0</formula>
    </cfRule>
    <cfRule type="cellIs" dxfId="23827" priority="284" stopIfTrue="1" operator="greaterThan">
      <formula>0</formula>
    </cfRule>
    <cfRule type="cellIs" dxfId="23826" priority="285" stopIfTrue="1" operator="greaterThan">
      <formula>0</formula>
    </cfRule>
  </conditionalFormatting>
  <conditionalFormatting sqref="R102:U102">
    <cfRule type="cellIs" dxfId="23825" priority="280" stopIfTrue="1" operator="greaterThan">
      <formula>0</formula>
    </cfRule>
    <cfRule type="cellIs" dxfId="23824" priority="281" stopIfTrue="1" operator="greaterThan">
      <formula>0</formula>
    </cfRule>
    <cfRule type="cellIs" dxfId="23823" priority="282" stopIfTrue="1" operator="greaterThan">
      <formula>0</formula>
    </cfRule>
  </conditionalFormatting>
  <conditionalFormatting sqref="R103:U103">
    <cfRule type="cellIs" dxfId="23822" priority="277" stopIfTrue="1" operator="greaterThan">
      <formula>0</formula>
    </cfRule>
    <cfRule type="cellIs" dxfId="23821" priority="278" stopIfTrue="1" operator="greaterThan">
      <formula>0</formula>
    </cfRule>
    <cfRule type="cellIs" dxfId="23820" priority="279" stopIfTrue="1" operator="greaterThan">
      <formula>0</formula>
    </cfRule>
  </conditionalFormatting>
  <conditionalFormatting sqref="R116:U116">
    <cfRule type="cellIs" dxfId="23819" priority="307" stopIfTrue="1" operator="greaterThan">
      <formula>0</formula>
    </cfRule>
    <cfRule type="cellIs" dxfId="23818" priority="308" stopIfTrue="1" operator="greaterThan">
      <formula>0</formula>
    </cfRule>
    <cfRule type="cellIs" dxfId="23817" priority="309" stopIfTrue="1" operator="greaterThan">
      <formula>0</formula>
    </cfRule>
  </conditionalFormatting>
  <conditionalFormatting sqref="R115:U115">
    <cfRule type="cellIs" dxfId="23816" priority="301" stopIfTrue="1" operator="greaterThan">
      <formula>0</formula>
    </cfRule>
    <cfRule type="cellIs" dxfId="23815" priority="302" stopIfTrue="1" operator="greaterThan">
      <formula>0</formula>
    </cfRule>
    <cfRule type="cellIs" dxfId="23814" priority="303" stopIfTrue="1" operator="greaterThan">
      <formula>0</formula>
    </cfRule>
  </conditionalFormatting>
  <conditionalFormatting sqref="T136:T137">
    <cfRule type="cellIs" dxfId="23813" priority="274" stopIfTrue="1" operator="greaterThan">
      <formula>0</formula>
    </cfRule>
    <cfRule type="cellIs" dxfId="23812" priority="275" stopIfTrue="1" operator="greaterThan">
      <formula>0</formula>
    </cfRule>
    <cfRule type="cellIs" dxfId="23811" priority="276" stopIfTrue="1" operator="greaterThan">
      <formula>0</formula>
    </cfRule>
  </conditionalFormatting>
  <conditionalFormatting sqref="T138">
    <cfRule type="cellIs" dxfId="23810" priority="271" stopIfTrue="1" operator="greaterThan">
      <formula>0</formula>
    </cfRule>
    <cfRule type="cellIs" dxfId="23809" priority="272" stopIfTrue="1" operator="greaterThan">
      <formula>0</formula>
    </cfRule>
    <cfRule type="cellIs" dxfId="23808" priority="273" stopIfTrue="1" operator="greaterThan">
      <formula>0</formula>
    </cfRule>
  </conditionalFormatting>
  <conditionalFormatting sqref="T133:T134">
    <cfRule type="cellIs" dxfId="23807" priority="268" stopIfTrue="1" operator="greaterThan">
      <formula>0</formula>
    </cfRule>
    <cfRule type="cellIs" dxfId="23806" priority="269" stopIfTrue="1" operator="greaterThan">
      <formula>0</formula>
    </cfRule>
    <cfRule type="cellIs" dxfId="23805" priority="270" stopIfTrue="1" operator="greaterThan">
      <formula>0</formula>
    </cfRule>
  </conditionalFormatting>
  <conditionalFormatting sqref="T135">
    <cfRule type="cellIs" dxfId="23804" priority="265" stopIfTrue="1" operator="greaterThan">
      <formula>0</formula>
    </cfRule>
    <cfRule type="cellIs" dxfId="23803" priority="266" stopIfTrue="1" operator="greaterThan">
      <formula>0</formula>
    </cfRule>
    <cfRule type="cellIs" dxfId="23802" priority="267" stopIfTrue="1" operator="greaterThan">
      <formula>0</formula>
    </cfRule>
  </conditionalFormatting>
  <conditionalFormatting sqref="T132">
    <cfRule type="cellIs" dxfId="23801" priority="262" stopIfTrue="1" operator="greaterThan">
      <formula>0</formula>
    </cfRule>
    <cfRule type="cellIs" dxfId="23800" priority="263" stopIfTrue="1" operator="greaterThan">
      <formula>0</formula>
    </cfRule>
    <cfRule type="cellIs" dxfId="23799" priority="264" stopIfTrue="1" operator="greaterThan">
      <formula>0</formula>
    </cfRule>
  </conditionalFormatting>
  <conditionalFormatting sqref="T129:T130">
    <cfRule type="cellIs" dxfId="23798" priority="259" stopIfTrue="1" operator="greaterThan">
      <formula>0</formula>
    </cfRule>
    <cfRule type="cellIs" dxfId="23797" priority="260" stopIfTrue="1" operator="greaterThan">
      <formula>0</formula>
    </cfRule>
    <cfRule type="cellIs" dxfId="23796" priority="261" stopIfTrue="1" operator="greaterThan">
      <formula>0</formula>
    </cfRule>
  </conditionalFormatting>
  <conditionalFormatting sqref="T128">
    <cfRule type="cellIs" dxfId="23795" priority="256" stopIfTrue="1" operator="greaterThan">
      <formula>0</formula>
    </cfRule>
    <cfRule type="cellIs" dxfId="23794" priority="257" stopIfTrue="1" operator="greaterThan">
      <formula>0</formula>
    </cfRule>
    <cfRule type="cellIs" dxfId="23793" priority="258" stopIfTrue="1" operator="greaterThan">
      <formula>0</formula>
    </cfRule>
  </conditionalFormatting>
  <conditionalFormatting sqref="R154:R155">
    <cfRule type="cellIs" dxfId="23792" priority="253" stopIfTrue="1" operator="greaterThan">
      <formula>0</formula>
    </cfRule>
    <cfRule type="cellIs" dxfId="23791" priority="254" stopIfTrue="1" operator="greaterThan">
      <formula>0</formula>
    </cfRule>
    <cfRule type="cellIs" dxfId="23790" priority="255" stopIfTrue="1" operator="greaterThan">
      <formula>0</formula>
    </cfRule>
  </conditionalFormatting>
  <conditionalFormatting sqref="R151:R152">
    <cfRule type="cellIs" dxfId="23789" priority="250" stopIfTrue="1" operator="greaterThan">
      <formula>0</formula>
    </cfRule>
    <cfRule type="cellIs" dxfId="23788" priority="251" stopIfTrue="1" operator="greaterThan">
      <formula>0</formula>
    </cfRule>
    <cfRule type="cellIs" dxfId="23787" priority="252" stopIfTrue="1" operator="greaterThan">
      <formula>0</formula>
    </cfRule>
  </conditionalFormatting>
  <conditionalFormatting sqref="R153">
    <cfRule type="cellIs" dxfId="23786" priority="247" stopIfTrue="1" operator="greaterThan">
      <formula>0</formula>
    </cfRule>
    <cfRule type="cellIs" dxfId="23785" priority="248" stopIfTrue="1" operator="greaterThan">
      <formula>0</formula>
    </cfRule>
    <cfRule type="cellIs" dxfId="23784" priority="249" stopIfTrue="1" operator="greaterThan">
      <formula>0</formula>
    </cfRule>
  </conditionalFormatting>
  <conditionalFormatting sqref="R150">
    <cfRule type="cellIs" dxfId="23783" priority="244" stopIfTrue="1" operator="greaterThan">
      <formula>0</formula>
    </cfRule>
    <cfRule type="cellIs" dxfId="23782" priority="245" stopIfTrue="1" operator="greaterThan">
      <formula>0</formula>
    </cfRule>
    <cfRule type="cellIs" dxfId="23781" priority="246" stopIfTrue="1" operator="greaterThan">
      <formula>0</formula>
    </cfRule>
  </conditionalFormatting>
  <conditionalFormatting sqref="U110:U114">
    <cfRule type="cellIs" dxfId="23780" priority="241" stopIfTrue="1" operator="greaterThan">
      <formula>0</formula>
    </cfRule>
    <cfRule type="cellIs" dxfId="23779" priority="242" stopIfTrue="1" operator="greaterThan">
      <formula>0</formula>
    </cfRule>
    <cfRule type="cellIs" dxfId="23778" priority="243" stopIfTrue="1" operator="greaterThan">
      <formula>0</formula>
    </cfRule>
  </conditionalFormatting>
  <conditionalFormatting sqref="U147:U148">
    <cfRule type="cellIs" dxfId="23777" priority="238" stopIfTrue="1" operator="greaterThan">
      <formula>0</formula>
    </cfRule>
    <cfRule type="cellIs" dxfId="23776" priority="239" stopIfTrue="1" operator="greaterThan">
      <formula>0</formula>
    </cfRule>
    <cfRule type="cellIs" dxfId="23775" priority="240" stopIfTrue="1" operator="greaterThan">
      <formula>0</formula>
    </cfRule>
  </conditionalFormatting>
  <conditionalFormatting sqref="T60:T65 R88:R101 T88:T101 S31:S41 T34:U34 R60:R65">
    <cfRule type="cellIs" dxfId="23774" priority="235" stopIfTrue="1" operator="greaterThan">
      <formula>0</formula>
    </cfRule>
    <cfRule type="cellIs" dxfId="23773" priority="236" stopIfTrue="1" operator="greaterThan">
      <formula>0</formula>
    </cfRule>
    <cfRule type="cellIs" dxfId="23772" priority="237" stopIfTrue="1" operator="greaterThan">
      <formula>0</formula>
    </cfRule>
  </conditionalFormatting>
  <conditionalFormatting sqref="R78:U79">
    <cfRule type="cellIs" dxfId="23771" priority="193" stopIfTrue="1" operator="greaterThan">
      <formula>0</formula>
    </cfRule>
    <cfRule type="cellIs" dxfId="23770" priority="194" stopIfTrue="1" operator="greaterThan">
      <formula>0</formula>
    </cfRule>
    <cfRule type="cellIs" dxfId="23769" priority="195" stopIfTrue="1" operator="greaterThan">
      <formula>0</formula>
    </cfRule>
  </conditionalFormatting>
  <conditionalFormatting sqref="R75:U76">
    <cfRule type="cellIs" dxfId="23768" priority="187" stopIfTrue="1" operator="greaterThan">
      <formula>0</formula>
    </cfRule>
    <cfRule type="cellIs" dxfId="23767" priority="188" stopIfTrue="1" operator="greaterThan">
      <formula>0</formula>
    </cfRule>
    <cfRule type="cellIs" dxfId="23766" priority="189" stopIfTrue="1" operator="greaterThan">
      <formula>0</formula>
    </cfRule>
  </conditionalFormatting>
  <conditionalFormatting sqref="R77:U77">
    <cfRule type="cellIs" dxfId="23765" priority="184" stopIfTrue="1" operator="greaterThan">
      <formula>0</formula>
    </cfRule>
    <cfRule type="cellIs" dxfId="23764" priority="185" stopIfTrue="1" operator="greaterThan">
      <formula>0</formula>
    </cfRule>
    <cfRule type="cellIs" dxfId="23763" priority="186" stopIfTrue="1" operator="greaterThan">
      <formula>0</formula>
    </cfRule>
  </conditionalFormatting>
  <conditionalFormatting sqref="R72:U73">
    <cfRule type="cellIs" dxfId="23762" priority="181" stopIfTrue="1" operator="greaterThan">
      <formula>0</formula>
    </cfRule>
    <cfRule type="cellIs" dxfId="23761" priority="182" stopIfTrue="1" operator="greaterThan">
      <formula>0</formula>
    </cfRule>
    <cfRule type="cellIs" dxfId="23760" priority="183" stopIfTrue="1" operator="greaterThan">
      <formula>0</formula>
    </cfRule>
  </conditionalFormatting>
  <conditionalFormatting sqref="R74:U74">
    <cfRule type="cellIs" dxfId="23759" priority="178" stopIfTrue="1" operator="greaterThan">
      <formula>0</formula>
    </cfRule>
    <cfRule type="cellIs" dxfId="23758" priority="179" stopIfTrue="1" operator="greaterThan">
      <formula>0</formula>
    </cfRule>
    <cfRule type="cellIs" dxfId="23757" priority="180" stopIfTrue="1" operator="greaterThan">
      <formula>0</formula>
    </cfRule>
  </conditionalFormatting>
  <conditionalFormatting sqref="R69:U70">
    <cfRule type="cellIs" dxfId="23756" priority="175" stopIfTrue="1" operator="greaterThan">
      <formula>0</formula>
    </cfRule>
    <cfRule type="cellIs" dxfId="23755" priority="176" stopIfTrue="1" operator="greaterThan">
      <formula>0</formula>
    </cfRule>
    <cfRule type="cellIs" dxfId="23754" priority="177" stopIfTrue="1" operator="greaterThan">
      <formula>0</formula>
    </cfRule>
  </conditionalFormatting>
  <conditionalFormatting sqref="R71:U71">
    <cfRule type="cellIs" dxfId="23753" priority="172" stopIfTrue="1" operator="greaterThan">
      <formula>0</formula>
    </cfRule>
    <cfRule type="cellIs" dxfId="23752" priority="173" stopIfTrue="1" operator="greaterThan">
      <formula>0</formula>
    </cfRule>
    <cfRule type="cellIs" dxfId="23751" priority="174" stopIfTrue="1" operator="greaterThan">
      <formula>0</formula>
    </cfRule>
  </conditionalFormatting>
  <conditionalFormatting sqref="R66:U67">
    <cfRule type="cellIs" dxfId="23750" priority="169" stopIfTrue="1" operator="greaterThan">
      <formula>0</formula>
    </cfRule>
    <cfRule type="cellIs" dxfId="23749" priority="170" stopIfTrue="1" operator="greaterThan">
      <formula>0</formula>
    </cfRule>
    <cfRule type="cellIs" dxfId="23748" priority="171" stopIfTrue="1" operator="greaterThan">
      <formula>0</formula>
    </cfRule>
  </conditionalFormatting>
  <conditionalFormatting sqref="R68:U68">
    <cfRule type="cellIs" dxfId="23747" priority="166" stopIfTrue="1" operator="greaterThan">
      <formula>0</formula>
    </cfRule>
    <cfRule type="cellIs" dxfId="23746" priority="167" stopIfTrue="1" operator="greaterThan">
      <formula>0</formula>
    </cfRule>
    <cfRule type="cellIs" dxfId="23745" priority="168" stopIfTrue="1" operator="greaterThan">
      <formula>0</formula>
    </cfRule>
  </conditionalFormatting>
  <conditionalFormatting sqref="U99:U100">
    <cfRule type="cellIs" dxfId="23744" priority="232" stopIfTrue="1" operator="greaterThan">
      <formula>0</formula>
    </cfRule>
    <cfRule type="cellIs" dxfId="23743" priority="233" stopIfTrue="1" operator="greaterThan">
      <formula>0</formula>
    </cfRule>
    <cfRule type="cellIs" dxfId="23742" priority="234" stopIfTrue="1" operator="greaterThan">
      <formula>0</formula>
    </cfRule>
  </conditionalFormatting>
  <conditionalFormatting sqref="U63:U64">
    <cfRule type="cellIs" dxfId="23741" priority="163" stopIfTrue="1" operator="greaterThan">
      <formula>0</formula>
    </cfRule>
    <cfRule type="cellIs" dxfId="23740" priority="164" stopIfTrue="1" operator="greaterThan">
      <formula>0</formula>
    </cfRule>
    <cfRule type="cellIs" dxfId="23739" priority="165" stopIfTrue="1" operator="greaterThan">
      <formula>0</formula>
    </cfRule>
  </conditionalFormatting>
  <conditionalFormatting sqref="U101">
    <cfRule type="cellIs" dxfId="23738" priority="229" stopIfTrue="1" operator="greaterThan">
      <formula>0</formula>
    </cfRule>
    <cfRule type="cellIs" dxfId="23737" priority="230" stopIfTrue="1" operator="greaterThan">
      <formula>0</formula>
    </cfRule>
    <cfRule type="cellIs" dxfId="23736" priority="231" stopIfTrue="1" operator="greaterThan">
      <formula>0</formula>
    </cfRule>
  </conditionalFormatting>
  <conditionalFormatting sqref="U65">
    <cfRule type="cellIs" dxfId="23735" priority="160" stopIfTrue="1" operator="greaterThan">
      <formula>0</formula>
    </cfRule>
    <cfRule type="cellIs" dxfId="23734" priority="161" stopIfTrue="1" operator="greaterThan">
      <formula>0</formula>
    </cfRule>
    <cfRule type="cellIs" dxfId="23733" priority="162" stopIfTrue="1" operator="greaterThan">
      <formula>0</formula>
    </cfRule>
  </conditionalFormatting>
  <conditionalFormatting sqref="U96:U97">
    <cfRule type="cellIs" dxfId="23732" priority="226" stopIfTrue="1" operator="greaterThan">
      <formula>0</formula>
    </cfRule>
    <cfRule type="cellIs" dxfId="23731" priority="227" stopIfTrue="1" operator="greaterThan">
      <formula>0</formula>
    </cfRule>
    <cfRule type="cellIs" dxfId="23730" priority="228" stopIfTrue="1" operator="greaterThan">
      <formula>0</formula>
    </cfRule>
  </conditionalFormatting>
  <conditionalFormatting sqref="U60:U61">
    <cfRule type="cellIs" dxfId="23729" priority="157" stopIfTrue="1" operator="greaterThan">
      <formula>0</formula>
    </cfRule>
    <cfRule type="cellIs" dxfId="23728" priority="158" stopIfTrue="1" operator="greaterThan">
      <formula>0</formula>
    </cfRule>
    <cfRule type="cellIs" dxfId="23727" priority="159" stopIfTrue="1" operator="greaterThan">
      <formula>0</formula>
    </cfRule>
  </conditionalFormatting>
  <conditionalFormatting sqref="U98">
    <cfRule type="cellIs" dxfId="23726" priority="223" stopIfTrue="1" operator="greaterThan">
      <formula>0</formula>
    </cfRule>
    <cfRule type="cellIs" dxfId="23725" priority="224" stopIfTrue="1" operator="greaterThan">
      <formula>0</formula>
    </cfRule>
    <cfRule type="cellIs" dxfId="23724" priority="225" stopIfTrue="1" operator="greaterThan">
      <formula>0</formula>
    </cfRule>
  </conditionalFormatting>
  <conditionalFormatting sqref="U62">
    <cfRule type="cellIs" dxfId="23723" priority="154" stopIfTrue="1" operator="greaterThan">
      <formula>0</formula>
    </cfRule>
    <cfRule type="cellIs" dxfId="23722" priority="155" stopIfTrue="1" operator="greaterThan">
      <formula>0</formula>
    </cfRule>
    <cfRule type="cellIs" dxfId="23721" priority="156" stopIfTrue="1" operator="greaterThan">
      <formula>0</formula>
    </cfRule>
  </conditionalFormatting>
  <conditionalFormatting sqref="U93:U94">
    <cfRule type="cellIs" dxfId="23720" priority="220" stopIfTrue="1" operator="greaterThan">
      <formula>0</formula>
    </cfRule>
    <cfRule type="cellIs" dxfId="23719" priority="221" stopIfTrue="1" operator="greaterThan">
      <formula>0</formula>
    </cfRule>
    <cfRule type="cellIs" dxfId="23718" priority="222" stopIfTrue="1" operator="greaterThan">
      <formula>0</formula>
    </cfRule>
  </conditionalFormatting>
  <conditionalFormatting sqref="S57:U58">
    <cfRule type="cellIs" dxfId="23717" priority="151" stopIfTrue="1" operator="greaterThan">
      <formula>0</formula>
    </cfRule>
    <cfRule type="cellIs" dxfId="23716" priority="152" stopIfTrue="1" operator="greaterThan">
      <formula>0</formula>
    </cfRule>
    <cfRule type="cellIs" dxfId="23715" priority="153" stopIfTrue="1" operator="greaterThan">
      <formula>0</formula>
    </cfRule>
  </conditionalFormatting>
  <conditionalFormatting sqref="U95">
    <cfRule type="cellIs" dxfId="23714" priority="217" stopIfTrue="1" operator="greaterThan">
      <formula>0</formula>
    </cfRule>
    <cfRule type="cellIs" dxfId="23713" priority="218" stopIfTrue="1" operator="greaterThan">
      <formula>0</formula>
    </cfRule>
    <cfRule type="cellIs" dxfId="23712" priority="219" stopIfTrue="1" operator="greaterThan">
      <formula>0</formula>
    </cfRule>
  </conditionalFormatting>
  <conditionalFormatting sqref="R59:U59 S60:S65">
    <cfRule type="cellIs" dxfId="23711" priority="148" stopIfTrue="1" operator="greaterThan">
      <formula>0</formula>
    </cfRule>
    <cfRule type="cellIs" dxfId="23710" priority="149" stopIfTrue="1" operator="greaterThan">
      <formula>0</formula>
    </cfRule>
    <cfRule type="cellIs" dxfId="23709" priority="150" stopIfTrue="1" operator="greaterThan">
      <formula>0</formula>
    </cfRule>
  </conditionalFormatting>
  <conditionalFormatting sqref="U90:U91">
    <cfRule type="cellIs" dxfId="23708" priority="214" stopIfTrue="1" operator="greaterThan">
      <formula>0</formula>
    </cfRule>
    <cfRule type="cellIs" dxfId="23707" priority="215" stopIfTrue="1" operator="greaterThan">
      <formula>0</formula>
    </cfRule>
    <cfRule type="cellIs" dxfId="23706" priority="216" stopIfTrue="1" operator="greaterThan">
      <formula>0</formula>
    </cfRule>
  </conditionalFormatting>
  <conditionalFormatting sqref="S54:U55">
    <cfRule type="cellIs" dxfId="23705" priority="145" stopIfTrue="1" operator="greaterThan">
      <formula>0</formula>
    </cfRule>
    <cfRule type="cellIs" dxfId="23704" priority="146" stopIfTrue="1" operator="greaterThan">
      <formula>0</formula>
    </cfRule>
    <cfRule type="cellIs" dxfId="23703" priority="147" stopIfTrue="1" operator="greaterThan">
      <formula>0</formula>
    </cfRule>
  </conditionalFormatting>
  <conditionalFormatting sqref="U92">
    <cfRule type="cellIs" dxfId="23702" priority="211" stopIfTrue="1" operator="greaterThan">
      <formula>0</formula>
    </cfRule>
    <cfRule type="cellIs" dxfId="23701" priority="212" stopIfTrue="1" operator="greaterThan">
      <formula>0</formula>
    </cfRule>
    <cfRule type="cellIs" dxfId="23700" priority="213" stopIfTrue="1" operator="greaterThan">
      <formula>0</formula>
    </cfRule>
  </conditionalFormatting>
  <conditionalFormatting sqref="S56:U56">
    <cfRule type="cellIs" dxfId="23699" priority="142" stopIfTrue="1" operator="greaterThan">
      <formula>0</formula>
    </cfRule>
    <cfRule type="cellIs" dxfId="23698" priority="143" stopIfTrue="1" operator="greaterThan">
      <formula>0</formula>
    </cfRule>
    <cfRule type="cellIs" dxfId="23697" priority="144" stopIfTrue="1" operator="greaterThan">
      <formula>0</formula>
    </cfRule>
  </conditionalFormatting>
  <conditionalFormatting sqref="U88 S88:S101">
    <cfRule type="cellIs" dxfId="23696" priority="208" stopIfTrue="1" operator="greaterThan">
      <formula>0</formula>
    </cfRule>
    <cfRule type="cellIs" dxfId="23695" priority="209" stopIfTrue="1" operator="greaterThan">
      <formula>0</formula>
    </cfRule>
    <cfRule type="cellIs" dxfId="23694" priority="210" stopIfTrue="1" operator="greaterThan">
      <formula>0</formula>
    </cfRule>
  </conditionalFormatting>
  <conditionalFormatting sqref="R51:T51 R52:U52">
    <cfRule type="cellIs" dxfId="23693" priority="139" stopIfTrue="1" operator="greaterThan">
      <formula>0</formula>
    </cfRule>
    <cfRule type="cellIs" dxfId="23692" priority="140" stopIfTrue="1" operator="greaterThan">
      <formula>0</formula>
    </cfRule>
    <cfRule type="cellIs" dxfId="23691" priority="141" stopIfTrue="1" operator="greaterThan">
      <formula>0</formula>
    </cfRule>
  </conditionalFormatting>
  <conditionalFormatting sqref="U89">
    <cfRule type="cellIs" dxfId="23690" priority="205" stopIfTrue="1" operator="greaterThan">
      <formula>0</formula>
    </cfRule>
    <cfRule type="cellIs" dxfId="23689" priority="206" stopIfTrue="1" operator="greaterThan">
      <formula>0</formula>
    </cfRule>
    <cfRule type="cellIs" dxfId="23688" priority="207" stopIfTrue="1" operator="greaterThan">
      <formula>0</formula>
    </cfRule>
  </conditionalFormatting>
  <conditionalFormatting sqref="S53:U53">
    <cfRule type="cellIs" dxfId="23687" priority="136" stopIfTrue="1" operator="greaterThan">
      <formula>0</formula>
    </cfRule>
    <cfRule type="cellIs" dxfId="23686" priority="137" stopIfTrue="1" operator="greaterThan">
      <formula>0</formula>
    </cfRule>
    <cfRule type="cellIs" dxfId="23685" priority="138" stopIfTrue="1" operator="greaterThan">
      <formula>0</formula>
    </cfRule>
  </conditionalFormatting>
  <conditionalFormatting sqref="R84:U87">
    <cfRule type="cellIs" dxfId="23684" priority="202" stopIfTrue="1" operator="greaterThan">
      <formula>0</formula>
    </cfRule>
    <cfRule type="cellIs" dxfId="23683" priority="203" stopIfTrue="1" operator="greaterThan">
      <formula>0</formula>
    </cfRule>
    <cfRule type="cellIs" dxfId="23682" priority="204" stopIfTrue="1" operator="greaterThan">
      <formula>0</formula>
    </cfRule>
  </conditionalFormatting>
  <conditionalFormatting sqref="R48:U49">
    <cfRule type="cellIs" dxfId="23681" priority="133" stopIfTrue="1" operator="greaterThan">
      <formula>0</formula>
    </cfRule>
    <cfRule type="cellIs" dxfId="23680" priority="134" stopIfTrue="1" operator="greaterThan">
      <formula>0</formula>
    </cfRule>
    <cfRule type="cellIs" dxfId="23679" priority="135" stopIfTrue="1" operator="greaterThan">
      <formula>0</formula>
    </cfRule>
  </conditionalFormatting>
  <conditionalFormatting sqref="R50:T50">
    <cfRule type="cellIs" dxfId="23678" priority="130" stopIfTrue="1" operator="greaterThan">
      <formula>0</formula>
    </cfRule>
    <cfRule type="cellIs" dxfId="23677" priority="131" stopIfTrue="1" operator="greaterThan">
      <formula>0</formula>
    </cfRule>
    <cfRule type="cellIs" dxfId="23676" priority="132" stopIfTrue="1" operator="greaterThan">
      <formula>0</formula>
    </cfRule>
  </conditionalFormatting>
  <conditionalFormatting sqref="R81:U82">
    <cfRule type="cellIs" dxfId="23675" priority="199" stopIfTrue="1" operator="greaterThan">
      <formula>0</formula>
    </cfRule>
    <cfRule type="cellIs" dxfId="23674" priority="200" stopIfTrue="1" operator="greaterThan">
      <formula>0</formula>
    </cfRule>
    <cfRule type="cellIs" dxfId="23673" priority="201" stopIfTrue="1" operator="greaterThan">
      <formula>0</formula>
    </cfRule>
  </conditionalFormatting>
  <conditionalFormatting sqref="R45:U46">
    <cfRule type="cellIs" dxfId="23672" priority="127" stopIfTrue="1" operator="greaterThan">
      <formula>0</formula>
    </cfRule>
    <cfRule type="cellIs" dxfId="23671" priority="128" stopIfTrue="1" operator="greaterThan">
      <formula>0</formula>
    </cfRule>
    <cfRule type="cellIs" dxfId="23670" priority="129" stopIfTrue="1" operator="greaterThan">
      <formula>0</formula>
    </cfRule>
  </conditionalFormatting>
  <conditionalFormatting sqref="R83:U83">
    <cfRule type="cellIs" dxfId="23669" priority="196" stopIfTrue="1" operator="greaterThan">
      <formula>0</formula>
    </cfRule>
    <cfRule type="cellIs" dxfId="23668" priority="197" stopIfTrue="1" operator="greaterThan">
      <formula>0</formula>
    </cfRule>
    <cfRule type="cellIs" dxfId="23667" priority="198" stopIfTrue="1" operator="greaterThan">
      <formula>0</formula>
    </cfRule>
  </conditionalFormatting>
  <conditionalFormatting sqref="R47:U47">
    <cfRule type="cellIs" dxfId="23666" priority="124" stopIfTrue="1" operator="greaterThan">
      <formula>0</formula>
    </cfRule>
    <cfRule type="cellIs" dxfId="23665" priority="125" stopIfTrue="1" operator="greaterThan">
      <formula>0</formula>
    </cfRule>
    <cfRule type="cellIs" dxfId="23664" priority="126" stopIfTrue="1" operator="greaterThan">
      <formula>0</formula>
    </cfRule>
  </conditionalFormatting>
  <conditionalFormatting sqref="R42:U43">
    <cfRule type="cellIs" dxfId="23663" priority="121" stopIfTrue="1" operator="greaterThan">
      <formula>0</formula>
    </cfRule>
    <cfRule type="cellIs" dxfId="23662" priority="122" stopIfTrue="1" operator="greaterThan">
      <formula>0</formula>
    </cfRule>
    <cfRule type="cellIs" dxfId="23661" priority="123" stopIfTrue="1" operator="greaterThan">
      <formula>0</formula>
    </cfRule>
  </conditionalFormatting>
  <conditionalFormatting sqref="R80:U80">
    <cfRule type="cellIs" dxfId="23660" priority="190" stopIfTrue="1" operator="greaterThan">
      <formula>0</formula>
    </cfRule>
    <cfRule type="cellIs" dxfId="23659" priority="191" stopIfTrue="1" operator="greaterThan">
      <formula>0</formula>
    </cfRule>
    <cfRule type="cellIs" dxfId="23658" priority="192" stopIfTrue="1" operator="greaterThan">
      <formula>0</formula>
    </cfRule>
  </conditionalFormatting>
  <conditionalFormatting sqref="R44:U44">
    <cfRule type="cellIs" dxfId="23657" priority="118" stopIfTrue="1" operator="greaterThan">
      <formula>0</formula>
    </cfRule>
    <cfRule type="cellIs" dxfId="23656" priority="119" stopIfTrue="1" operator="greaterThan">
      <formula>0</formula>
    </cfRule>
    <cfRule type="cellIs" dxfId="23655" priority="120" stopIfTrue="1" operator="greaterThan">
      <formula>0</formula>
    </cfRule>
  </conditionalFormatting>
  <conditionalFormatting sqref="R39:R40 U39:U40">
    <cfRule type="cellIs" dxfId="23654" priority="115" stopIfTrue="1" operator="greaterThan">
      <formula>0</formula>
    </cfRule>
    <cfRule type="cellIs" dxfId="23653" priority="116" stopIfTrue="1" operator="greaterThan">
      <formula>0</formula>
    </cfRule>
    <cfRule type="cellIs" dxfId="23652" priority="117" stopIfTrue="1" operator="greaterThan">
      <formula>0</formula>
    </cfRule>
  </conditionalFormatting>
  <conditionalFormatting sqref="R41 U41">
    <cfRule type="cellIs" dxfId="23651" priority="112" stopIfTrue="1" operator="greaterThan">
      <formula>0</formula>
    </cfRule>
    <cfRule type="cellIs" dxfId="23650" priority="113" stopIfTrue="1" operator="greaterThan">
      <formula>0</formula>
    </cfRule>
    <cfRule type="cellIs" dxfId="23649" priority="114" stopIfTrue="1" operator="greaterThan">
      <formula>0</formula>
    </cfRule>
  </conditionalFormatting>
  <conditionalFormatting sqref="R36:R37 U36:U37">
    <cfRule type="cellIs" dxfId="23648" priority="109" stopIfTrue="1" operator="greaterThan">
      <formula>0</formula>
    </cfRule>
    <cfRule type="cellIs" dxfId="23647" priority="110" stopIfTrue="1" operator="greaterThan">
      <formula>0</formula>
    </cfRule>
    <cfRule type="cellIs" dxfId="23646" priority="111" stopIfTrue="1" operator="greaterThan">
      <formula>0</formula>
    </cfRule>
  </conditionalFormatting>
  <conditionalFormatting sqref="R38 U38">
    <cfRule type="cellIs" dxfId="23645" priority="106" stopIfTrue="1" operator="greaterThan">
      <formula>0</formula>
    </cfRule>
    <cfRule type="cellIs" dxfId="23644" priority="107" stopIfTrue="1" operator="greaterThan">
      <formula>0</formula>
    </cfRule>
    <cfRule type="cellIs" dxfId="23643" priority="108" stopIfTrue="1" operator="greaterThan">
      <formula>0</formula>
    </cfRule>
  </conditionalFormatting>
  <conditionalFormatting sqref="R34">
    <cfRule type="cellIs" dxfId="23642" priority="103" stopIfTrue="1" operator="greaterThan">
      <formula>0</formula>
    </cfRule>
    <cfRule type="cellIs" dxfId="23641" priority="104" stopIfTrue="1" operator="greaterThan">
      <formula>0</formula>
    </cfRule>
    <cfRule type="cellIs" dxfId="23640" priority="105" stopIfTrue="1" operator="greaterThan">
      <formula>0</formula>
    </cfRule>
  </conditionalFormatting>
  <conditionalFormatting sqref="R35 U35">
    <cfRule type="cellIs" dxfId="23639" priority="100" stopIfTrue="1" operator="greaterThan">
      <formula>0</formula>
    </cfRule>
    <cfRule type="cellIs" dxfId="23638" priority="101" stopIfTrue="1" operator="greaterThan">
      <formula>0</formula>
    </cfRule>
    <cfRule type="cellIs" dxfId="23637" priority="102" stopIfTrue="1" operator="greaterThan">
      <formula>0</formula>
    </cfRule>
  </conditionalFormatting>
  <conditionalFormatting sqref="R32:R33 U32:U33">
    <cfRule type="cellIs" dxfId="23636" priority="97" stopIfTrue="1" operator="greaterThan">
      <formula>0</formula>
    </cfRule>
    <cfRule type="cellIs" dxfId="23635" priority="98" stopIfTrue="1" operator="greaterThan">
      <formula>0</formula>
    </cfRule>
    <cfRule type="cellIs" dxfId="23634" priority="99" stopIfTrue="1" operator="greaterThan">
      <formula>0</formula>
    </cfRule>
  </conditionalFormatting>
  <conditionalFormatting sqref="R31 U31">
    <cfRule type="cellIs" dxfId="23633" priority="91" stopIfTrue="1" operator="greaterThan">
      <formula>0</formula>
    </cfRule>
    <cfRule type="cellIs" dxfId="23632" priority="92" stopIfTrue="1" operator="greaterThan">
      <formula>0</formula>
    </cfRule>
    <cfRule type="cellIs" dxfId="23631" priority="93" stopIfTrue="1" operator="greaterThan">
      <formula>0</formula>
    </cfRule>
  </conditionalFormatting>
  <conditionalFormatting sqref="R26:U27">
    <cfRule type="cellIs" dxfId="23630" priority="88" stopIfTrue="1" operator="greaterThan">
      <formula>0</formula>
    </cfRule>
    <cfRule type="cellIs" dxfId="23629" priority="89" stopIfTrue="1" operator="greaterThan">
      <formula>0</formula>
    </cfRule>
    <cfRule type="cellIs" dxfId="23628" priority="90" stopIfTrue="1" operator="greaterThan">
      <formula>0</formula>
    </cfRule>
  </conditionalFormatting>
  <conditionalFormatting sqref="R28:U28">
    <cfRule type="cellIs" dxfId="23627" priority="85" stopIfTrue="1" operator="greaterThan">
      <formula>0</formula>
    </cfRule>
    <cfRule type="cellIs" dxfId="23626" priority="86" stopIfTrue="1" operator="greaterThan">
      <formula>0</formula>
    </cfRule>
    <cfRule type="cellIs" dxfId="23625" priority="87" stopIfTrue="1" operator="greaterThan">
      <formula>0</formula>
    </cfRule>
  </conditionalFormatting>
  <conditionalFormatting sqref="R23:U24">
    <cfRule type="cellIs" dxfId="23624" priority="82" stopIfTrue="1" operator="greaterThan">
      <formula>0</formula>
    </cfRule>
    <cfRule type="cellIs" dxfId="23623" priority="83" stopIfTrue="1" operator="greaterThan">
      <formula>0</formula>
    </cfRule>
    <cfRule type="cellIs" dxfId="23622" priority="84" stopIfTrue="1" operator="greaterThan">
      <formula>0</formula>
    </cfRule>
  </conditionalFormatting>
  <conditionalFormatting sqref="R25:U25">
    <cfRule type="cellIs" dxfId="23621" priority="79" stopIfTrue="1" operator="greaterThan">
      <formula>0</formula>
    </cfRule>
    <cfRule type="cellIs" dxfId="23620" priority="80" stopIfTrue="1" operator="greaterThan">
      <formula>0</formula>
    </cfRule>
    <cfRule type="cellIs" dxfId="23619" priority="81" stopIfTrue="1" operator="greaterThan">
      <formula>0</formula>
    </cfRule>
  </conditionalFormatting>
  <conditionalFormatting sqref="R20:U21">
    <cfRule type="cellIs" dxfId="23618" priority="76" stopIfTrue="1" operator="greaterThan">
      <formula>0</formula>
    </cfRule>
    <cfRule type="cellIs" dxfId="23617" priority="77" stopIfTrue="1" operator="greaterThan">
      <formula>0</formula>
    </cfRule>
    <cfRule type="cellIs" dxfId="23616" priority="78" stopIfTrue="1" operator="greaterThan">
      <formula>0</formula>
    </cfRule>
  </conditionalFormatting>
  <conditionalFormatting sqref="R22:U22">
    <cfRule type="cellIs" dxfId="23615" priority="73" stopIfTrue="1" operator="greaterThan">
      <formula>0</formula>
    </cfRule>
    <cfRule type="cellIs" dxfId="23614" priority="74" stopIfTrue="1" operator="greaterThan">
      <formula>0</formula>
    </cfRule>
    <cfRule type="cellIs" dxfId="23613" priority="75" stopIfTrue="1" operator="greaterThan">
      <formula>0</formula>
    </cfRule>
  </conditionalFormatting>
  <conditionalFormatting sqref="R16:T17">
    <cfRule type="cellIs" dxfId="23612" priority="67" stopIfTrue="1" operator="greaterThan">
      <formula>0</formula>
    </cfRule>
    <cfRule type="cellIs" dxfId="23611" priority="68" stopIfTrue="1" operator="greaterThan">
      <formula>0</formula>
    </cfRule>
    <cfRule type="cellIs" dxfId="23610" priority="69" stopIfTrue="1" operator="greaterThan">
      <formula>0</formula>
    </cfRule>
  </conditionalFormatting>
  <conditionalFormatting sqref="R29:U30">
    <cfRule type="cellIs" dxfId="23609" priority="94" stopIfTrue="1" operator="greaterThan">
      <formula>0</formula>
    </cfRule>
    <cfRule type="cellIs" dxfId="23608" priority="95" stopIfTrue="1" operator="greaterThan">
      <formula>0</formula>
    </cfRule>
    <cfRule type="cellIs" dxfId="23607" priority="96" stopIfTrue="1" operator="greaterThan">
      <formula>0</formula>
    </cfRule>
  </conditionalFormatting>
  <conditionalFormatting sqref="R13:T14">
    <cfRule type="cellIs" dxfId="23606" priority="61" stopIfTrue="1" operator="greaterThan">
      <formula>0</formula>
    </cfRule>
    <cfRule type="cellIs" dxfId="23605" priority="62" stopIfTrue="1" operator="greaterThan">
      <formula>0</formula>
    </cfRule>
    <cfRule type="cellIs" dxfId="23604" priority="63" stopIfTrue="1" operator="greaterThan">
      <formula>0</formula>
    </cfRule>
  </conditionalFormatting>
  <conditionalFormatting sqref="R15:T15">
    <cfRule type="cellIs" dxfId="23603" priority="58" stopIfTrue="1" operator="greaterThan">
      <formula>0</formula>
    </cfRule>
    <cfRule type="cellIs" dxfId="23602" priority="59" stopIfTrue="1" operator="greaterThan">
      <formula>0</formula>
    </cfRule>
    <cfRule type="cellIs" dxfId="23601" priority="60" stopIfTrue="1" operator="greaterThan">
      <formula>0</formula>
    </cfRule>
  </conditionalFormatting>
  <conditionalFormatting sqref="R10:U11">
    <cfRule type="cellIs" dxfId="23600" priority="55" stopIfTrue="1" operator="greaterThan">
      <formula>0</formula>
    </cfRule>
    <cfRule type="cellIs" dxfId="23599" priority="56" stopIfTrue="1" operator="greaterThan">
      <formula>0</formula>
    </cfRule>
    <cfRule type="cellIs" dxfId="23598" priority="57" stopIfTrue="1" operator="greaterThan">
      <formula>0</formula>
    </cfRule>
  </conditionalFormatting>
  <conditionalFormatting sqref="R12:U12">
    <cfRule type="cellIs" dxfId="23597" priority="52" stopIfTrue="1" operator="greaterThan">
      <formula>0</formula>
    </cfRule>
    <cfRule type="cellIs" dxfId="23596" priority="53" stopIfTrue="1" operator="greaterThan">
      <formula>0</formula>
    </cfRule>
    <cfRule type="cellIs" dxfId="23595" priority="54" stopIfTrue="1" operator="greaterThan">
      <formula>0</formula>
    </cfRule>
  </conditionalFormatting>
  <conditionalFormatting sqref="R7:U8">
    <cfRule type="cellIs" dxfId="23594" priority="49" stopIfTrue="1" operator="greaterThan">
      <formula>0</formula>
    </cfRule>
    <cfRule type="cellIs" dxfId="23593" priority="50" stopIfTrue="1" operator="greaterThan">
      <formula>0</formula>
    </cfRule>
    <cfRule type="cellIs" dxfId="23592" priority="51" stopIfTrue="1" operator="greaterThan">
      <formula>0</formula>
    </cfRule>
  </conditionalFormatting>
  <conditionalFormatting sqref="R9:U9">
    <cfRule type="cellIs" dxfId="23591" priority="46" stopIfTrue="1" operator="greaterThan">
      <formula>0</formula>
    </cfRule>
    <cfRule type="cellIs" dxfId="23590" priority="47" stopIfTrue="1" operator="greaterThan">
      <formula>0</formula>
    </cfRule>
    <cfRule type="cellIs" dxfId="23589" priority="48" stopIfTrue="1" operator="greaterThan">
      <formula>0</formula>
    </cfRule>
  </conditionalFormatting>
  <conditionalFormatting sqref="R5:U5">
    <cfRule type="cellIs" dxfId="23588" priority="43" stopIfTrue="1" operator="greaterThan">
      <formula>0</formula>
    </cfRule>
    <cfRule type="cellIs" dxfId="23587" priority="44" stopIfTrue="1" operator="greaterThan">
      <formula>0</formula>
    </cfRule>
    <cfRule type="cellIs" dxfId="23586" priority="45" stopIfTrue="1" operator="greaterThan">
      <formula>0</formula>
    </cfRule>
  </conditionalFormatting>
  <conditionalFormatting sqref="R6:U6">
    <cfRule type="cellIs" dxfId="23585" priority="40" stopIfTrue="1" operator="greaterThan">
      <formula>0</formula>
    </cfRule>
    <cfRule type="cellIs" dxfId="23584" priority="41" stopIfTrue="1" operator="greaterThan">
      <formula>0</formula>
    </cfRule>
    <cfRule type="cellIs" dxfId="23583" priority="42" stopIfTrue="1" operator="greaterThan">
      <formula>0</formula>
    </cfRule>
  </conditionalFormatting>
  <conditionalFormatting sqref="R19:U19">
    <cfRule type="cellIs" dxfId="23582" priority="70" stopIfTrue="1" operator="greaterThan">
      <formula>0</formula>
    </cfRule>
    <cfRule type="cellIs" dxfId="23581" priority="71" stopIfTrue="1" operator="greaterThan">
      <formula>0</formula>
    </cfRule>
    <cfRule type="cellIs" dxfId="23580" priority="72" stopIfTrue="1" operator="greaterThan">
      <formula>0</formula>
    </cfRule>
  </conditionalFormatting>
  <conditionalFormatting sqref="R18:U18">
    <cfRule type="cellIs" dxfId="23579" priority="64" stopIfTrue="1" operator="greaterThan">
      <formula>0</formula>
    </cfRule>
    <cfRule type="cellIs" dxfId="23578" priority="65" stopIfTrue="1" operator="greaterThan">
      <formula>0</formula>
    </cfRule>
    <cfRule type="cellIs" dxfId="23577" priority="66" stopIfTrue="1" operator="greaterThan">
      <formula>0</formula>
    </cfRule>
  </conditionalFormatting>
  <conditionalFormatting sqref="T39:T40">
    <cfRule type="cellIs" dxfId="23576" priority="37" stopIfTrue="1" operator="greaterThan">
      <formula>0</formula>
    </cfRule>
    <cfRule type="cellIs" dxfId="23575" priority="38" stopIfTrue="1" operator="greaterThan">
      <formula>0</formula>
    </cfRule>
    <cfRule type="cellIs" dxfId="23574" priority="39" stopIfTrue="1" operator="greaterThan">
      <formula>0</formula>
    </cfRule>
  </conditionalFormatting>
  <conditionalFormatting sqref="T41">
    <cfRule type="cellIs" dxfId="23573" priority="34" stopIfTrue="1" operator="greaterThan">
      <formula>0</formula>
    </cfRule>
    <cfRule type="cellIs" dxfId="23572" priority="35" stopIfTrue="1" operator="greaterThan">
      <formula>0</formula>
    </cfRule>
    <cfRule type="cellIs" dxfId="23571" priority="36" stopIfTrue="1" operator="greaterThan">
      <formula>0</formula>
    </cfRule>
  </conditionalFormatting>
  <conditionalFormatting sqref="T36:T37">
    <cfRule type="cellIs" dxfId="23570" priority="31" stopIfTrue="1" operator="greaterThan">
      <formula>0</formula>
    </cfRule>
    <cfRule type="cellIs" dxfId="23569" priority="32" stopIfTrue="1" operator="greaterThan">
      <formula>0</formula>
    </cfRule>
    <cfRule type="cellIs" dxfId="23568" priority="33" stopIfTrue="1" operator="greaterThan">
      <formula>0</formula>
    </cfRule>
  </conditionalFormatting>
  <conditionalFormatting sqref="T38">
    <cfRule type="cellIs" dxfId="23567" priority="28" stopIfTrue="1" operator="greaterThan">
      <formula>0</formula>
    </cfRule>
    <cfRule type="cellIs" dxfId="23566" priority="29" stopIfTrue="1" operator="greaterThan">
      <formula>0</formula>
    </cfRule>
    <cfRule type="cellIs" dxfId="23565" priority="30" stopIfTrue="1" operator="greaterThan">
      <formula>0</formula>
    </cfRule>
  </conditionalFormatting>
  <conditionalFormatting sqref="T35">
    <cfRule type="cellIs" dxfId="23564" priority="25" stopIfTrue="1" operator="greaterThan">
      <formula>0</formula>
    </cfRule>
    <cfRule type="cellIs" dxfId="23563" priority="26" stopIfTrue="1" operator="greaterThan">
      <formula>0</formula>
    </cfRule>
    <cfRule type="cellIs" dxfId="23562" priority="27" stopIfTrue="1" operator="greaterThan">
      <formula>0</formula>
    </cfRule>
  </conditionalFormatting>
  <conditionalFormatting sqref="T32:T33">
    <cfRule type="cellIs" dxfId="23561" priority="22" stopIfTrue="1" operator="greaterThan">
      <formula>0</formula>
    </cfRule>
    <cfRule type="cellIs" dxfId="23560" priority="23" stopIfTrue="1" operator="greaterThan">
      <formula>0</formula>
    </cfRule>
    <cfRule type="cellIs" dxfId="23559" priority="24" stopIfTrue="1" operator="greaterThan">
      <formula>0</formula>
    </cfRule>
  </conditionalFormatting>
  <conditionalFormatting sqref="T31">
    <cfRule type="cellIs" dxfId="23558" priority="19" stopIfTrue="1" operator="greaterThan">
      <formula>0</formula>
    </cfRule>
    <cfRule type="cellIs" dxfId="23557" priority="20" stopIfTrue="1" operator="greaterThan">
      <formula>0</formula>
    </cfRule>
    <cfRule type="cellIs" dxfId="23556" priority="21" stopIfTrue="1" operator="greaterThan">
      <formula>0</formula>
    </cfRule>
  </conditionalFormatting>
  <conditionalFormatting sqref="R57:R58">
    <cfRule type="cellIs" dxfId="23555" priority="16" stopIfTrue="1" operator="greaterThan">
      <formula>0</formula>
    </cfRule>
    <cfRule type="cellIs" dxfId="23554" priority="17" stopIfTrue="1" operator="greaterThan">
      <formula>0</formula>
    </cfRule>
    <cfRule type="cellIs" dxfId="23553" priority="18" stopIfTrue="1" operator="greaterThan">
      <formula>0</formula>
    </cfRule>
  </conditionalFormatting>
  <conditionalFormatting sqref="R54:R55">
    <cfRule type="cellIs" dxfId="23552" priority="13" stopIfTrue="1" operator="greaterThan">
      <formula>0</formula>
    </cfRule>
    <cfRule type="cellIs" dxfId="23551" priority="14" stopIfTrue="1" operator="greaterThan">
      <formula>0</formula>
    </cfRule>
    <cfRule type="cellIs" dxfId="23550" priority="15" stopIfTrue="1" operator="greaterThan">
      <formula>0</formula>
    </cfRule>
  </conditionalFormatting>
  <conditionalFormatting sqref="R56">
    <cfRule type="cellIs" dxfId="23549" priority="10" stopIfTrue="1" operator="greaterThan">
      <formula>0</formula>
    </cfRule>
    <cfRule type="cellIs" dxfId="23548" priority="11" stopIfTrue="1" operator="greaterThan">
      <formula>0</formula>
    </cfRule>
    <cfRule type="cellIs" dxfId="23547" priority="12" stopIfTrue="1" operator="greaterThan">
      <formula>0</formula>
    </cfRule>
  </conditionalFormatting>
  <conditionalFormatting sqref="R53">
    <cfRule type="cellIs" dxfId="23546" priority="7" stopIfTrue="1" operator="greaterThan">
      <formula>0</formula>
    </cfRule>
    <cfRule type="cellIs" dxfId="23545" priority="8" stopIfTrue="1" operator="greaterThan">
      <formula>0</formula>
    </cfRule>
    <cfRule type="cellIs" dxfId="23544" priority="9" stopIfTrue="1" operator="greaterThan">
      <formula>0</formula>
    </cfRule>
  </conditionalFormatting>
  <conditionalFormatting sqref="U13:U17">
    <cfRule type="cellIs" dxfId="23543" priority="4" stopIfTrue="1" operator="greaterThan">
      <formula>0</formula>
    </cfRule>
    <cfRule type="cellIs" dxfId="23542" priority="5" stopIfTrue="1" operator="greaterThan">
      <formula>0</formula>
    </cfRule>
    <cfRule type="cellIs" dxfId="23541" priority="6" stopIfTrue="1" operator="greaterThan">
      <formula>0</formula>
    </cfRule>
  </conditionalFormatting>
  <conditionalFormatting sqref="U50:U51">
    <cfRule type="cellIs" dxfId="23540" priority="1" stopIfTrue="1" operator="greaterThan">
      <formula>0</formula>
    </cfRule>
    <cfRule type="cellIs" dxfId="23539" priority="2" stopIfTrue="1" operator="greaterThan">
      <formula>0</formula>
    </cfRule>
    <cfRule type="cellIs" dxfId="23538" priority="3" stopIfTrue="1" operator="greaterThan">
      <formula>0</formula>
    </cfRule>
  </conditionalFormatting>
  <pageMargins left="0.74803149606299213" right="0.74803149606299213" top="0.98425196850393704" bottom="0.98425196850393704" header="0.51181102362204722" footer="0.51181102362204722"/>
  <pageSetup paperSize="9" scale="70" firstPageNumber="0" fitToHeight="0" orientation="landscape" horizontalDpi="300" verticalDpi="300" r:id="rId1"/>
  <headerFooter alignWithMargins="0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AH157"/>
  <sheetViews>
    <sheetView showGridLines="0" zoomScale="85" zoomScaleNormal="85" workbookViewId="0">
      <pane xSplit="4" ySplit="3" topLeftCell="I157" activePane="bottomRight" state="frozen"/>
      <selection activeCell="F166" sqref="F166"/>
      <selection pane="topRight" activeCell="F166" sqref="F166"/>
      <selection pane="bottomLeft" activeCell="F166" sqref="F166"/>
      <selection pane="bottomRight" activeCell="Q92" sqref="Q92"/>
    </sheetView>
  </sheetViews>
  <sheetFormatPr defaultColWidth="9.7109375" defaultRowHeight="15" x14ac:dyDescent="0.25"/>
  <cols>
    <col min="1" max="1" width="17.7109375" style="3" customWidth="1"/>
    <col min="2" max="2" width="6.28515625" style="4" customWidth="1"/>
    <col min="3" max="3" width="6.42578125" style="6" customWidth="1"/>
    <col min="4" max="4" width="63.28515625" style="7" customWidth="1"/>
    <col min="5" max="6" width="14" style="7" customWidth="1"/>
    <col min="7" max="7" width="12.28515625" style="6" customWidth="1"/>
    <col min="8" max="8" width="17.7109375" style="7" customWidth="1"/>
    <col min="9" max="9" width="13.5703125" style="7" customWidth="1"/>
    <col min="10" max="10" width="10.28515625" style="10" customWidth="1"/>
    <col min="11" max="11" width="8.42578125" style="10" customWidth="1"/>
    <col min="12" max="12" width="14.85546875" style="11" customWidth="1"/>
    <col min="13" max="13" width="10.85546875" style="5" customWidth="1"/>
    <col min="14" max="14" width="14" style="8" customWidth="1"/>
    <col min="15" max="15" width="12.5703125" style="9" customWidth="1"/>
    <col min="16" max="18" width="13.7109375" style="1" customWidth="1"/>
    <col min="19" max="19" width="12.7109375" style="1" customWidth="1"/>
    <col min="20" max="20" width="13.42578125" style="1" customWidth="1"/>
    <col min="21" max="21" width="13.7109375" style="1" customWidth="1"/>
    <col min="22" max="22" width="15.85546875" style="1" customWidth="1"/>
    <col min="23" max="24" width="14.28515625" style="1" customWidth="1"/>
    <col min="25" max="25" width="14" style="1" customWidth="1"/>
    <col min="26" max="26" width="14.28515625" style="1" customWidth="1"/>
    <col min="27" max="27" width="15.28515625" style="1" customWidth="1"/>
    <col min="28" max="34" width="15" style="1" customWidth="1"/>
    <col min="35" max="16384" width="9.7109375" style="1"/>
  </cols>
  <sheetData>
    <row r="1" spans="1:34" ht="30" customHeight="1" x14ac:dyDescent="0.25">
      <c r="A1" s="13" t="s">
        <v>318</v>
      </c>
      <c r="B1" s="167" t="s">
        <v>289</v>
      </c>
      <c r="C1" s="168"/>
      <c r="D1" s="167" t="s">
        <v>15</v>
      </c>
      <c r="E1" s="184"/>
      <c r="F1" s="184"/>
      <c r="G1" s="184"/>
      <c r="H1" s="184"/>
      <c r="I1" s="184"/>
      <c r="J1" s="184"/>
      <c r="K1" s="184"/>
      <c r="L1" s="168"/>
      <c r="M1" s="185" t="s">
        <v>282</v>
      </c>
      <c r="N1" s="186"/>
      <c r="O1" s="187"/>
      <c r="P1" s="177" t="s">
        <v>300</v>
      </c>
      <c r="Q1" s="177" t="s">
        <v>307</v>
      </c>
      <c r="R1" s="177" t="s">
        <v>308</v>
      </c>
      <c r="S1" s="177" t="s">
        <v>27</v>
      </c>
      <c r="T1" s="177" t="s">
        <v>27</v>
      </c>
      <c r="U1" s="177" t="s">
        <v>27</v>
      </c>
      <c r="V1" s="177" t="s">
        <v>27</v>
      </c>
      <c r="W1" s="177" t="s">
        <v>27</v>
      </c>
      <c r="X1" s="177" t="s">
        <v>27</v>
      </c>
      <c r="Y1" s="177" t="s">
        <v>27</v>
      </c>
      <c r="Z1" s="177" t="s">
        <v>27</v>
      </c>
      <c r="AA1" s="177" t="s">
        <v>27</v>
      </c>
      <c r="AB1" s="177" t="s">
        <v>27</v>
      </c>
      <c r="AC1" s="177" t="s">
        <v>27</v>
      </c>
      <c r="AD1" s="177" t="s">
        <v>27</v>
      </c>
      <c r="AE1" s="177" t="s">
        <v>27</v>
      </c>
      <c r="AF1" s="177" t="s">
        <v>27</v>
      </c>
      <c r="AG1" s="177" t="s">
        <v>27</v>
      </c>
      <c r="AH1" s="179" t="s">
        <v>27</v>
      </c>
    </row>
    <row r="2" spans="1:34" ht="15.75" thickBot="1" x14ac:dyDescent="0.3">
      <c r="A2" s="181" t="s">
        <v>14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3"/>
      <c r="M2" s="188"/>
      <c r="N2" s="189"/>
      <c r="O2" s="190"/>
      <c r="P2" s="178"/>
      <c r="Q2" s="178"/>
      <c r="R2" s="178"/>
      <c r="S2" s="178"/>
      <c r="T2" s="178"/>
      <c r="U2" s="178"/>
      <c r="V2" s="178"/>
      <c r="W2" s="178"/>
      <c r="X2" s="178"/>
      <c r="Y2" s="178"/>
      <c r="Z2" s="178"/>
      <c r="AA2" s="178"/>
      <c r="AB2" s="178"/>
      <c r="AC2" s="178"/>
      <c r="AD2" s="178"/>
      <c r="AE2" s="178"/>
      <c r="AF2" s="178"/>
      <c r="AG2" s="178"/>
      <c r="AH2" s="180"/>
    </row>
    <row r="3" spans="1:34" s="2" customFormat="1" ht="30.75" thickBot="1" x14ac:dyDescent="0.25">
      <c r="A3" s="27" t="s">
        <v>3</v>
      </c>
      <c r="B3" s="28" t="s">
        <v>1</v>
      </c>
      <c r="C3" s="17" t="s">
        <v>5</v>
      </c>
      <c r="D3" s="17" t="s">
        <v>7</v>
      </c>
      <c r="E3" s="45" t="s">
        <v>291</v>
      </c>
      <c r="F3" s="45" t="s">
        <v>292</v>
      </c>
      <c r="G3" s="17" t="s">
        <v>8</v>
      </c>
      <c r="H3" s="17" t="s">
        <v>10</v>
      </c>
      <c r="I3" s="17" t="s">
        <v>12</v>
      </c>
      <c r="J3" s="29" t="s">
        <v>4</v>
      </c>
      <c r="K3" s="30" t="s">
        <v>13</v>
      </c>
      <c r="L3" s="12" t="s">
        <v>6</v>
      </c>
      <c r="M3" s="30" t="s">
        <v>11</v>
      </c>
      <c r="N3" s="31" t="s">
        <v>0</v>
      </c>
      <c r="O3" s="29" t="s">
        <v>9</v>
      </c>
      <c r="P3" s="130">
        <v>45881</v>
      </c>
      <c r="Q3" s="130">
        <v>45881</v>
      </c>
      <c r="R3" s="130">
        <v>45884</v>
      </c>
      <c r="S3" s="29" t="s">
        <v>2</v>
      </c>
      <c r="T3" s="29" t="s">
        <v>2</v>
      </c>
      <c r="U3" s="29" t="s">
        <v>2</v>
      </c>
      <c r="V3" s="29" t="s">
        <v>2</v>
      </c>
      <c r="W3" s="29" t="s">
        <v>2</v>
      </c>
      <c r="X3" s="29" t="s">
        <v>2</v>
      </c>
      <c r="Y3" s="29" t="s">
        <v>2</v>
      </c>
      <c r="Z3" s="29" t="s">
        <v>2</v>
      </c>
      <c r="AA3" s="29" t="s">
        <v>2</v>
      </c>
      <c r="AB3" s="29" t="s">
        <v>2</v>
      </c>
      <c r="AC3" s="29" t="s">
        <v>2</v>
      </c>
      <c r="AD3" s="29" t="s">
        <v>2</v>
      </c>
      <c r="AE3" s="29" t="s">
        <v>2</v>
      </c>
      <c r="AF3" s="29" t="s">
        <v>2</v>
      </c>
      <c r="AG3" s="29" t="s">
        <v>2</v>
      </c>
      <c r="AH3" s="32" t="s">
        <v>2</v>
      </c>
    </row>
    <row r="4" spans="1:34" ht="26.25" customHeight="1" x14ac:dyDescent="0.25">
      <c r="A4" s="147" t="s">
        <v>239</v>
      </c>
      <c r="B4" s="147">
        <v>1</v>
      </c>
      <c r="C4" s="33">
        <v>1</v>
      </c>
      <c r="D4" s="114" t="s">
        <v>28</v>
      </c>
      <c r="E4" s="64">
        <v>5705</v>
      </c>
      <c r="F4" s="64">
        <v>122505011</v>
      </c>
      <c r="G4" s="103" t="s">
        <v>293</v>
      </c>
      <c r="H4" s="66" t="s">
        <v>294</v>
      </c>
      <c r="I4" s="67" t="s">
        <v>24</v>
      </c>
      <c r="J4" s="67">
        <v>30</v>
      </c>
      <c r="K4" s="67">
        <v>30</v>
      </c>
      <c r="L4" s="68">
        <v>51.45</v>
      </c>
      <c r="M4" s="127"/>
      <c r="N4" s="15">
        <f t="shared" ref="N4:N35" si="0">M4-(SUM(P4:AH4))</f>
        <v>0</v>
      </c>
      <c r="O4" s="19" t="str">
        <f t="shared" ref="O4:O157" si="1">IF(N4&lt;0,"ATENÇÃO","OK")</f>
        <v>OK</v>
      </c>
      <c r="P4" s="22">
        <v>0</v>
      </c>
      <c r="Q4" s="22">
        <v>0</v>
      </c>
      <c r="R4" s="22">
        <v>0</v>
      </c>
      <c r="S4" s="22">
        <v>0</v>
      </c>
      <c r="T4" s="22">
        <v>0</v>
      </c>
      <c r="U4" s="22">
        <v>0</v>
      </c>
      <c r="V4" s="22">
        <v>0</v>
      </c>
      <c r="W4" s="22">
        <v>0</v>
      </c>
      <c r="X4" s="22">
        <v>0</v>
      </c>
      <c r="Y4" s="22">
        <v>0</v>
      </c>
      <c r="Z4" s="22">
        <v>0</v>
      </c>
      <c r="AA4" s="22">
        <v>0</v>
      </c>
      <c r="AB4" s="22">
        <v>0</v>
      </c>
      <c r="AC4" s="22">
        <v>0</v>
      </c>
      <c r="AD4" s="22">
        <v>0</v>
      </c>
      <c r="AE4" s="22">
        <v>0</v>
      </c>
      <c r="AF4" s="22">
        <v>0</v>
      </c>
      <c r="AG4" s="22">
        <v>0</v>
      </c>
      <c r="AH4" s="24">
        <v>0</v>
      </c>
    </row>
    <row r="5" spans="1:34" ht="25.5" customHeight="1" x14ac:dyDescent="0.25">
      <c r="A5" s="148"/>
      <c r="B5" s="148"/>
      <c r="C5" s="34">
        <v>2</v>
      </c>
      <c r="D5" s="105" t="s">
        <v>29</v>
      </c>
      <c r="E5" s="70">
        <v>5705</v>
      </c>
      <c r="F5" s="70">
        <v>122505011</v>
      </c>
      <c r="G5" s="106" t="s">
        <v>256</v>
      </c>
      <c r="H5" s="72" t="s">
        <v>240</v>
      </c>
      <c r="I5" s="73" t="s">
        <v>24</v>
      </c>
      <c r="J5" s="73">
        <v>30</v>
      </c>
      <c r="K5" s="73">
        <v>30</v>
      </c>
      <c r="L5" s="74">
        <v>51.9</v>
      </c>
      <c r="M5" s="128"/>
      <c r="N5" s="14">
        <f t="shared" si="0"/>
        <v>0</v>
      </c>
      <c r="O5" s="18" t="str">
        <f t="shared" si="1"/>
        <v>OK</v>
      </c>
      <c r="P5" s="21">
        <v>0</v>
      </c>
      <c r="Q5" s="21">
        <v>0</v>
      </c>
      <c r="R5" s="21">
        <v>0</v>
      </c>
      <c r="S5" s="21">
        <v>0</v>
      </c>
      <c r="T5" s="21">
        <v>0</v>
      </c>
      <c r="U5" s="21">
        <v>0</v>
      </c>
      <c r="V5" s="21">
        <v>0</v>
      </c>
      <c r="W5" s="21">
        <v>0</v>
      </c>
      <c r="X5" s="21">
        <v>0</v>
      </c>
      <c r="Y5" s="21">
        <v>0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21">
        <v>0</v>
      </c>
      <c r="AF5" s="21">
        <v>0</v>
      </c>
      <c r="AG5" s="21">
        <v>0</v>
      </c>
      <c r="AH5" s="25">
        <v>0</v>
      </c>
    </row>
    <row r="6" spans="1:34" ht="19.5" customHeight="1" x14ac:dyDescent="0.25">
      <c r="A6" s="148"/>
      <c r="B6" s="148"/>
      <c r="C6" s="34">
        <v>3</v>
      </c>
      <c r="D6" s="105" t="s">
        <v>30</v>
      </c>
      <c r="E6" s="70">
        <v>5705</v>
      </c>
      <c r="F6" s="70">
        <v>122505011</v>
      </c>
      <c r="G6" s="106" t="s">
        <v>256</v>
      </c>
      <c r="H6" s="72" t="s">
        <v>240</v>
      </c>
      <c r="I6" s="73" t="s">
        <v>24</v>
      </c>
      <c r="J6" s="73">
        <v>30</v>
      </c>
      <c r="K6" s="73">
        <v>30</v>
      </c>
      <c r="L6" s="74">
        <v>106.12</v>
      </c>
      <c r="M6" s="128"/>
      <c r="N6" s="14">
        <f t="shared" si="0"/>
        <v>0</v>
      </c>
      <c r="O6" s="18" t="str">
        <f t="shared" si="1"/>
        <v>OK</v>
      </c>
      <c r="P6" s="21">
        <v>0</v>
      </c>
      <c r="Q6" s="21">
        <v>0</v>
      </c>
      <c r="R6" s="21">
        <v>0</v>
      </c>
      <c r="S6" s="21">
        <v>0</v>
      </c>
      <c r="T6" s="21">
        <v>0</v>
      </c>
      <c r="U6" s="21">
        <v>0</v>
      </c>
      <c r="V6" s="21">
        <v>0</v>
      </c>
      <c r="W6" s="21">
        <v>0</v>
      </c>
      <c r="X6" s="21">
        <v>0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1">
        <v>0</v>
      </c>
      <c r="AE6" s="21">
        <v>0</v>
      </c>
      <c r="AF6" s="21">
        <v>0</v>
      </c>
      <c r="AG6" s="21">
        <v>0</v>
      </c>
      <c r="AH6" s="25">
        <v>0</v>
      </c>
    </row>
    <row r="7" spans="1:34" ht="25.5" customHeight="1" x14ac:dyDescent="0.25">
      <c r="A7" s="148"/>
      <c r="B7" s="148"/>
      <c r="C7" s="34">
        <v>4</v>
      </c>
      <c r="D7" s="105" t="s">
        <v>31</v>
      </c>
      <c r="E7" s="70">
        <v>5705</v>
      </c>
      <c r="F7" s="70">
        <v>122505011</v>
      </c>
      <c r="G7" s="106" t="s">
        <v>256</v>
      </c>
      <c r="H7" s="72" t="s">
        <v>240</v>
      </c>
      <c r="I7" s="73" t="s">
        <v>24</v>
      </c>
      <c r="J7" s="73">
        <v>30</v>
      </c>
      <c r="K7" s="73">
        <v>30</v>
      </c>
      <c r="L7" s="74">
        <v>374.18</v>
      </c>
      <c r="M7" s="128"/>
      <c r="N7" s="14">
        <f t="shared" si="0"/>
        <v>0</v>
      </c>
      <c r="O7" s="18" t="str">
        <f t="shared" si="1"/>
        <v>OK</v>
      </c>
      <c r="P7" s="21">
        <v>0</v>
      </c>
      <c r="Q7" s="21">
        <v>0</v>
      </c>
      <c r="R7" s="21">
        <v>0</v>
      </c>
      <c r="S7" s="21">
        <v>0</v>
      </c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  <c r="AE7" s="21">
        <v>0</v>
      </c>
      <c r="AF7" s="21">
        <v>0</v>
      </c>
      <c r="AG7" s="21">
        <v>0</v>
      </c>
      <c r="AH7" s="25">
        <v>0</v>
      </c>
    </row>
    <row r="8" spans="1:34" ht="25.5" customHeight="1" x14ac:dyDescent="0.25">
      <c r="A8" s="148"/>
      <c r="B8" s="148"/>
      <c r="C8" s="34">
        <v>5</v>
      </c>
      <c r="D8" s="105" t="s">
        <v>32</v>
      </c>
      <c r="E8" s="70">
        <v>2806</v>
      </c>
      <c r="F8" s="70">
        <v>26298094</v>
      </c>
      <c r="G8" s="106" t="s">
        <v>256</v>
      </c>
      <c r="H8" s="72" t="s">
        <v>241</v>
      </c>
      <c r="I8" s="73" t="s">
        <v>24</v>
      </c>
      <c r="J8" s="73">
        <v>30</v>
      </c>
      <c r="K8" s="73">
        <v>30</v>
      </c>
      <c r="L8" s="74">
        <v>99.14</v>
      </c>
      <c r="M8" s="128"/>
      <c r="N8" s="14">
        <f t="shared" si="0"/>
        <v>0</v>
      </c>
      <c r="O8" s="18" t="str">
        <f t="shared" si="1"/>
        <v>OK</v>
      </c>
      <c r="P8" s="21">
        <v>0</v>
      </c>
      <c r="Q8" s="21">
        <v>0</v>
      </c>
      <c r="R8" s="21">
        <v>0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1">
        <v>0</v>
      </c>
      <c r="AE8" s="21">
        <v>0</v>
      </c>
      <c r="AF8" s="21">
        <v>0</v>
      </c>
      <c r="AG8" s="21">
        <v>0</v>
      </c>
      <c r="AH8" s="25">
        <v>0</v>
      </c>
    </row>
    <row r="9" spans="1:34" ht="25.5" customHeight="1" x14ac:dyDescent="0.25">
      <c r="A9" s="148"/>
      <c r="B9" s="148"/>
      <c r="C9" s="34">
        <v>6</v>
      </c>
      <c r="D9" s="105" t="s">
        <v>33</v>
      </c>
      <c r="E9" s="70">
        <v>2806</v>
      </c>
      <c r="F9" s="70">
        <v>26298094</v>
      </c>
      <c r="G9" s="106" t="s">
        <v>256</v>
      </c>
      <c r="H9" s="72" t="s">
        <v>241</v>
      </c>
      <c r="I9" s="73" t="s">
        <v>24</v>
      </c>
      <c r="J9" s="73">
        <v>30</v>
      </c>
      <c r="K9" s="73">
        <v>30</v>
      </c>
      <c r="L9" s="74">
        <v>97.92</v>
      </c>
      <c r="M9" s="128">
        <v>1</v>
      </c>
      <c r="N9" s="14">
        <f t="shared" si="0"/>
        <v>0</v>
      </c>
      <c r="O9" s="18" t="str">
        <f t="shared" si="1"/>
        <v>OK</v>
      </c>
      <c r="P9" s="21">
        <v>0</v>
      </c>
      <c r="Q9" s="21">
        <v>1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  <c r="AE9" s="21">
        <v>0</v>
      </c>
      <c r="AF9" s="21">
        <v>0</v>
      </c>
      <c r="AG9" s="21">
        <v>0</v>
      </c>
      <c r="AH9" s="25">
        <v>0</v>
      </c>
    </row>
    <row r="10" spans="1:34" ht="25.5" customHeight="1" x14ac:dyDescent="0.25">
      <c r="A10" s="148"/>
      <c r="B10" s="148"/>
      <c r="C10" s="34">
        <v>7</v>
      </c>
      <c r="D10" s="105" t="s">
        <v>34</v>
      </c>
      <c r="E10" s="70">
        <v>5705</v>
      </c>
      <c r="F10" s="70">
        <v>504220739</v>
      </c>
      <c r="G10" s="106" t="s">
        <v>256</v>
      </c>
      <c r="H10" s="72" t="s">
        <v>240</v>
      </c>
      <c r="I10" s="73" t="s">
        <v>24</v>
      </c>
      <c r="J10" s="73">
        <v>30</v>
      </c>
      <c r="K10" s="73">
        <v>30</v>
      </c>
      <c r="L10" s="74">
        <v>65.459999999999994</v>
      </c>
      <c r="M10" s="128"/>
      <c r="N10" s="14">
        <f t="shared" si="0"/>
        <v>0</v>
      </c>
      <c r="O10" s="18" t="str">
        <f t="shared" si="1"/>
        <v>OK</v>
      </c>
      <c r="P10" s="21">
        <v>0</v>
      </c>
      <c r="Q10" s="21">
        <v>0</v>
      </c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21">
        <v>0</v>
      </c>
      <c r="AG10" s="21">
        <v>0</v>
      </c>
      <c r="AH10" s="25">
        <v>0</v>
      </c>
    </row>
    <row r="11" spans="1:34" ht="25.5" customHeight="1" x14ac:dyDescent="0.25">
      <c r="A11" s="148"/>
      <c r="B11" s="148"/>
      <c r="C11" s="34">
        <v>8</v>
      </c>
      <c r="D11" s="105" t="s">
        <v>35</v>
      </c>
      <c r="E11" s="70">
        <v>5705</v>
      </c>
      <c r="F11" s="70">
        <v>31836007</v>
      </c>
      <c r="G11" s="106" t="s">
        <v>256</v>
      </c>
      <c r="H11" s="72" t="s">
        <v>240</v>
      </c>
      <c r="I11" s="73" t="s">
        <v>24</v>
      </c>
      <c r="J11" s="73">
        <v>30</v>
      </c>
      <c r="K11" s="73">
        <v>30</v>
      </c>
      <c r="L11" s="74">
        <v>595.6</v>
      </c>
      <c r="M11" s="128"/>
      <c r="N11" s="14">
        <f t="shared" si="0"/>
        <v>0</v>
      </c>
      <c r="O11" s="18" t="str">
        <f t="shared" si="1"/>
        <v>OK</v>
      </c>
      <c r="P11" s="21">
        <v>0</v>
      </c>
      <c r="Q11" s="21">
        <v>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21">
        <v>0</v>
      </c>
      <c r="AF11" s="21">
        <v>0</v>
      </c>
      <c r="AG11" s="21">
        <v>0</v>
      </c>
      <c r="AH11" s="25">
        <v>0</v>
      </c>
    </row>
    <row r="12" spans="1:34" ht="25.5" customHeight="1" x14ac:dyDescent="0.25">
      <c r="A12" s="148"/>
      <c r="B12" s="148"/>
      <c r="C12" s="34">
        <v>9</v>
      </c>
      <c r="D12" s="105" t="s">
        <v>36</v>
      </c>
      <c r="E12" s="70">
        <v>5705</v>
      </c>
      <c r="F12" s="70">
        <v>31836007</v>
      </c>
      <c r="G12" s="106" t="s">
        <v>256</v>
      </c>
      <c r="H12" s="72" t="s">
        <v>240</v>
      </c>
      <c r="I12" s="73" t="s">
        <v>24</v>
      </c>
      <c r="J12" s="73">
        <v>30</v>
      </c>
      <c r="K12" s="73">
        <v>30</v>
      </c>
      <c r="L12" s="74">
        <v>816.59</v>
      </c>
      <c r="M12" s="128"/>
      <c r="N12" s="14">
        <f t="shared" si="0"/>
        <v>0</v>
      </c>
      <c r="O12" s="18" t="str">
        <f t="shared" si="1"/>
        <v>OK</v>
      </c>
      <c r="P12" s="21">
        <v>0</v>
      </c>
      <c r="Q12" s="21">
        <v>0</v>
      </c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  <c r="AE12" s="21">
        <v>0</v>
      </c>
      <c r="AF12" s="21">
        <v>0</v>
      </c>
      <c r="AG12" s="21">
        <v>0</v>
      </c>
      <c r="AH12" s="25">
        <v>0</v>
      </c>
    </row>
    <row r="13" spans="1:34" ht="25.5" customHeight="1" x14ac:dyDescent="0.25">
      <c r="A13" s="148"/>
      <c r="B13" s="148"/>
      <c r="C13" s="34">
        <v>10</v>
      </c>
      <c r="D13" s="105" t="s">
        <v>37</v>
      </c>
      <c r="E13" s="70">
        <v>5705</v>
      </c>
      <c r="F13" s="70">
        <v>31836009</v>
      </c>
      <c r="G13" s="106" t="s">
        <v>256</v>
      </c>
      <c r="H13" s="72" t="s">
        <v>240</v>
      </c>
      <c r="I13" s="73" t="s">
        <v>24</v>
      </c>
      <c r="J13" s="73">
        <v>30</v>
      </c>
      <c r="K13" s="73">
        <v>30</v>
      </c>
      <c r="L13" s="74">
        <v>1241.5999999999999</v>
      </c>
      <c r="M13" s="128"/>
      <c r="N13" s="14">
        <f t="shared" si="0"/>
        <v>0</v>
      </c>
      <c r="O13" s="18" t="str">
        <f t="shared" si="1"/>
        <v>OK</v>
      </c>
      <c r="P13" s="21">
        <v>0</v>
      </c>
      <c r="Q13" s="21">
        <v>0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  <c r="AE13" s="21">
        <v>0</v>
      </c>
      <c r="AF13" s="21">
        <v>0</v>
      </c>
      <c r="AG13" s="21">
        <v>0</v>
      </c>
      <c r="AH13" s="25">
        <v>0</v>
      </c>
    </row>
    <row r="14" spans="1:34" ht="25.5" customHeight="1" x14ac:dyDescent="0.25">
      <c r="A14" s="148"/>
      <c r="B14" s="148"/>
      <c r="C14" s="34">
        <v>11</v>
      </c>
      <c r="D14" s="105" t="s">
        <v>38</v>
      </c>
      <c r="E14" s="70">
        <v>5705</v>
      </c>
      <c r="F14" s="70">
        <v>31836009</v>
      </c>
      <c r="G14" s="106" t="s">
        <v>256</v>
      </c>
      <c r="H14" s="72" t="s">
        <v>21</v>
      </c>
      <c r="I14" s="73" t="s">
        <v>24</v>
      </c>
      <c r="J14" s="73">
        <v>30</v>
      </c>
      <c r="K14" s="73">
        <v>30</v>
      </c>
      <c r="L14" s="74">
        <v>2169.59</v>
      </c>
      <c r="M14" s="128"/>
      <c r="N14" s="14">
        <f t="shared" si="0"/>
        <v>0</v>
      </c>
      <c r="O14" s="18" t="str">
        <f t="shared" si="1"/>
        <v>OK</v>
      </c>
      <c r="P14" s="21">
        <v>0</v>
      </c>
      <c r="Q14" s="21">
        <v>0</v>
      </c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  <c r="AE14" s="21">
        <v>0</v>
      </c>
      <c r="AF14" s="21">
        <v>0</v>
      </c>
      <c r="AG14" s="21">
        <v>0</v>
      </c>
      <c r="AH14" s="25">
        <v>0</v>
      </c>
    </row>
    <row r="15" spans="1:34" ht="25.5" customHeight="1" x14ac:dyDescent="0.25">
      <c r="A15" s="148"/>
      <c r="B15" s="148"/>
      <c r="C15" s="34">
        <v>12</v>
      </c>
      <c r="D15" s="105" t="s">
        <v>39</v>
      </c>
      <c r="E15" s="70">
        <v>5705</v>
      </c>
      <c r="F15" s="70">
        <v>31836007</v>
      </c>
      <c r="G15" s="106" t="s">
        <v>256</v>
      </c>
      <c r="H15" s="75" t="s">
        <v>21</v>
      </c>
      <c r="I15" s="73" t="s">
        <v>24</v>
      </c>
      <c r="J15" s="73">
        <v>30</v>
      </c>
      <c r="K15" s="73">
        <v>30</v>
      </c>
      <c r="L15" s="74">
        <v>1424.62</v>
      </c>
      <c r="M15" s="128"/>
      <c r="N15" s="14">
        <f t="shared" si="0"/>
        <v>0</v>
      </c>
      <c r="O15" s="18" t="str">
        <f t="shared" si="1"/>
        <v>OK</v>
      </c>
      <c r="P15" s="21">
        <v>0</v>
      </c>
      <c r="Q15" s="21">
        <v>0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  <c r="AE15" s="21">
        <v>0</v>
      </c>
      <c r="AF15" s="21">
        <v>0</v>
      </c>
      <c r="AG15" s="21">
        <v>0</v>
      </c>
      <c r="AH15" s="25">
        <v>0</v>
      </c>
    </row>
    <row r="16" spans="1:34" ht="25.5" customHeight="1" x14ac:dyDescent="0.25">
      <c r="A16" s="148"/>
      <c r="B16" s="148"/>
      <c r="C16" s="34">
        <v>13</v>
      </c>
      <c r="D16" s="105" t="s">
        <v>40</v>
      </c>
      <c r="E16" s="70">
        <v>5705</v>
      </c>
      <c r="F16" s="70">
        <v>31836007</v>
      </c>
      <c r="G16" s="106" t="s">
        <v>256</v>
      </c>
      <c r="H16" s="72" t="s">
        <v>21</v>
      </c>
      <c r="I16" s="73" t="s">
        <v>24</v>
      </c>
      <c r="J16" s="73">
        <v>30</v>
      </c>
      <c r="K16" s="73">
        <v>30</v>
      </c>
      <c r="L16" s="74">
        <v>523.29</v>
      </c>
      <c r="M16" s="128"/>
      <c r="N16" s="14">
        <f t="shared" si="0"/>
        <v>0</v>
      </c>
      <c r="O16" s="18" t="str">
        <f t="shared" si="1"/>
        <v>OK</v>
      </c>
      <c r="P16" s="21">
        <v>0</v>
      </c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5">
        <v>0</v>
      </c>
    </row>
    <row r="17" spans="1:34" ht="19.5" customHeight="1" x14ac:dyDescent="0.25">
      <c r="A17" s="148"/>
      <c r="B17" s="148"/>
      <c r="C17" s="34">
        <v>14</v>
      </c>
      <c r="D17" s="105" t="s">
        <v>41</v>
      </c>
      <c r="E17" s="70">
        <v>5705</v>
      </c>
      <c r="F17" s="70">
        <v>504220664</v>
      </c>
      <c r="G17" s="106" t="s">
        <v>256</v>
      </c>
      <c r="H17" s="72" t="s">
        <v>21</v>
      </c>
      <c r="I17" s="73" t="s">
        <v>24</v>
      </c>
      <c r="J17" s="73">
        <v>30</v>
      </c>
      <c r="K17" s="73">
        <v>30</v>
      </c>
      <c r="L17" s="74">
        <v>74.7</v>
      </c>
      <c r="M17" s="128"/>
      <c r="N17" s="14">
        <f t="shared" si="0"/>
        <v>0</v>
      </c>
      <c r="O17" s="18" t="str">
        <f t="shared" si="1"/>
        <v>OK</v>
      </c>
      <c r="P17" s="21">
        <v>0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5">
        <v>0</v>
      </c>
    </row>
    <row r="18" spans="1:34" ht="25.5" customHeight="1" x14ac:dyDescent="0.25">
      <c r="A18" s="148"/>
      <c r="B18" s="148"/>
      <c r="C18" s="34">
        <v>15</v>
      </c>
      <c r="D18" s="105" t="s">
        <v>42</v>
      </c>
      <c r="E18" s="70">
        <v>5705</v>
      </c>
      <c r="F18" s="70">
        <v>504220665</v>
      </c>
      <c r="G18" s="106" t="s">
        <v>256</v>
      </c>
      <c r="H18" s="72" t="s">
        <v>21</v>
      </c>
      <c r="I18" s="73" t="s">
        <v>24</v>
      </c>
      <c r="J18" s="73">
        <v>30</v>
      </c>
      <c r="K18" s="73">
        <v>30</v>
      </c>
      <c r="L18" s="74">
        <v>192.28</v>
      </c>
      <c r="M18" s="128"/>
      <c r="N18" s="14">
        <f t="shared" si="0"/>
        <v>0</v>
      </c>
      <c r="O18" s="18" t="str">
        <f t="shared" si="1"/>
        <v>OK</v>
      </c>
      <c r="P18" s="21">
        <v>0</v>
      </c>
      <c r="Q18" s="21">
        <v>0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0</v>
      </c>
      <c r="AH18" s="25">
        <v>0</v>
      </c>
    </row>
    <row r="19" spans="1:34" ht="25.5" customHeight="1" x14ac:dyDescent="0.25">
      <c r="A19" s="148"/>
      <c r="B19" s="148"/>
      <c r="C19" s="34">
        <v>16</v>
      </c>
      <c r="D19" s="105" t="s">
        <v>43</v>
      </c>
      <c r="E19" s="70">
        <v>6109</v>
      </c>
      <c r="F19" s="70">
        <v>51535007</v>
      </c>
      <c r="G19" s="106" t="s">
        <v>256</v>
      </c>
      <c r="H19" s="72" t="s">
        <v>21</v>
      </c>
      <c r="I19" s="73" t="s">
        <v>24</v>
      </c>
      <c r="J19" s="73">
        <v>30</v>
      </c>
      <c r="K19" s="73">
        <v>30</v>
      </c>
      <c r="L19" s="74">
        <v>200</v>
      </c>
      <c r="M19" s="128"/>
      <c r="N19" s="14">
        <f t="shared" si="0"/>
        <v>0</v>
      </c>
      <c r="O19" s="18" t="str">
        <f t="shared" si="1"/>
        <v>OK</v>
      </c>
      <c r="P19" s="21">
        <v>0</v>
      </c>
      <c r="Q19" s="21">
        <v>0</v>
      </c>
      <c r="R19" s="21">
        <v>0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  <c r="AE19" s="21">
        <v>0</v>
      </c>
      <c r="AF19" s="21">
        <v>0</v>
      </c>
      <c r="AG19" s="21">
        <v>0</v>
      </c>
      <c r="AH19" s="25">
        <v>0</v>
      </c>
    </row>
    <row r="20" spans="1:34" ht="25.5" customHeight="1" x14ac:dyDescent="0.25">
      <c r="A20" s="148"/>
      <c r="B20" s="148"/>
      <c r="C20" s="34">
        <v>17</v>
      </c>
      <c r="D20" s="105" t="s">
        <v>44</v>
      </c>
      <c r="E20" s="70">
        <v>5805</v>
      </c>
      <c r="F20" s="70">
        <v>122513014</v>
      </c>
      <c r="G20" s="106" t="s">
        <v>256</v>
      </c>
      <c r="H20" s="72" t="s">
        <v>21</v>
      </c>
      <c r="I20" s="73" t="s">
        <v>24</v>
      </c>
      <c r="J20" s="73">
        <v>30</v>
      </c>
      <c r="K20" s="73">
        <v>30</v>
      </c>
      <c r="L20" s="74">
        <v>2375.9899999999998</v>
      </c>
      <c r="M20" s="128"/>
      <c r="N20" s="14">
        <f t="shared" si="0"/>
        <v>0</v>
      </c>
      <c r="O20" s="18" t="str">
        <f t="shared" si="1"/>
        <v>OK</v>
      </c>
      <c r="P20" s="21">
        <v>0</v>
      </c>
      <c r="Q20" s="21">
        <v>0</v>
      </c>
      <c r="R20" s="21">
        <v>0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21">
        <v>0</v>
      </c>
      <c r="AF20" s="21">
        <v>0</v>
      </c>
      <c r="AG20" s="21">
        <v>0</v>
      </c>
      <c r="AH20" s="25">
        <v>0</v>
      </c>
    </row>
    <row r="21" spans="1:34" ht="25.5" customHeight="1" x14ac:dyDescent="0.25">
      <c r="A21" s="148"/>
      <c r="B21" s="148"/>
      <c r="C21" s="34">
        <v>18</v>
      </c>
      <c r="D21" s="105" t="s">
        <v>45</v>
      </c>
      <c r="E21" s="70">
        <v>5805</v>
      </c>
      <c r="F21" s="70">
        <v>122513014</v>
      </c>
      <c r="G21" s="106" t="s">
        <v>256</v>
      </c>
      <c r="H21" s="72" t="s">
        <v>21</v>
      </c>
      <c r="I21" s="73" t="s">
        <v>24</v>
      </c>
      <c r="J21" s="73">
        <v>30</v>
      </c>
      <c r="K21" s="73">
        <v>30</v>
      </c>
      <c r="L21" s="74">
        <v>68.290000000000006</v>
      </c>
      <c r="M21" s="128"/>
      <c r="N21" s="14">
        <f t="shared" si="0"/>
        <v>0</v>
      </c>
      <c r="O21" s="18" t="str">
        <f t="shared" si="1"/>
        <v>OK</v>
      </c>
      <c r="P21" s="21">
        <v>0</v>
      </c>
      <c r="Q21" s="21">
        <v>0</v>
      </c>
      <c r="R21" s="21"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5">
        <v>0</v>
      </c>
    </row>
    <row r="22" spans="1:34" ht="25.5" customHeight="1" x14ac:dyDescent="0.25">
      <c r="A22" s="148"/>
      <c r="B22" s="148"/>
      <c r="C22" s="34">
        <v>19</v>
      </c>
      <c r="D22" s="105" t="s">
        <v>46</v>
      </c>
      <c r="E22" s="70">
        <v>5805</v>
      </c>
      <c r="F22" s="70">
        <v>122513014</v>
      </c>
      <c r="G22" s="106" t="s">
        <v>256</v>
      </c>
      <c r="H22" s="72" t="s">
        <v>21</v>
      </c>
      <c r="I22" s="73" t="s">
        <v>24</v>
      </c>
      <c r="J22" s="73">
        <v>30</v>
      </c>
      <c r="K22" s="73">
        <v>30</v>
      </c>
      <c r="L22" s="74">
        <v>164.9</v>
      </c>
      <c r="M22" s="128"/>
      <c r="N22" s="14">
        <f t="shared" si="0"/>
        <v>0</v>
      </c>
      <c r="O22" s="18" t="str">
        <f t="shared" si="1"/>
        <v>OK</v>
      </c>
      <c r="P22" s="21">
        <v>0</v>
      </c>
      <c r="Q22" s="21">
        <v>0</v>
      </c>
      <c r="R22" s="21">
        <v>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5">
        <v>0</v>
      </c>
    </row>
    <row r="23" spans="1:34" ht="25.5" customHeight="1" x14ac:dyDescent="0.25">
      <c r="A23" s="148"/>
      <c r="B23" s="148"/>
      <c r="C23" s="34">
        <v>20</v>
      </c>
      <c r="D23" s="105" t="s">
        <v>47</v>
      </c>
      <c r="E23" s="70">
        <v>5805</v>
      </c>
      <c r="F23" s="70">
        <v>122513014</v>
      </c>
      <c r="G23" s="106" t="s">
        <v>256</v>
      </c>
      <c r="H23" s="72" t="s">
        <v>21</v>
      </c>
      <c r="I23" s="73" t="s">
        <v>24</v>
      </c>
      <c r="J23" s="73">
        <v>30</v>
      </c>
      <c r="K23" s="73">
        <v>30</v>
      </c>
      <c r="L23" s="74">
        <v>133.5</v>
      </c>
      <c r="M23" s="128"/>
      <c r="N23" s="14">
        <f t="shared" si="0"/>
        <v>0</v>
      </c>
      <c r="O23" s="18" t="str">
        <f t="shared" si="1"/>
        <v>OK</v>
      </c>
      <c r="P23" s="21"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5">
        <v>0</v>
      </c>
    </row>
    <row r="24" spans="1:34" ht="25.5" customHeight="1" x14ac:dyDescent="0.25">
      <c r="A24" s="148"/>
      <c r="B24" s="148"/>
      <c r="C24" s="34">
        <v>21</v>
      </c>
      <c r="D24" s="105" t="s">
        <v>48</v>
      </c>
      <c r="E24" s="70">
        <v>5805</v>
      </c>
      <c r="F24" s="70">
        <v>122513014</v>
      </c>
      <c r="G24" s="106" t="s">
        <v>256</v>
      </c>
      <c r="H24" s="72" t="s">
        <v>240</v>
      </c>
      <c r="I24" s="73" t="s">
        <v>24</v>
      </c>
      <c r="J24" s="73">
        <v>30</v>
      </c>
      <c r="K24" s="73">
        <v>30</v>
      </c>
      <c r="L24" s="74">
        <v>174.12</v>
      </c>
      <c r="M24" s="128"/>
      <c r="N24" s="14">
        <f t="shared" si="0"/>
        <v>0</v>
      </c>
      <c r="O24" s="18" t="str">
        <f t="shared" si="1"/>
        <v>OK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5">
        <v>0</v>
      </c>
    </row>
    <row r="25" spans="1:34" ht="19.5" customHeight="1" x14ac:dyDescent="0.25">
      <c r="A25" s="148"/>
      <c r="B25" s="148"/>
      <c r="C25" s="34">
        <v>22</v>
      </c>
      <c r="D25" s="105" t="s">
        <v>49</v>
      </c>
      <c r="E25" s="70">
        <v>5705</v>
      </c>
      <c r="F25" s="70">
        <v>504220666</v>
      </c>
      <c r="G25" s="106" t="s">
        <v>256</v>
      </c>
      <c r="H25" s="72" t="s">
        <v>240</v>
      </c>
      <c r="I25" s="73" t="s">
        <v>24</v>
      </c>
      <c r="J25" s="73">
        <v>30</v>
      </c>
      <c r="K25" s="73">
        <v>30</v>
      </c>
      <c r="L25" s="74">
        <v>1028.8499999999999</v>
      </c>
      <c r="M25" s="128"/>
      <c r="N25" s="14">
        <f t="shared" si="0"/>
        <v>0</v>
      </c>
      <c r="O25" s="18" t="str">
        <f t="shared" si="1"/>
        <v>OK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5">
        <v>0</v>
      </c>
    </row>
    <row r="26" spans="1:34" ht="25.5" customHeight="1" x14ac:dyDescent="0.25">
      <c r="A26" s="148"/>
      <c r="B26" s="148"/>
      <c r="C26" s="34">
        <v>23</v>
      </c>
      <c r="D26" s="105" t="s">
        <v>50</v>
      </c>
      <c r="E26" s="70">
        <v>1305</v>
      </c>
      <c r="F26" s="70">
        <v>87661042</v>
      </c>
      <c r="G26" s="106" t="s">
        <v>256</v>
      </c>
      <c r="H26" s="72" t="s">
        <v>240</v>
      </c>
      <c r="I26" s="73" t="s">
        <v>24</v>
      </c>
      <c r="J26" s="73">
        <v>30</v>
      </c>
      <c r="K26" s="73">
        <v>30</v>
      </c>
      <c r="L26" s="74">
        <v>4200</v>
      </c>
      <c r="M26" s="128"/>
      <c r="N26" s="14">
        <f t="shared" si="0"/>
        <v>0</v>
      </c>
      <c r="O26" s="18" t="str">
        <f t="shared" si="1"/>
        <v>OK</v>
      </c>
      <c r="P26" s="21">
        <v>0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5">
        <v>0</v>
      </c>
    </row>
    <row r="27" spans="1:34" ht="25.5" customHeight="1" x14ac:dyDescent="0.25">
      <c r="A27" s="148"/>
      <c r="B27" s="148"/>
      <c r="C27" s="34">
        <v>24</v>
      </c>
      <c r="D27" s="105" t="s">
        <v>51</v>
      </c>
      <c r="E27" s="70">
        <v>5410</v>
      </c>
      <c r="F27" s="70">
        <v>26425022</v>
      </c>
      <c r="G27" s="106" t="s">
        <v>256</v>
      </c>
      <c r="H27" s="72" t="s">
        <v>242</v>
      </c>
      <c r="I27" s="73" t="s">
        <v>24</v>
      </c>
      <c r="J27" s="73">
        <v>30</v>
      </c>
      <c r="K27" s="73">
        <v>30</v>
      </c>
      <c r="L27" s="74">
        <v>2190</v>
      </c>
      <c r="M27" s="128"/>
      <c r="N27" s="14">
        <f t="shared" si="0"/>
        <v>0</v>
      </c>
      <c r="O27" s="18" t="str">
        <f t="shared" si="1"/>
        <v>OK</v>
      </c>
      <c r="P27" s="21">
        <v>0</v>
      </c>
      <c r="Q27" s="21">
        <v>0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5">
        <v>0</v>
      </c>
    </row>
    <row r="28" spans="1:34" ht="25.5" customHeight="1" x14ac:dyDescent="0.25">
      <c r="A28" s="148"/>
      <c r="B28" s="148"/>
      <c r="C28" s="34">
        <v>25</v>
      </c>
      <c r="D28" s="105" t="s">
        <v>52</v>
      </c>
      <c r="E28" s="70">
        <v>5806</v>
      </c>
      <c r="F28" s="70">
        <v>28800072</v>
      </c>
      <c r="G28" s="106" t="s">
        <v>256</v>
      </c>
      <c r="H28" s="72" t="s">
        <v>243</v>
      </c>
      <c r="I28" s="73" t="s">
        <v>24</v>
      </c>
      <c r="J28" s="73">
        <v>30</v>
      </c>
      <c r="K28" s="73">
        <v>30</v>
      </c>
      <c r="L28" s="74">
        <v>159</v>
      </c>
      <c r="M28" s="128"/>
      <c r="N28" s="14">
        <f t="shared" si="0"/>
        <v>0</v>
      </c>
      <c r="O28" s="18" t="str">
        <f t="shared" si="1"/>
        <v>OK</v>
      </c>
      <c r="P28" s="21">
        <v>0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5">
        <v>0</v>
      </c>
    </row>
    <row r="29" spans="1:34" ht="25.5" customHeight="1" x14ac:dyDescent="0.25">
      <c r="A29" s="148"/>
      <c r="B29" s="148"/>
      <c r="C29" s="34">
        <v>26</v>
      </c>
      <c r="D29" s="105" t="s">
        <v>53</v>
      </c>
      <c r="E29" s="70">
        <v>5806</v>
      </c>
      <c r="F29" s="70">
        <v>28800072</v>
      </c>
      <c r="G29" s="106" t="s">
        <v>256</v>
      </c>
      <c r="H29" s="72" t="s">
        <v>243</v>
      </c>
      <c r="I29" s="73" t="s">
        <v>24</v>
      </c>
      <c r="J29" s="73">
        <v>30</v>
      </c>
      <c r="K29" s="73">
        <v>30</v>
      </c>
      <c r="L29" s="74">
        <v>152.4</v>
      </c>
      <c r="M29" s="128"/>
      <c r="N29" s="14">
        <f t="shared" si="0"/>
        <v>0</v>
      </c>
      <c r="O29" s="18" t="str">
        <f t="shared" si="1"/>
        <v>OK</v>
      </c>
      <c r="P29" s="21">
        <v>0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21">
        <v>0</v>
      </c>
      <c r="AE29" s="21">
        <v>0</v>
      </c>
      <c r="AF29" s="21">
        <v>0</v>
      </c>
      <c r="AG29" s="21">
        <v>0</v>
      </c>
      <c r="AH29" s="25">
        <v>0</v>
      </c>
    </row>
    <row r="30" spans="1:34" ht="19.5" customHeight="1" x14ac:dyDescent="0.25">
      <c r="A30" s="148"/>
      <c r="B30" s="148"/>
      <c r="C30" s="34">
        <v>27</v>
      </c>
      <c r="D30" s="105" t="s">
        <v>54</v>
      </c>
      <c r="E30" s="70">
        <v>5806</v>
      </c>
      <c r="F30" s="70">
        <v>28800072</v>
      </c>
      <c r="G30" s="106" t="s">
        <v>256</v>
      </c>
      <c r="H30" s="72" t="s">
        <v>243</v>
      </c>
      <c r="I30" s="73" t="s">
        <v>24</v>
      </c>
      <c r="J30" s="73">
        <v>30</v>
      </c>
      <c r="K30" s="73">
        <v>30</v>
      </c>
      <c r="L30" s="74">
        <v>139</v>
      </c>
      <c r="M30" s="128"/>
      <c r="N30" s="14">
        <f t="shared" si="0"/>
        <v>0</v>
      </c>
      <c r="O30" s="18" t="str">
        <f t="shared" si="1"/>
        <v>OK</v>
      </c>
      <c r="P30" s="21">
        <v>0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  <c r="AD30" s="21">
        <v>0</v>
      </c>
      <c r="AE30" s="21">
        <v>0</v>
      </c>
      <c r="AF30" s="21">
        <v>0</v>
      </c>
      <c r="AG30" s="21">
        <v>0</v>
      </c>
      <c r="AH30" s="25">
        <v>0</v>
      </c>
    </row>
    <row r="31" spans="1:34" ht="19.5" customHeight="1" x14ac:dyDescent="0.25">
      <c r="A31" s="148"/>
      <c r="B31" s="148"/>
      <c r="C31" s="34">
        <v>28</v>
      </c>
      <c r="D31" s="105" t="s">
        <v>55</v>
      </c>
      <c r="E31" s="70">
        <v>5806</v>
      </c>
      <c r="F31" s="70">
        <v>28800072</v>
      </c>
      <c r="G31" s="106" t="s">
        <v>256</v>
      </c>
      <c r="H31" s="72" t="s">
        <v>243</v>
      </c>
      <c r="I31" s="73" t="s">
        <v>24</v>
      </c>
      <c r="J31" s="73">
        <v>30</v>
      </c>
      <c r="K31" s="73">
        <v>30</v>
      </c>
      <c r="L31" s="74">
        <v>127.9</v>
      </c>
      <c r="M31" s="128"/>
      <c r="N31" s="14">
        <f t="shared" si="0"/>
        <v>0</v>
      </c>
      <c r="O31" s="18" t="str">
        <f t="shared" si="1"/>
        <v>OK</v>
      </c>
      <c r="P31" s="21">
        <v>0</v>
      </c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  <c r="AE31" s="21">
        <v>0</v>
      </c>
      <c r="AF31" s="21">
        <v>0</v>
      </c>
      <c r="AG31" s="21">
        <v>0</v>
      </c>
      <c r="AH31" s="25">
        <v>0</v>
      </c>
    </row>
    <row r="32" spans="1:34" ht="25.5" customHeight="1" x14ac:dyDescent="0.25">
      <c r="A32" s="148"/>
      <c r="B32" s="148"/>
      <c r="C32" s="34">
        <v>29</v>
      </c>
      <c r="D32" s="105" t="s">
        <v>56</v>
      </c>
      <c r="E32" s="70">
        <v>5806</v>
      </c>
      <c r="F32" s="70">
        <v>28800072</v>
      </c>
      <c r="G32" s="106" t="s">
        <v>256</v>
      </c>
      <c r="H32" s="72" t="s">
        <v>243</v>
      </c>
      <c r="I32" s="73" t="s">
        <v>24</v>
      </c>
      <c r="J32" s="73">
        <v>30</v>
      </c>
      <c r="K32" s="73">
        <v>30</v>
      </c>
      <c r="L32" s="74">
        <v>200</v>
      </c>
      <c r="M32" s="128"/>
      <c r="N32" s="14">
        <f t="shared" si="0"/>
        <v>0</v>
      </c>
      <c r="O32" s="18" t="str">
        <f t="shared" si="1"/>
        <v>OK</v>
      </c>
      <c r="P32" s="21">
        <v>0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1">
        <v>0</v>
      </c>
      <c r="AF32" s="21">
        <v>0</v>
      </c>
      <c r="AG32" s="21">
        <v>0</v>
      </c>
      <c r="AH32" s="25">
        <v>0</v>
      </c>
    </row>
    <row r="33" spans="1:34" ht="19.5" customHeight="1" x14ac:dyDescent="0.25">
      <c r="A33" s="148"/>
      <c r="B33" s="148"/>
      <c r="C33" s="34">
        <v>30</v>
      </c>
      <c r="D33" s="105" t="s">
        <v>57</v>
      </c>
      <c r="E33" s="70">
        <v>5806</v>
      </c>
      <c r="F33" s="70">
        <v>28800013</v>
      </c>
      <c r="G33" s="106" t="s">
        <v>256</v>
      </c>
      <c r="H33" s="72" t="s">
        <v>239</v>
      </c>
      <c r="I33" s="73" t="s">
        <v>23</v>
      </c>
      <c r="J33" s="73">
        <v>30</v>
      </c>
      <c r="K33" s="73">
        <v>30</v>
      </c>
      <c r="L33" s="74">
        <v>49</v>
      </c>
      <c r="M33" s="128">
        <v>8</v>
      </c>
      <c r="N33" s="14">
        <f t="shared" si="0"/>
        <v>0</v>
      </c>
      <c r="O33" s="18" t="str">
        <f t="shared" si="1"/>
        <v>OK</v>
      </c>
      <c r="P33" s="21">
        <v>0</v>
      </c>
      <c r="Q33" s="21">
        <v>8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1">
        <v>0</v>
      </c>
      <c r="AF33" s="21">
        <v>0</v>
      </c>
      <c r="AG33" s="21">
        <v>0</v>
      </c>
      <c r="AH33" s="25">
        <v>0</v>
      </c>
    </row>
    <row r="34" spans="1:34" ht="19.5" customHeight="1" x14ac:dyDescent="0.25">
      <c r="A34" s="148"/>
      <c r="B34" s="148"/>
      <c r="C34" s="34">
        <v>31</v>
      </c>
      <c r="D34" s="105" t="s">
        <v>58</v>
      </c>
      <c r="E34" s="70">
        <v>5806</v>
      </c>
      <c r="F34" s="70">
        <v>28800018</v>
      </c>
      <c r="G34" s="106" t="s">
        <v>256</v>
      </c>
      <c r="H34" s="75" t="s">
        <v>239</v>
      </c>
      <c r="I34" s="73" t="s">
        <v>23</v>
      </c>
      <c r="J34" s="73">
        <v>30</v>
      </c>
      <c r="K34" s="73">
        <v>30</v>
      </c>
      <c r="L34" s="74">
        <v>94.66</v>
      </c>
      <c r="M34" s="128">
        <v>19</v>
      </c>
      <c r="N34" s="14">
        <f t="shared" si="0"/>
        <v>0</v>
      </c>
      <c r="O34" s="18" t="str">
        <f t="shared" si="1"/>
        <v>OK</v>
      </c>
      <c r="P34" s="21">
        <v>0</v>
      </c>
      <c r="Q34" s="21">
        <v>19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  <c r="AE34" s="21">
        <v>0</v>
      </c>
      <c r="AF34" s="21">
        <v>0</v>
      </c>
      <c r="AG34" s="21">
        <v>0</v>
      </c>
      <c r="AH34" s="25">
        <v>0</v>
      </c>
    </row>
    <row r="35" spans="1:34" ht="19.5" customHeight="1" x14ac:dyDescent="0.25">
      <c r="A35" s="148"/>
      <c r="B35" s="148"/>
      <c r="C35" s="34">
        <v>32</v>
      </c>
      <c r="D35" s="105" t="s">
        <v>59</v>
      </c>
      <c r="E35" s="70">
        <v>5806</v>
      </c>
      <c r="F35" s="70">
        <v>28800019</v>
      </c>
      <c r="G35" s="106" t="s">
        <v>256</v>
      </c>
      <c r="H35" s="72" t="s">
        <v>239</v>
      </c>
      <c r="I35" s="73" t="s">
        <v>23</v>
      </c>
      <c r="J35" s="73">
        <v>30</v>
      </c>
      <c r="K35" s="73">
        <v>30</v>
      </c>
      <c r="L35" s="74">
        <v>34.19</v>
      </c>
      <c r="M35" s="128"/>
      <c r="N35" s="14">
        <f t="shared" si="0"/>
        <v>0</v>
      </c>
      <c r="O35" s="18" t="str">
        <f t="shared" si="1"/>
        <v>OK</v>
      </c>
      <c r="P35" s="21"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5">
        <v>0</v>
      </c>
    </row>
    <row r="36" spans="1:34" ht="19.5" customHeight="1" x14ac:dyDescent="0.25">
      <c r="A36" s="148"/>
      <c r="B36" s="148"/>
      <c r="C36" s="34">
        <v>33</v>
      </c>
      <c r="D36" s="105" t="s">
        <v>60</v>
      </c>
      <c r="E36" s="70">
        <v>5806</v>
      </c>
      <c r="F36" s="70">
        <v>28800011</v>
      </c>
      <c r="G36" s="106" t="s">
        <v>256</v>
      </c>
      <c r="H36" s="72" t="s">
        <v>239</v>
      </c>
      <c r="I36" s="73" t="s">
        <v>23</v>
      </c>
      <c r="J36" s="73">
        <v>30</v>
      </c>
      <c r="K36" s="73">
        <v>30</v>
      </c>
      <c r="L36" s="74">
        <v>33.119999999999997</v>
      </c>
      <c r="M36" s="128"/>
      <c r="N36" s="14">
        <f t="shared" ref="N36:N99" si="2">M36-(SUM(P36:AH36))</f>
        <v>0</v>
      </c>
      <c r="O36" s="18" t="str">
        <f t="shared" si="1"/>
        <v>OK</v>
      </c>
      <c r="P36" s="21">
        <v>0</v>
      </c>
      <c r="Q36" s="21">
        <v>0</v>
      </c>
      <c r="R36" s="21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21">
        <v>0</v>
      </c>
      <c r="AF36" s="21">
        <v>0</v>
      </c>
      <c r="AG36" s="21">
        <v>0</v>
      </c>
      <c r="AH36" s="25">
        <v>0</v>
      </c>
    </row>
    <row r="37" spans="1:34" ht="19.5" customHeight="1" x14ac:dyDescent="0.25">
      <c r="A37" s="148"/>
      <c r="B37" s="148"/>
      <c r="C37" s="34">
        <v>34</v>
      </c>
      <c r="D37" s="105" t="s">
        <v>61</v>
      </c>
      <c r="E37" s="70">
        <v>5806</v>
      </c>
      <c r="F37" s="70">
        <v>28800011</v>
      </c>
      <c r="G37" s="106" t="s">
        <v>256</v>
      </c>
      <c r="H37" s="72" t="s">
        <v>239</v>
      </c>
      <c r="I37" s="73" t="s">
        <v>23</v>
      </c>
      <c r="J37" s="73">
        <v>30</v>
      </c>
      <c r="K37" s="73">
        <v>30</v>
      </c>
      <c r="L37" s="74">
        <v>54</v>
      </c>
      <c r="M37" s="128">
        <v>9</v>
      </c>
      <c r="N37" s="14">
        <f t="shared" si="2"/>
        <v>0</v>
      </c>
      <c r="O37" s="18" t="str">
        <f t="shared" si="1"/>
        <v>OK</v>
      </c>
      <c r="P37" s="21">
        <v>0</v>
      </c>
      <c r="Q37" s="21">
        <v>9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21">
        <v>0</v>
      </c>
      <c r="AF37" s="21">
        <v>0</v>
      </c>
      <c r="AG37" s="21">
        <v>0</v>
      </c>
      <c r="AH37" s="25">
        <v>0</v>
      </c>
    </row>
    <row r="38" spans="1:34" ht="19.5" customHeight="1" x14ac:dyDescent="0.25">
      <c r="A38" s="148"/>
      <c r="B38" s="148"/>
      <c r="C38" s="34">
        <v>35</v>
      </c>
      <c r="D38" s="105" t="s">
        <v>62</v>
      </c>
      <c r="E38" s="70">
        <v>3601</v>
      </c>
      <c r="F38" s="70">
        <v>4200071</v>
      </c>
      <c r="G38" s="106" t="s">
        <v>256</v>
      </c>
      <c r="H38" s="72" t="s">
        <v>239</v>
      </c>
      <c r="I38" s="73" t="s">
        <v>23</v>
      </c>
      <c r="J38" s="73">
        <v>30</v>
      </c>
      <c r="K38" s="73">
        <v>30</v>
      </c>
      <c r="L38" s="74">
        <v>64.19</v>
      </c>
      <c r="M38" s="128"/>
      <c r="N38" s="14">
        <f t="shared" si="2"/>
        <v>0</v>
      </c>
      <c r="O38" s="18" t="str">
        <f t="shared" si="1"/>
        <v>OK</v>
      </c>
      <c r="P38" s="21">
        <v>0</v>
      </c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  <c r="AE38" s="21">
        <v>0</v>
      </c>
      <c r="AF38" s="21">
        <v>0</v>
      </c>
      <c r="AG38" s="21">
        <v>0</v>
      </c>
      <c r="AH38" s="25">
        <v>0</v>
      </c>
    </row>
    <row r="39" spans="1:34" ht="19.5" customHeight="1" x14ac:dyDescent="0.25">
      <c r="A39" s="148"/>
      <c r="B39" s="148"/>
      <c r="C39" s="34">
        <v>36</v>
      </c>
      <c r="D39" s="105" t="s">
        <v>63</v>
      </c>
      <c r="E39" s="70">
        <v>3601</v>
      </c>
      <c r="F39" s="70">
        <v>4200071</v>
      </c>
      <c r="G39" s="106" t="s">
        <v>256</v>
      </c>
      <c r="H39" s="72" t="s">
        <v>239</v>
      </c>
      <c r="I39" s="73" t="s">
        <v>23</v>
      </c>
      <c r="J39" s="73">
        <v>30</v>
      </c>
      <c r="K39" s="73">
        <v>30</v>
      </c>
      <c r="L39" s="74">
        <v>30</v>
      </c>
      <c r="M39" s="128">
        <v>8</v>
      </c>
      <c r="N39" s="14">
        <f t="shared" si="2"/>
        <v>0</v>
      </c>
      <c r="O39" s="18" t="str">
        <f t="shared" si="1"/>
        <v>OK</v>
      </c>
      <c r="P39" s="21">
        <v>0</v>
      </c>
      <c r="Q39" s="21">
        <v>8</v>
      </c>
      <c r="R39" s="21">
        <v>0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  <c r="AE39" s="21">
        <v>0</v>
      </c>
      <c r="AF39" s="21">
        <v>0</v>
      </c>
      <c r="AG39" s="21">
        <v>0</v>
      </c>
      <c r="AH39" s="25">
        <v>0</v>
      </c>
    </row>
    <row r="40" spans="1:34" ht="19.5" customHeight="1" x14ac:dyDescent="0.25">
      <c r="A40" s="148"/>
      <c r="B40" s="148"/>
      <c r="C40" s="34">
        <v>37</v>
      </c>
      <c r="D40" s="105" t="s">
        <v>64</v>
      </c>
      <c r="E40" s="70">
        <v>5806</v>
      </c>
      <c r="F40" s="70">
        <v>28800093</v>
      </c>
      <c r="G40" s="106" t="s">
        <v>256</v>
      </c>
      <c r="H40" s="72" t="s">
        <v>239</v>
      </c>
      <c r="I40" s="73" t="s">
        <v>23</v>
      </c>
      <c r="J40" s="73">
        <v>30</v>
      </c>
      <c r="K40" s="73">
        <v>30</v>
      </c>
      <c r="L40" s="74">
        <v>65</v>
      </c>
      <c r="M40" s="128"/>
      <c r="N40" s="14">
        <f t="shared" si="2"/>
        <v>0</v>
      </c>
      <c r="O40" s="18" t="str">
        <f t="shared" si="1"/>
        <v>OK</v>
      </c>
      <c r="P40" s="21">
        <v>0</v>
      </c>
      <c r="Q40" s="21">
        <v>0</v>
      </c>
      <c r="R40" s="21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  <c r="AE40" s="21">
        <v>0</v>
      </c>
      <c r="AF40" s="21">
        <v>0</v>
      </c>
      <c r="AG40" s="21">
        <v>0</v>
      </c>
      <c r="AH40" s="25">
        <v>0</v>
      </c>
    </row>
    <row r="41" spans="1:34" ht="19.5" customHeight="1" x14ac:dyDescent="0.25">
      <c r="A41" s="148"/>
      <c r="B41" s="148"/>
      <c r="C41" s="34">
        <v>38</v>
      </c>
      <c r="D41" s="105" t="s">
        <v>65</v>
      </c>
      <c r="E41" s="70">
        <v>5806</v>
      </c>
      <c r="F41" s="70">
        <v>28800093</v>
      </c>
      <c r="G41" s="106" t="s">
        <v>256</v>
      </c>
      <c r="H41" s="72" t="s">
        <v>239</v>
      </c>
      <c r="I41" s="73" t="s">
        <v>23</v>
      </c>
      <c r="J41" s="73">
        <v>30</v>
      </c>
      <c r="K41" s="73">
        <v>30</v>
      </c>
      <c r="L41" s="74">
        <v>42.72</v>
      </c>
      <c r="M41" s="128"/>
      <c r="N41" s="14">
        <f t="shared" si="2"/>
        <v>0</v>
      </c>
      <c r="O41" s="18" t="str">
        <f t="shared" si="1"/>
        <v>OK</v>
      </c>
      <c r="P41" s="21">
        <v>0</v>
      </c>
      <c r="Q41" s="21">
        <v>0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21">
        <v>0</v>
      </c>
      <c r="AF41" s="21">
        <v>0</v>
      </c>
      <c r="AG41" s="21">
        <v>0</v>
      </c>
      <c r="AH41" s="25">
        <v>0</v>
      </c>
    </row>
    <row r="42" spans="1:34" ht="19.5" customHeight="1" x14ac:dyDescent="0.25">
      <c r="A42" s="148"/>
      <c r="B42" s="148"/>
      <c r="C42" s="34">
        <v>39</v>
      </c>
      <c r="D42" s="105" t="s">
        <v>66</v>
      </c>
      <c r="E42" s="70">
        <v>5806</v>
      </c>
      <c r="F42" s="70">
        <v>28800047</v>
      </c>
      <c r="G42" s="106" t="s">
        <v>256</v>
      </c>
      <c r="H42" s="72" t="s">
        <v>244</v>
      </c>
      <c r="I42" s="73" t="s">
        <v>24</v>
      </c>
      <c r="J42" s="73">
        <v>30</v>
      </c>
      <c r="K42" s="73">
        <v>30</v>
      </c>
      <c r="L42" s="74">
        <v>11.2</v>
      </c>
      <c r="M42" s="128"/>
      <c r="N42" s="14">
        <f t="shared" si="2"/>
        <v>0</v>
      </c>
      <c r="O42" s="18" t="str">
        <f t="shared" si="1"/>
        <v>OK</v>
      </c>
      <c r="P42" s="21">
        <v>0</v>
      </c>
      <c r="Q42" s="21">
        <v>0</v>
      </c>
      <c r="R42" s="21">
        <v>0</v>
      </c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0</v>
      </c>
      <c r="AC42" s="21">
        <v>0</v>
      </c>
      <c r="AD42" s="21">
        <v>0</v>
      </c>
      <c r="AE42" s="21">
        <v>0</v>
      </c>
      <c r="AF42" s="21">
        <v>0</v>
      </c>
      <c r="AG42" s="21">
        <v>0</v>
      </c>
      <c r="AH42" s="25">
        <v>0</v>
      </c>
    </row>
    <row r="43" spans="1:34" ht="38.25" x14ac:dyDescent="0.25">
      <c r="A43" s="148"/>
      <c r="B43" s="148"/>
      <c r="C43" s="34">
        <v>40</v>
      </c>
      <c r="D43" s="115" t="s">
        <v>67</v>
      </c>
      <c r="E43" s="70">
        <v>5806</v>
      </c>
      <c r="F43" s="70">
        <v>28800041</v>
      </c>
      <c r="G43" s="106" t="s">
        <v>256</v>
      </c>
      <c r="H43" s="72" t="s">
        <v>22</v>
      </c>
      <c r="I43" s="73" t="s">
        <v>24</v>
      </c>
      <c r="J43" s="77">
        <v>30</v>
      </c>
      <c r="K43" s="77">
        <v>30</v>
      </c>
      <c r="L43" s="74">
        <v>57.52</v>
      </c>
      <c r="M43" s="128"/>
      <c r="N43" s="14">
        <f t="shared" si="2"/>
        <v>0</v>
      </c>
      <c r="O43" s="18" t="str">
        <f t="shared" si="1"/>
        <v>OK</v>
      </c>
      <c r="P43" s="21">
        <v>0</v>
      </c>
      <c r="Q43" s="21">
        <v>0</v>
      </c>
      <c r="R43" s="21">
        <v>0</v>
      </c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1">
        <v>0</v>
      </c>
      <c r="AC43" s="21">
        <v>0</v>
      </c>
      <c r="AD43" s="21">
        <v>0</v>
      </c>
      <c r="AE43" s="21">
        <v>0</v>
      </c>
      <c r="AF43" s="21">
        <v>0</v>
      </c>
      <c r="AG43" s="21">
        <v>0</v>
      </c>
      <c r="AH43" s="25">
        <v>0</v>
      </c>
    </row>
    <row r="44" spans="1:34" ht="19.5" customHeight="1" x14ac:dyDescent="0.25">
      <c r="A44" s="148"/>
      <c r="B44" s="148"/>
      <c r="C44" s="34">
        <v>41</v>
      </c>
      <c r="D44" s="115" t="s">
        <v>68</v>
      </c>
      <c r="E44" s="70">
        <v>5801</v>
      </c>
      <c r="F44" s="70">
        <v>122190013</v>
      </c>
      <c r="G44" s="106" t="s">
        <v>256</v>
      </c>
      <c r="H44" s="72" t="s">
        <v>245</v>
      </c>
      <c r="I44" s="73" t="s">
        <v>24</v>
      </c>
      <c r="J44" s="77">
        <v>30</v>
      </c>
      <c r="K44" s="77">
        <v>30</v>
      </c>
      <c r="L44" s="74">
        <v>160</v>
      </c>
      <c r="M44" s="128"/>
      <c r="N44" s="14">
        <f t="shared" si="2"/>
        <v>0</v>
      </c>
      <c r="O44" s="18" t="str">
        <f t="shared" si="1"/>
        <v>OK</v>
      </c>
      <c r="P44" s="21">
        <v>0</v>
      </c>
      <c r="Q44" s="21">
        <v>0</v>
      </c>
      <c r="R44" s="21">
        <v>0</v>
      </c>
      <c r="S44" s="21">
        <v>0</v>
      </c>
      <c r="T44" s="21">
        <v>0</v>
      </c>
      <c r="U44" s="21">
        <v>0</v>
      </c>
      <c r="V44" s="21"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1">
        <v>0</v>
      </c>
      <c r="AC44" s="21">
        <v>0</v>
      </c>
      <c r="AD44" s="21">
        <v>0</v>
      </c>
      <c r="AE44" s="21">
        <v>0</v>
      </c>
      <c r="AF44" s="21">
        <v>0</v>
      </c>
      <c r="AG44" s="21">
        <v>0</v>
      </c>
      <c r="AH44" s="25">
        <v>0</v>
      </c>
    </row>
    <row r="45" spans="1:34" ht="19.5" customHeight="1" x14ac:dyDescent="0.25">
      <c r="A45" s="148"/>
      <c r="B45" s="148"/>
      <c r="C45" s="34">
        <v>42</v>
      </c>
      <c r="D45" s="115" t="s">
        <v>69</v>
      </c>
      <c r="E45" s="70">
        <v>5801</v>
      </c>
      <c r="F45" s="70">
        <v>122190005</v>
      </c>
      <c r="G45" s="106" t="s">
        <v>256</v>
      </c>
      <c r="H45" s="72" t="s">
        <v>246</v>
      </c>
      <c r="I45" s="73" t="s">
        <v>24</v>
      </c>
      <c r="J45" s="77">
        <v>30</v>
      </c>
      <c r="K45" s="77">
        <v>30</v>
      </c>
      <c r="L45" s="74">
        <v>577.1</v>
      </c>
      <c r="M45" s="128"/>
      <c r="N45" s="14">
        <f t="shared" si="2"/>
        <v>0</v>
      </c>
      <c r="O45" s="18" t="str">
        <f t="shared" si="1"/>
        <v>OK</v>
      </c>
      <c r="P45" s="21">
        <v>0</v>
      </c>
      <c r="Q45" s="21">
        <v>0</v>
      </c>
      <c r="R45" s="21">
        <v>0</v>
      </c>
      <c r="S45" s="21">
        <v>0</v>
      </c>
      <c r="T45" s="21">
        <v>0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1">
        <v>0</v>
      </c>
      <c r="AE45" s="21">
        <v>0</v>
      </c>
      <c r="AF45" s="21">
        <v>0</v>
      </c>
      <c r="AG45" s="21">
        <v>0</v>
      </c>
      <c r="AH45" s="25">
        <v>0</v>
      </c>
    </row>
    <row r="46" spans="1:34" ht="19.5" customHeight="1" x14ac:dyDescent="0.25">
      <c r="A46" s="148"/>
      <c r="B46" s="148"/>
      <c r="C46" s="34">
        <v>43</v>
      </c>
      <c r="D46" s="115" t="s">
        <v>70</v>
      </c>
      <c r="E46" s="70">
        <v>5801</v>
      </c>
      <c r="F46" s="70">
        <v>122190016</v>
      </c>
      <c r="G46" s="106" t="s">
        <v>256</v>
      </c>
      <c r="H46" s="72" t="s">
        <v>246</v>
      </c>
      <c r="I46" s="73" t="s">
        <v>24</v>
      </c>
      <c r="J46" s="77">
        <v>30</v>
      </c>
      <c r="K46" s="77">
        <v>30</v>
      </c>
      <c r="L46" s="74">
        <v>580</v>
      </c>
      <c r="M46" s="128"/>
      <c r="N46" s="14">
        <f t="shared" si="2"/>
        <v>0</v>
      </c>
      <c r="O46" s="18" t="str">
        <f t="shared" si="1"/>
        <v>OK</v>
      </c>
      <c r="P46" s="21">
        <v>0</v>
      </c>
      <c r="Q46" s="21">
        <v>0</v>
      </c>
      <c r="R46" s="21">
        <v>0</v>
      </c>
      <c r="S46" s="21">
        <v>0</v>
      </c>
      <c r="T46" s="21">
        <v>0</v>
      </c>
      <c r="U46" s="21">
        <v>0</v>
      </c>
      <c r="V46" s="21">
        <v>0</v>
      </c>
      <c r="W46" s="21">
        <v>0</v>
      </c>
      <c r="X46" s="21">
        <v>0</v>
      </c>
      <c r="Y46" s="21">
        <v>0</v>
      </c>
      <c r="Z46" s="21">
        <v>0</v>
      </c>
      <c r="AA46" s="21">
        <v>0</v>
      </c>
      <c r="AB46" s="21">
        <v>0</v>
      </c>
      <c r="AC46" s="21">
        <v>0</v>
      </c>
      <c r="AD46" s="21">
        <v>0</v>
      </c>
      <c r="AE46" s="21">
        <v>0</v>
      </c>
      <c r="AF46" s="21">
        <v>0</v>
      </c>
      <c r="AG46" s="21">
        <v>0</v>
      </c>
      <c r="AH46" s="25">
        <v>0</v>
      </c>
    </row>
    <row r="47" spans="1:34" ht="19.5" customHeight="1" x14ac:dyDescent="0.25">
      <c r="A47" s="148"/>
      <c r="B47" s="148"/>
      <c r="C47" s="34">
        <v>44</v>
      </c>
      <c r="D47" s="115" t="s">
        <v>71</v>
      </c>
      <c r="E47" s="70">
        <v>5801</v>
      </c>
      <c r="F47" s="70">
        <v>122190015</v>
      </c>
      <c r="G47" s="106" t="s">
        <v>256</v>
      </c>
      <c r="H47" s="72" t="s">
        <v>245</v>
      </c>
      <c r="I47" s="73" t="s">
        <v>24</v>
      </c>
      <c r="J47" s="77">
        <v>30</v>
      </c>
      <c r="K47" s="77">
        <v>30</v>
      </c>
      <c r="L47" s="74">
        <v>292.01</v>
      </c>
      <c r="M47" s="128"/>
      <c r="N47" s="14">
        <f t="shared" si="2"/>
        <v>0</v>
      </c>
      <c r="O47" s="18" t="str">
        <f t="shared" si="1"/>
        <v>OK</v>
      </c>
      <c r="P47" s="21">
        <v>0</v>
      </c>
      <c r="Q47" s="21">
        <v>0</v>
      </c>
      <c r="R47" s="21">
        <v>0</v>
      </c>
      <c r="S47" s="21">
        <v>0</v>
      </c>
      <c r="T47" s="21">
        <v>0</v>
      </c>
      <c r="U47" s="21">
        <v>0</v>
      </c>
      <c r="V47" s="21">
        <v>0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1">
        <v>0</v>
      </c>
      <c r="AC47" s="21">
        <v>0</v>
      </c>
      <c r="AD47" s="21">
        <v>0</v>
      </c>
      <c r="AE47" s="21">
        <v>0</v>
      </c>
      <c r="AF47" s="21">
        <v>0</v>
      </c>
      <c r="AG47" s="21">
        <v>0</v>
      </c>
      <c r="AH47" s="25">
        <v>0</v>
      </c>
    </row>
    <row r="48" spans="1:34" ht="19.5" customHeight="1" x14ac:dyDescent="0.25">
      <c r="A48" s="148"/>
      <c r="B48" s="148"/>
      <c r="C48" s="34">
        <v>45</v>
      </c>
      <c r="D48" s="105" t="s">
        <v>72</v>
      </c>
      <c r="E48" s="70">
        <v>5801</v>
      </c>
      <c r="F48" s="70">
        <v>122190015</v>
      </c>
      <c r="G48" s="106" t="s">
        <v>256</v>
      </c>
      <c r="H48" s="72" t="s">
        <v>245</v>
      </c>
      <c r="I48" s="73" t="s">
        <v>24</v>
      </c>
      <c r="J48" s="73">
        <v>30</v>
      </c>
      <c r="K48" s="73">
        <v>30</v>
      </c>
      <c r="L48" s="74">
        <v>239.9</v>
      </c>
      <c r="M48" s="128">
        <v>3</v>
      </c>
      <c r="N48" s="14">
        <f t="shared" si="2"/>
        <v>0</v>
      </c>
      <c r="O48" s="18" t="str">
        <f t="shared" si="1"/>
        <v>OK</v>
      </c>
      <c r="P48" s="21">
        <v>0</v>
      </c>
      <c r="Q48" s="21">
        <v>3</v>
      </c>
      <c r="R48" s="21">
        <v>0</v>
      </c>
      <c r="S48" s="21">
        <v>0</v>
      </c>
      <c r="T48" s="21">
        <v>0</v>
      </c>
      <c r="U48" s="21">
        <v>0</v>
      </c>
      <c r="V48" s="21">
        <v>0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1">
        <v>0</v>
      </c>
      <c r="AC48" s="21">
        <v>0</v>
      </c>
      <c r="AD48" s="21">
        <v>0</v>
      </c>
      <c r="AE48" s="21">
        <v>0</v>
      </c>
      <c r="AF48" s="21">
        <v>0</v>
      </c>
      <c r="AG48" s="21">
        <v>0</v>
      </c>
      <c r="AH48" s="25">
        <v>0</v>
      </c>
    </row>
    <row r="49" spans="1:34" ht="19.5" customHeight="1" x14ac:dyDescent="0.25">
      <c r="A49" s="148"/>
      <c r="B49" s="148"/>
      <c r="C49" s="34">
        <v>46</v>
      </c>
      <c r="D49" s="105" t="s">
        <v>73</v>
      </c>
      <c r="E49" s="70">
        <v>5801</v>
      </c>
      <c r="F49" s="70">
        <v>122190005</v>
      </c>
      <c r="G49" s="106" t="s">
        <v>256</v>
      </c>
      <c r="H49" s="72" t="s">
        <v>245</v>
      </c>
      <c r="I49" s="73" t="s">
        <v>24</v>
      </c>
      <c r="J49" s="73">
        <v>30</v>
      </c>
      <c r="K49" s="73">
        <v>30</v>
      </c>
      <c r="L49" s="74">
        <v>186.37</v>
      </c>
      <c r="M49" s="128"/>
      <c r="N49" s="14">
        <f t="shared" si="2"/>
        <v>0</v>
      </c>
      <c r="O49" s="18" t="str">
        <f t="shared" si="1"/>
        <v>OK</v>
      </c>
      <c r="P49" s="21">
        <v>0</v>
      </c>
      <c r="Q49" s="21">
        <v>0</v>
      </c>
      <c r="R49" s="21">
        <v>0</v>
      </c>
      <c r="S49" s="21">
        <v>0</v>
      </c>
      <c r="T49" s="21">
        <v>0</v>
      </c>
      <c r="U49" s="21">
        <v>0</v>
      </c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0</v>
      </c>
      <c r="AC49" s="21">
        <v>0</v>
      </c>
      <c r="AD49" s="21">
        <v>0</v>
      </c>
      <c r="AE49" s="21">
        <v>0</v>
      </c>
      <c r="AF49" s="21">
        <v>0</v>
      </c>
      <c r="AG49" s="21">
        <v>0</v>
      </c>
      <c r="AH49" s="25">
        <v>0</v>
      </c>
    </row>
    <row r="50" spans="1:34" ht="19.5" customHeight="1" x14ac:dyDescent="0.25">
      <c r="A50" s="148"/>
      <c r="B50" s="148"/>
      <c r="C50" s="34">
        <v>47</v>
      </c>
      <c r="D50" s="105" t="s">
        <v>74</v>
      </c>
      <c r="E50" s="70">
        <v>5801</v>
      </c>
      <c r="F50" s="70">
        <v>122190005</v>
      </c>
      <c r="G50" s="106" t="s">
        <v>256</v>
      </c>
      <c r="H50" s="72" t="s">
        <v>245</v>
      </c>
      <c r="I50" s="73" t="s">
        <v>24</v>
      </c>
      <c r="J50" s="73">
        <v>30</v>
      </c>
      <c r="K50" s="73">
        <v>30</v>
      </c>
      <c r="L50" s="74">
        <v>140.86000000000001</v>
      </c>
      <c r="M50" s="128">
        <v>4</v>
      </c>
      <c r="N50" s="14">
        <f t="shared" si="2"/>
        <v>0</v>
      </c>
      <c r="O50" s="18" t="str">
        <f t="shared" si="1"/>
        <v>OK</v>
      </c>
      <c r="P50" s="21">
        <v>0</v>
      </c>
      <c r="Q50" s="21">
        <v>4</v>
      </c>
      <c r="R50" s="21">
        <v>0</v>
      </c>
      <c r="S50" s="21">
        <v>0</v>
      </c>
      <c r="T50" s="21">
        <v>0</v>
      </c>
      <c r="U50" s="21">
        <v>0</v>
      </c>
      <c r="V50" s="21">
        <v>0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1">
        <v>0</v>
      </c>
      <c r="AC50" s="21">
        <v>0</v>
      </c>
      <c r="AD50" s="21">
        <v>0</v>
      </c>
      <c r="AE50" s="21">
        <v>0</v>
      </c>
      <c r="AF50" s="21">
        <v>0</v>
      </c>
      <c r="AG50" s="21">
        <v>0</v>
      </c>
      <c r="AH50" s="25">
        <v>0</v>
      </c>
    </row>
    <row r="51" spans="1:34" ht="19.5" customHeight="1" x14ac:dyDescent="0.25">
      <c r="A51" s="148"/>
      <c r="B51" s="148"/>
      <c r="C51" s="34">
        <v>48</v>
      </c>
      <c r="D51" s="105" t="s">
        <v>75</v>
      </c>
      <c r="E51" s="70">
        <v>5801</v>
      </c>
      <c r="F51" s="70">
        <v>122190016</v>
      </c>
      <c r="G51" s="106" t="s">
        <v>256</v>
      </c>
      <c r="H51" s="72" t="s">
        <v>245</v>
      </c>
      <c r="I51" s="73" t="s">
        <v>24</v>
      </c>
      <c r="J51" s="73">
        <v>30</v>
      </c>
      <c r="K51" s="73">
        <v>30</v>
      </c>
      <c r="L51" s="74">
        <v>236.68</v>
      </c>
      <c r="M51" s="128"/>
      <c r="N51" s="14">
        <f t="shared" si="2"/>
        <v>0</v>
      </c>
      <c r="O51" s="18" t="str">
        <f t="shared" si="1"/>
        <v>OK</v>
      </c>
      <c r="P51" s="21">
        <v>0</v>
      </c>
      <c r="Q51" s="21">
        <v>0</v>
      </c>
      <c r="R51" s="21">
        <v>0</v>
      </c>
      <c r="S51" s="21">
        <v>0</v>
      </c>
      <c r="T51" s="21">
        <v>0</v>
      </c>
      <c r="U51" s="21">
        <v>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  <c r="AD51" s="21">
        <v>0</v>
      </c>
      <c r="AE51" s="21">
        <v>0</v>
      </c>
      <c r="AF51" s="21">
        <v>0</v>
      </c>
      <c r="AG51" s="21">
        <v>0</v>
      </c>
      <c r="AH51" s="25">
        <v>0</v>
      </c>
    </row>
    <row r="52" spans="1:34" ht="19.5" customHeight="1" x14ac:dyDescent="0.25">
      <c r="A52" s="148"/>
      <c r="B52" s="148"/>
      <c r="C52" s="34">
        <v>49</v>
      </c>
      <c r="D52" s="115" t="s">
        <v>76</v>
      </c>
      <c r="E52" s="70">
        <v>5801</v>
      </c>
      <c r="F52" s="70">
        <v>122190016</v>
      </c>
      <c r="G52" s="106" t="s">
        <v>256</v>
      </c>
      <c r="H52" s="72" t="s">
        <v>245</v>
      </c>
      <c r="I52" s="77" t="s">
        <v>24</v>
      </c>
      <c r="J52" s="77">
        <v>30</v>
      </c>
      <c r="K52" s="77">
        <v>30</v>
      </c>
      <c r="L52" s="74">
        <v>168.46</v>
      </c>
      <c r="M52" s="128"/>
      <c r="N52" s="14">
        <f t="shared" si="2"/>
        <v>0</v>
      </c>
      <c r="O52" s="18" t="str">
        <f t="shared" si="1"/>
        <v>OK</v>
      </c>
      <c r="P52" s="21">
        <v>0</v>
      </c>
      <c r="Q52" s="21">
        <v>0</v>
      </c>
      <c r="R52" s="21">
        <v>0</v>
      </c>
      <c r="S52" s="21">
        <v>0</v>
      </c>
      <c r="T52" s="21">
        <v>0</v>
      </c>
      <c r="U52" s="21">
        <v>0</v>
      </c>
      <c r="V52" s="21"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1">
        <v>0</v>
      </c>
      <c r="AC52" s="21">
        <v>0</v>
      </c>
      <c r="AD52" s="21">
        <v>0</v>
      </c>
      <c r="AE52" s="21">
        <v>0</v>
      </c>
      <c r="AF52" s="21">
        <v>0</v>
      </c>
      <c r="AG52" s="21">
        <v>0</v>
      </c>
      <c r="AH52" s="25">
        <v>0</v>
      </c>
    </row>
    <row r="53" spans="1:34" ht="19.5" customHeight="1" x14ac:dyDescent="0.25">
      <c r="A53" s="148"/>
      <c r="B53" s="148"/>
      <c r="C53" s="34">
        <v>50</v>
      </c>
      <c r="D53" s="105" t="s">
        <v>77</v>
      </c>
      <c r="E53" s="70">
        <v>5801</v>
      </c>
      <c r="F53" s="70">
        <v>122190016</v>
      </c>
      <c r="G53" s="106" t="s">
        <v>256</v>
      </c>
      <c r="H53" s="72" t="s">
        <v>245</v>
      </c>
      <c r="I53" s="73" t="s">
        <v>24</v>
      </c>
      <c r="J53" s="73">
        <v>30</v>
      </c>
      <c r="K53" s="73">
        <v>30</v>
      </c>
      <c r="L53" s="74">
        <v>154.05000000000001</v>
      </c>
      <c r="M53" s="128">
        <v>3</v>
      </c>
      <c r="N53" s="14">
        <f t="shared" si="2"/>
        <v>0</v>
      </c>
      <c r="O53" s="18" t="str">
        <f t="shared" si="1"/>
        <v>OK</v>
      </c>
      <c r="P53" s="21">
        <v>0</v>
      </c>
      <c r="Q53" s="21">
        <v>3</v>
      </c>
      <c r="R53" s="21">
        <v>0</v>
      </c>
      <c r="S53" s="21">
        <v>0</v>
      </c>
      <c r="T53" s="21">
        <v>0</v>
      </c>
      <c r="U53" s="21">
        <v>0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  <c r="AD53" s="21">
        <v>0</v>
      </c>
      <c r="AE53" s="21">
        <v>0</v>
      </c>
      <c r="AF53" s="21">
        <v>0</v>
      </c>
      <c r="AG53" s="21">
        <v>0</v>
      </c>
      <c r="AH53" s="25">
        <v>0</v>
      </c>
    </row>
    <row r="54" spans="1:34" ht="19.5" customHeight="1" x14ac:dyDescent="0.25">
      <c r="A54" s="148"/>
      <c r="B54" s="148"/>
      <c r="C54" s="34">
        <v>51</v>
      </c>
      <c r="D54" s="115" t="s">
        <v>78</v>
      </c>
      <c r="E54" s="70">
        <v>5801</v>
      </c>
      <c r="F54" s="70">
        <v>122190017</v>
      </c>
      <c r="G54" s="106" t="s">
        <v>256</v>
      </c>
      <c r="H54" s="72" t="s">
        <v>245</v>
      </c>
      <c r="I54" s="77" t="s">
        <v>24</v>
      </c>
      <c r="J54" s="77">
        <v>30</v>
      </c>
      <c r="K54" s="77">
        <v>30</v>
      </c>
      <c r="L54" s="74">
        <v>226.63</v>
      </c>
      <c r="M54" s="128">
        <v>3</v>
      </c>
      <c r="N54" s="14">
        <f t="shared" si="2"/>
        <v>0</v>
      </c>
      <c r="O54" s="18" t="str">
        <f t="shared" si="1"/>
        <v>OK</v>
      </c>
      <c r="P54" s="21">
        <v>0</v>
      </c>
      <c r="Q54" s="21">
        <v>3</v>
      </c>
      <c r="R54" s="21">
        <v>0</v>
      </c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21">
        <v>0</v>
      </c>
      <c r="AE54" s="21">
        <v>0</v>
      </c>
      <c r="AF54" s="21">
        <v>0</v>
      </c>
      <c r="AG54" s="21">
        <v>0</v>
      </c>
      <c r="AH54" s="25">
        <v>0</v>
      </c>
    </row>
    <row r="55" spans="1:34" ht="19.5" customHeight="1" x14ac:dyDescent="0.25">
      <c r="A55" s="148"/>
      <c r="B55" s="148"/>
      <c r="C55" s="34">
        <v>52</v>
      </c>
      <c r="D55" s="105" t="s">
        <v>79</v>
      </c>
      <c r="E55" s="70">
        <v>4905</v>
      </c>
      <c r="F55" s="70">
        <v>3565026</v>
      </c>
      <c r="G55" s="106" t="s">
        <v>256</v>
      </c>
      <c r="H55" s="72" t="s">
        <v>244</v>
      </c>
      <c r="I55" s="73" t="s">
        <v>24</v>
      </c>
      <c r="J55" s="73">
        <v>30</v>
      </c>
      <c r="K55" s="73">
        <v>30</v>
      </c>
      <c r="L55" s="74">
        <v>65.16</v>
      </c>
      <c r="M55" s="128"/>
      <c r="N55" s="14">
        <f t="shared" si="2"/>
        <v>0</v>
      </c>
      <c r="O55" s="18" t="str">
        <f t="shared" si="1"/>
        <v>OK</v>
      </c>
      <c r="P55" s="21">
        <v>0</v>
      </c>
      <c r="Q55" s="21">
        <v>0</v>
      </c>
      <c r="R55" s="21">
        <v>0</v>
      </c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  <c r="AC55" s="21">
        <v>0</v>
      </c>
      <c r="AD55" s="21">
        <v>0</v>
      </c>
      <c r="AE55" s="21">
        <v>0</v>
      </c>
      <c r="AF55" s="21">
        <v>0</v>
      </c>
      <c r="AG55" s="21">
        <v>0</v>
      </c>
      <c r="AH55" s="25">
        <v>0</v>
      </c>
    </row>
    <row r="56" spans="1:34" ht="19.5" customHeight="1" x14ac:dyDescent="0.25">
      <c r="A56" s="148"/>
      <c r="B56" s="148"/>
      <c r="C56" s="34">
        <v>53</v>
      </c>
      <c r="D56" s="105" t="s">
        <v>80</v>
      </c>
      <c r="E56" s="70">
        <v>5801</v>
      </c>
      <c r="F56" s="70">
        <v>81469013</v>
      </c>
      <c r="G56" s="106" t="s">
        <v>256</v>
      </c>
      <c r="H56" s="75" t="s">
        <v>244</v>
      </c>
      <c r="I56" s="73" t="s">
        <v>24</v>
      </c>
      <c r="J56" s="73">
        <v>30</v>
      </c>
      <c r="K56" s="73">
        <v>30</v>
      </c>
      <c r="L56" s="74">
        <v>15</v>
      </c>
      <c r="M56" s="128"/>
      <c r="N56" s="14">
        <f t="shared" si="2"/>
        <v>0</v>
      </c>
      <c r="O56" s="18" t="str">
        <f t="shared" si="1"/>
        <v>OK</v>
      </c>
      <c r="P56" s="21">
        <v>0</v>
      </c>
      <c r="Q56" s="21">
        <v>0</v>
      </c>
      <c r="R56" s="21">
        <v>0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  <c r="AD56" s="21">
        <v>0</v>
      </c>
      <c r="AE56" s="21">
        <v>0</v>
      </c>
      <c r="AF56" s="21">
        <v>0</v>
      </c>
      <c r="AG56" s="21">
        <v>0</v>
      </c>
      <c r="AH56" s="25">
        <v>0</v>
      </c>
    </row>
    <row r="57" spans="1:34" ht="19.5" customHeight="1" x14ac:dyDescent="0.25">
      <c r="A57" s="148"/>
      <c r="B57" s="148"/>
      <c r="C57" s="34">
        <v>54</v>
      </c>
      <c r="D57" s="105" t="s">
        <v>81</v>
      </c>
      <c r="E57" s="70">
        <v>6111</v>
      </c>
      <c r="F57" s="70">
        <v>39110014</v>
      </c>
      <c r="G57" s="106" t="s">
        <v>256</v>
      </c>
      <c r="H57" s="72" t="s">
        <v>247</v>
      </c>
      <c r="I57" s="73" t="s">
        <v>24</v>
      </c>
      <c r="J57" s="73">
        <v>30</v>
      </c>
      <c r="K57" s="73">
        <v>30</v>
      </c>
      <c r="L57" s="74">
        <v>6.49</v>
      </c>
      <c r="M57" s="128"/>
      <c r="N57" s="14">
        <f t="shared" si="2"/>
        <v>0</v>
      </c>
      <c r="O57" s="18" t="str">
        <f t="shared" si="1"/>
        <v>OK</v>
      </c>
      <c r="P57" s="21">
        <v>0</v>
      </c>
      <c r="Q57" s="21">
        <v>0</v>
      </c>
      <c r="R57" s="21">
        <v>0</v>
      </c>
      <c r="S57" s="21">
        <v>0</v>
      </c>
      <c r="T57" s="21">
        <v>0</v>
      </c>
      <c r="U57" s="21">
        <v>0</v>
      </c>
      <c r="V57" s="21"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1">
        <v>0</v>
      </c>
      <c r="AC57" s="21">
        <v>0</v>
      </c>
      <c r="AD57" s="21">
        <v>0</v>
      </c>
      <c r="AE57" s="21">
        <v>0</v>
      </c>
      <c r="AF57" s="21">
        <v>0</v>
      </c>
      <c r="AG57" s="21">
        <v>0</v>
      </c>
      <c r="AH57" s="25">
        <v>0</v>
      </c>
    </row>
    <row r="58" spans="1:34" ht="19.5" customHeight="1" x14ac:dyDescent="0.25">
      <c r="A58" s="148"/>
      <c r="B58" s="148"/>
      <c r="C58" s="34">
        <v>55</v>
      </c>
      <c r="D58" s="105" t="s">
        <v>82</v>
      </c>
      <c r="E58" s="70">
        <v>410</v>
      </c>
      <c r="F58" s="70">
        <v>502680005</v>
      </c>
      <c r="G58" s="106" t="s">
        <v>256</v>
      </c>
      <c r="H58" s="72" t="s">
        <v>242</v>
      </c>
      <c r="I58" s="73" t="s">
        <v>17</v>
      </c>
      <c r="J58" s="73">
        <v>30</v>
      </c>
      <c r="K58" s="73">
        <v>30</v>
      </c>
      <c r="L58" s="74">
        <v>48</v>
      </c>
      <c r="M58" s="128">
        <v>10</v>
      </c>
      <c r="N58" s="14">
        <f t="shared" si="2"/>
        <v>0</v>
      </c>
      <c r="O58" s="18" t="str">
        <f t="shared" si="1"/>
        <v>OK</v>
      </c>
      <c r="P58" s="21">
        <v>0</v>
      </c>
      <c r="Q58" s="21">
        <v>10</v>
      </c>
      <c r="R58" s="21">
        <v>0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  <c r="AD58" s="21">
        <v>0</v>
      </c>
      <c r="AE58" s="21">
        <v>0</v>
      </c>
      <c r="AF58" s="21">
        <v>0</v>
      </c>
      <c r="AG58" s="21">
        <v>0</v>
      </c>
      <c r="AH58" s="25">
        <v>0</v>
      </c>
    </row>
    <row r="59" spans="1:34" ht="19.5" customHeight="1" x14ac:dyDescent="0.25">
      <c r="A59" s="148"/>
      <c r="B59" s="148"/>
      <c r="C59" s="34">
        <v>56</v>
      </c>
      <c r="D59" s="105" t="s">
        <v>83</v>
      </c>
      <c r="E59" s="70">
        <v>410</v>
      </c>
      <c r="F59" s="70">
        <v>502680005</v>
      </c>
      <c r="G59" s="106" t="s">
        <v>256</v>
      </c>
      <c r="H59" s="72" t="s">
        <v>242</v>
      </c>
      <c r="I59" s="73" t="s">
        <v>17</v>
      </c>
      <c r="J59" s="73">
        <v>30</v>
      </c>
      <c r="K59" s="73">
        <v>30</v>
      </c>
      <c r="L59" s="74">
        <v>1</v>
      </c>
      <c r="M59" s="128">
        <v>20</v>
      </c>
      <c r="N59" s="14">
        <f t="shared" si="2"/>
        <v>0</v>
      </c>
      <c r="O59" s="18" t="str">
        <f t="shared" si="1"/>
        <v>OK</v>
      </c>
      <c r="P59" s="21">
        <v>0</v>
      </c>
      <c r="Q59" s="21">
        <v>20</v>
      </c>
      <c r="R59" s="21">
        <v>0</v>
      </c>
      <c r="S59" s="21">
        <v>0</v>
      </c>
      <c r="T59" s="21">
        <v>0</v>
      </c>
      <c r="U59" s="21">
        <v>0</v>
      </c>
      <c r="V59" s="21"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1">
        <v>0</v>
      </c>
      <c r="AC59" s="21">
        <v>0</v>
      </c>
      <c r="AD59" s="21">
        <v>0</v>
      </c>
      <c r="AE59" s="21">
        <v>0</v>
      </c>
      <c r="AF59" s="21">
        <v>0</v>
      </c>
      <c r="AG59" s="21">
        <v>0</v>
      </c>
      <c r="AH59" s="25">
        <v>0</v>
      </c>
    </row>
    <row r="60" spans="1:34" ht="25.5" customHeight="1" x14ac:dyDescent="0.25">
      <c r="A60" s="148"/>
      <c r="B60" s="148"/>
      <c r="C60" s="34">
        <v>57</v>
      </c>
      <c r="D60" s="115" t="s">
        <v>16</v>
      </c>
      <c r="E60" s="70">
        <v>5806</v>
      </c>
      <c r="F60" s="70">
        <v>28800051</v>
      </c>
      <c r="G60" s="106" t="s">
        <v>256</v>
      </c>
      <c r="H60" s="72" t="s">
        <v>242</v>
      </c>
      <c r="I60" s="77" t="s">
        <v>17</v>
      </c>
      <c r="J60" s="77">
        <v>30</v>
      </c>
      <c r="K60" s="77">
        <v>30</v>
      </c>
      <c r="L60" s="74">
        <v>1</v>
      </c>
      <c r="M60" s="128"/>
      <c r="N60" s="14">
        <f t="shared" si="2"/>
        <v>0</v>
      </c>
      <c r="O60" s="18" t="str">
        <f t="shared" si="1"/>
        <v>OK</v>
      </c>
      <c r="P60" s="21">
        <v>0</v>
      </c>
      <c r="Q60" s="21">
        <v>0</v>
      </c>
      <c r="R60" s="21">
        <v>0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  <c r="AD60" s="21">
        <v>0</v>
      </c>
      <c r="AE60" s="21">
        <v>0</v>
      </c>
      <c r="AF60" s="21">
        <v>0</v>
      </c>
      <c r="AG60" s="21">
        <v>0</v>
      </c>
      <c r="AH60" s="25">
        <v>0</v>
      </c>
    </row>
    <row r="61" spans="1:34" ht="19.5" customHeight="1" x14ac:dyDescent="0.25">
      <c r="A61" s="148"/>
      <c r="B61" s="148"/>
      <c r="C61" s="34">
        <v>58</v>
      </c>
      <c r="D61" s="115" t="s">
        <v>84</v>
      </c>
      <c r="E61" s="70">
        <v>410</v>
      </c>
      <c r="F61" s="70">
        <v>502680005</v>
      </c>
      <c r="G61" s="106" t="s">
        <v>256</v>
      </c>
      <c r="H61" s="72" t="s">
        <v>242</v>
      </c>
      <c r="I61" s="77" t="s">
        <v>17</v>
      </c>
      <c r="J61" s="77">
        <v>30</v>
      </c>
      <c r="K61" s="77">
        <v>30</v>
      </c>
      <c r="L61" s="74">
        <v>1</v>
      </c>
      <c r="M61" s="128"/>
      <c r="N61" s="14">
        <f t="shared" si="2"/>
        <v>0</v>
      </c>
      <c r="O61" s="18" t="str">
        <f t="shared" si="1"/>
        <v>OK</v>
      </c>
      <c r="P61" s="21">
        <v>0</v>
      </c>
      <c r="Q61" s="21">
        <v>0</v>
      </c>
      <c r="R61" s="21">
        <v>0</v>
      </c>
      <c r="S61" s="21">
        <v>0</v>
      </c>
      <c r="T61" s="21">
        <v>0</v>
      </c>
      <c r="U61" s="21">
        <v>0</v>
      </c>
      <c r="V61" s="21"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  <c r="AC61" s="21">
        <v>0</v>
      </c>
      <c r="AD61" s="21">
        <v>0</v>
      </c>
      <c r="AE61" s="21">
        <v>0</v>
      </c>
      <c r="AF61" s="21">
        <v>0</v>
      </c>
      <c r="AG61" s="21">
        <v>0</v>
      </c>
      <c r="AH61" s="25">
        <v>0</v>
      </c>
    </row>
    <row r="62" spans="1:34" ht="19.5" customHeight="1" x14ac:dyDescent="0.25">
      <c r="A62" s="148"/>
      <c r="B62" s="148"/>
      <c r="C62" s="34">
        <v>59</v>
      </c>
      <c r="D62" s="105" t="s">
        <v>85</v>
      </c>
      <c r="E62" s="70">
        <v>410</v>
      </c>
      <c r="F62" s="70">
        <v>502680005</v>
      </c>
      <c r="G62" s="106" t="s">
        <v>256</v>
      </c>
      <c r="H62" s="72" t="s">
        <v>242</v>
      </c>
      <c r="I62" s="73" t="s">
        <v>17</v>
      </c>
      <c r="J62" s="73">
        <v>30</v>
      </c>
      <c r="K62" s="73">
        <v>30</v>
      </c>
      <c r="L62" s="74">
        <v>174.9</v>
      </c>
      <c r="M62" s="128"/>
      <c r="N62" s="14">
        <f t="shared" si="2"/>
        <v>0</v>
      </c>
      <c r="O62" s="18" t="str">
        <f t="shared" si="1"/>
        <v>OK</v>
      </c>
      <c r="P62" s="21">
        <v>0</v>
      </c>
      <c r="Q62" s="21">
        <v>0</v>
      </c>
      <c r="R62" s="21">
        <v>0</v>
      </c>
      <c r="S62" s="21">
        <v>0</v>
      </c>
      <c r="T62" s="21">
        <v>0</v>
      </c>
      <c r="U62" s="21">
        <v>0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  <c r="AD62" s="21">
        <v>0</v>
      </c>
      <c r="AE62" s="21">
        <v>0</v>
      </c>
      <c r="AF62" s="21">
        <v>0</v>
      </c>
      <c r="AG62" s="21">
        <v>0</v>
      </c>
      <c r="AH62" s="25">
        <v>0</v>
      </c>
    </row>
    <row r="63" spans="1:34" ht="19.5" customHeight="1" x14ac:dyDescent="0.25">
      <c r="A63" s="148"/>
      <c r="B63" s="148"/>
      <c r="C63" s="34">
        <v>60</v>
      </c>
      <c r="D63" s="105" t="s">
        <v>86</v>
      </c>
      <c r="E63" s="70">
        <v>410</v>
      </c>
      <c r="F63" s="70">
        <v>502680005</v>
      </c>
      <c r="G63" s="106" t="s">
        <v>256</v>
      </c>
      <c r="H63" s="72" t="s">
        <v>242</v>
      </c>
      <c r="I63" s="73" t="s">
        <v>17</v>
      </c>
      <c r="J63" s="73">
        <v>30</v>
      </c>
      <c r="K63" s="73">
        <v>30</v>
      </c>
      <c r="L63" s="74">
        <v>1</v>
      </c>
      <c r="M63" s="128"/>
      <c r="N63" s="14">
        <f t="shared" si="2"/>
        <v>0</v>
      </c>
      <c r="O63" s="18" t="str">
        <f t="shared" si="1"/>
        <v>OK</v>
      </c>
      <c r="P63" s="21">
        <v>0</v>
      </c>
      <c r="Q63" s="21">
        <v>0</v>
      </c>
      <c r="R63" s="21">
        <v>0</v>
      </c>
      <c r="S63" s="21">
        <v>0</v>
      </c>
      <c r="T63" s="21">
        <v>0</v>
      </c>
      <c r="U63" s="21">
        <v>0</v>
      </c>
      <c r="V63" s="21"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1">
        <v>0</v>
      </c>
      <c r="AC63" s="21">
        <v>0</v>
      </c>
      <c r="AD63" s="21">
        <v>0</v>
      </c>
      <c r="AE63" s="21">
        <v>0</v>
      </c>
      <c r="AF63" s="21">
        <v>0</v>
      </c>
      <c r="AG63" s="21">
        <v>0</v>
      </c>
      <c r="AH63" s="25">
        <v>0</v>
      </c>
    </row>
    <row r="64" spans="1:34" ht="19.5" customHeight="1" x14ac:dyDescent="0.25">
      <c r="A64" s="148"/>
      <c r="B64" s="148"/>
      <c r="C64" s="34">
        <v>61</v>
      </c>
      <c r="D64" s="105" t="s">
        <v>87</v>
      </c>
      <c r="E64" s="70">
        <v>410</v>
      </c>
      <c r="F64" s="70">
        <v>502680005</v>
      </c>
      <c r="G64" s="106" t="s">
        <v>256</v>
      </c>
      <c r="H64" s="72" t="s">
        <v>242</v>
      </c>
      <c r="I64" s="73" t="s">
        <v>17</v>
      </c>
      <c r="J64" s="73">
        <v>30</v>
      </c>
      <c r="K64" s="73">
        <v>30</v>
      </c>
      <c r="L64" s="74">
        <v>1</v>
      </c>
      <c r="M64" s="128">
        <v>10</v>
      </c>
      <c r="N64" s="14">
        <f t="shared" si="2"/>
        <v>0</v>
      </c>
      <c r="O64" s="18" t="str">
        <f t="shared" si="1"/>
        <v>OK</v>
      </c>
      <c r="P64" s="21">
        <v>0</v>
      </c>
      <c r="Q64" s="21">
        <v>10</v>
      </c>
      <c r="R64" s="21">
        <v>0</v>
      </c>
      <c r="S64" s="21">
        <v>0</v>
      </c>
      <c r="T64" s="21">
        <v>0</v>
      </c>
      <c r="U64" s="21">
        <v>0</v>
      </c>
      <c r="V64" s="21">
        <v>0</v>
      </c>
      <c r="W64" s="21">
        <v>0</v>
      </c>
      <c r="X64" s="21">
        <v>0</v>
      </c>
      <c r="Y64" s="21">
        <v>0</v>
      </c>
      <c r="Z64" s="21">
        <v>0</v>
      </c>
      <c r="AA64" s="21">
        <v>0</v>
      </c>
      <c r="AB64" s="21">
        <v>0</v>
      </c>
      <c r="AC64" s="21">
        <v>0</v>
      </c>
      <c r="AD64" s="21">
        <v>0</v>
      </c>
      <c r="AE64" s="21">
        <v>0</v>
      </c>
      <c r="AF64" s="21">
        <v>0</v>
      </c>
      <c r="AG64" s="21">
        <v>0</v>
      </c>
      <c r="AH64" s="25">
        <v>0</v>
      </c>
    </row>
    <row r="65" spans="1:34" ht="19.5" customHeight="1" x14ac:dyDescent="0.25">
      <c r="A65" s="148"/>
      <c r="B65" s="148"/>
      <c r="C65" s="34">
        <v>62</v>
      </c>
      <c r="D65" s="105" t="s">
        <v>88</v>
      </c>
      <c r="E65" s="70">
        <v>410</v>
      </c>
      <c r="F65" s="70">
        <v>502680005</v>
      </c>
      <c r="G65" s="106" t="s">
        <v>256</v>
      </c>
      <c r="H65" s="72" t="s">
        <v>242</v>
      </c>
      <c r="I65" s="73" t="s">
        <v>17</v>
      </c>
      <c r="J65" s="73">
        <v>30</v>
      </c>
      <c r="K65" s="73">
        <v>30</v>
      </c>
      <c r="L65" s="74">
        <v>1</v>
      </c>
      <c r="M65" s="128"/>
      <c r="N65" s="14">
        <f t="shared" si="2"/>
        <v>0</v>
      </c>
      <c r="O65" s="18" t="str">
        <f t="shared" si="1"/>
        <v>OK</v>
      </c>
      <c r="P65" s="21">
        <v>0</v>
      </c>
      <c r="Q65" s="21">
        <v>0</v>
      </c>
      <c r="R65" s="21">
        <v>0</v>
      </c>
      <c r="S65" s="21">
        <v>0</v>
      </c>
      <c r="T65" s="21">
        <v>0</v>
      </c>
      <c r="U65" s="21">
        <v>0</v>
      </c>
      <c r="V65" s="21">
        <v>0</v>
      </c>
      <c r="W65" s="21">
        <v>0</v>
      </c>
      <c r="X65" s="21">
        <v>0</v>
      </c>
      <c r="Y65" s="21">
        <v>0</v>
      </c>
      <c r="Z65" s="21">
        <v>0</v>
      </c>
      <c r="AA65" s="21">
        <v>0</v>
      </c>
      <c r="AB65" s="21">
        <v>0</v>
      </c>
      <c r="AC65" s="21">
        <v>0</v>
      </c>
      <c r="AD65" s="21">
        <v>0</v>
      </c>
      <c r="AE65" s="21">
        <v>0</v>
      </c>
      <c r="AF65" s="21">
        <v>0</v>
      </c>
      <c r="AG65" s="21">
        <v>0</v>
      </c>
      <c r="AH65" s="25">
        <v>0</v>
      </c>
    </row>
    <row r="66" spans="1:34" ht="19.5" customHeight="1" x14ac:dyDescent="0.25">
      <c r="A66" s="148"/>
      <c r="B66" s="148"/>
      <c r="C66" s="34">
        <v>63</v>
      </c>
      <c r="D66" s="105" t="s">
        <v>89</v>
      </c>
      <c r="E66" s="70">
        <v>410</v>
      </c>
      <c r="F66" s="70">
        <v>502680005</v>
      </c>
      <c r="G66" s="106" t="s">
        <v>256</v>
      </c>
      <c r="H66" s="72" t="s">
        <v>242</v>
      </c>
      <c r="I66" s="73" t="s">
        <v>17</v>
      </c>
      <c r="J66" s="73">
        <v>30</v>
      </c>
      <c r="K66" s="73">
        <v>30</v>
      </c>
      <c r="L66" s="74">
        <v>152.94999999999999</v>
      </c>
      <c r="M66" s="128"/>
      <c r="N66" s="14">
        <f t="shared" si="2"/>
        <v>0</v>
      </c>
      <c r="O66" s="18" t="str">
        <f t="shared" si="1"/>
        <v>OK</v>
      </c>
      <c r="P66" s="21">
        <v>0</v>
      </c>
      <c r="Q66" s="21">
        <v>0</v>
      </c>
      <c r="R66" s="21">
        <v>0</v>
      </c>
      <c r="S66" s="21">
        <v>0</v>
      </c>
      <c r="T66" s="21">
        <v>0</v>
      </c>
      <c r="U66" s="21">
        <v>0</v>
      </c>
      <c r="V66" s="21">
        <v>0</v>
      </c>
      <c r="W66" s="21">
        <v>0</v>
      </c>
      <c r="X66" s="21">
        <v>0</v>
      </c>
      <c r="Y66" s="21">
        <v>0</v>
      </c>
      <c r="Z66" s="21">
        <v>0</v>
      </c>
      <c r="AA66" s="21">
        <v>0</v>
      </c>
      <c r="AB66" s="21">
        <v>0</v>
      </c>
      <c r="AC66" s="21">
        <v>0</v>
      </c>
      <c r="AD66" s="21">
        <v>0</v>
      </c>
      <c r="AE66" s="21">
        <v>0</v>
      </c>
      <c r="AF66" s="21">
        <v>0</v>
      </c>
      <c r="AG66" s="21">
        <v>0</v>
      </c>
      <c r="AH66" s="25">
        <v>0</v>
      </c>
    </row>
    <row r="67" spans="1:34" ht="19.5" customHeight="1" x14ac:dyDescent="0.25">
      <c r="A67" s="148"/>
      <c r="B67" s="148"/>
      <c r="C67" s="34">
        <v>64</v>
      </c>
      <c r="D67" s="115" t="s">
        <v>90</v>
      </c>
      <c r="E67" s="70">
        <v>5705</v>
      </c>
      <c r="F67" s="70">
        <v>29866050</v>
      </c>
      <c r="G67" s="106" t="s">
        <v>256</v>
      </c>
      <c r="H67" s="72" t="s">
        <v>242</v>
      </c>
      <c r="I67" s="77" t="s">
        <v>24</v>
      </c>
      <c r="J67" s="77">
        <v>30</v>
      </c>
      <c r="K67" s="77">
        <v>30</v>
      </c>
      <c r="L67" s="74">
        <v>50.43</v>
      </c>
      <c r="M67" s="128"/>
      <c r="N67" s="14">
        <f t="shared" si="2"/>
        <v>0</v>
      </c>
      <c r="O67" s="18" t="str">
        <f t="shared" si="1"/>
        <v>OK</v>
      </c>
      <c r="P67" s="21">
        <v>0</v>
      </c>
      <c r="Q67" s="21">
        <v>0</v>
      </c>
      <c r="R67" s="21">
        <v>0</v>
      </c>
      <c r="S67" s="21">
        <v>0</v>
      </c>
      <c r="T67" s="21">
        <v>0</v>
      </c>
      <c r="U67" s="21">
        <v>0</v>
      </c>
      <c r="V67" s="21">
        <v>0</v>
      </c>
      <c r="W67" s="21">
        <v>0</v>
      </c>
      <c r="X67" s="21">
        <v>0</v>
      </c>
      <c r="Y67" s="21">
        <v>0</v>
      </c>
      <c r="Z67" s="21">
        <v>0</v>
      </c>
      <c r="AA67" s="21">
        <v>0</v>
      </c>
      <c r="AB67" s="21">
        <v>0</v>
      </c>
      <c r="AC67" s="21">
        <v>0</v>
      </c>
      <c r="AD67" s="21">
        <v>0</v>
      </c>
      <c r="AE67" s="21">
        <v>0</v>
      </c>
      <c r="AF67" s="21">
        <v>0</v>
      </c>
      <c r="AG67" s="21">
        <v>0</v>
      </c>
      <c r="AH67" s="25">
        <v>0</v>
      </c>
    </row>
    <row r="68" spans="1:34" ht="25.5" customHeight="1" x14ac:dyDescent="0.25">
      <c r="A68" s="148"/>
      <c r="B68" s="148"/>
      <c r="C68" s="34">
        <v>65</v>
      </c>
      <c r="D68" s="105" t="s">
        <v>91</v>
      </c>
      <c r="E68" s="70">
        <v>4703</v>
      </c>
      <c r="F68" s="70">
        <v>54380004</v>
      </c>
      <c r="G68" s="106" t="s">
        <v>256</v>
      </c>
      <c r="H68" s="72" t="s">
        <v>242</v>
      </c>
      <c r="I68" s="73" t="s">
        <v>24</v>
      </c>
      <c r="J68" s="73">
        <v>30</v>
      </c>
      <c r="K68" s="73">
        <v>30</v>
      </c>
      <c r="L68" s="74">
        <v>40.61</v>
      </c>
      <c r="M68" s="128">
        <v>4</v>
      </c>
      <c r="N68" s="14">
        <f t="shared" si="2"/>
        <v>0</v>
      </c>
      <c r="O68" s="18" t="str">
        <f t="shared" si="1"/>
        <v>OK</v>
      </c>
      <c r="P68" s="132">
        <v>-4</v>
      </c>
      <c r="Q68" s="21">
        <v>4</v>
      </c>
      <c r="R68" s="21">
        <v>4</v>
      </c>
      <c r="S68" s="21">
        <v>0</v>
      </c>
      <c r="T68" s="21">
        <v>0</v>
      </c>
      <c r="U68" s="21">
        <v>0</v>
      </c>
      <c r="V68" s="21">
        <v>0</v>
      </c>
      <c r="W68" s="21">
        <v>0</v>
      </c>
      <c r="X68" s="21">
        <v>0</v>
      </c>
      <c r="Y68" s="21">
        <v>0</v>
      </c>
      <c r="Z68" s="21">
        <v>0</v>
      </c>
      <c r="AA68" s="21">
        <v>0</v>
      </c>
      <c r="AB68" s="21">
        <v>0</v>
      </c>
      <c r="AC68" s="21">
        <v>0</v>
      </c>
      <c r="AD68" s="21">
        <v>0</v>
      </c>
      <c r="AE68" s="21">
        <v>0</v>
      </c>
      <c r="AF68" s="21">
        <v>0</v>
      </c>
      <c r="AG68" s="21">
        <v>0</v>
      </c>
      <c r="AH68" s="25">
        <v>0</v>
      </c>
    </row>
    <row r="69" spans="1:34" ht="25.5" customHeight="1" x14ac:dyDescent="0.25">
      <c r="A69" s="148"/>
      <c r="B69" s="148"/>
      <c r="C69" s="34">
        <v>66</v>
      </c>
      <c r="D69" s="105" t="s">
        <v>92</v>
      </c>
      <c r="E69" s="70">
        <v>4703</v>
      </c>
      <c r="F69" s="70">
        <v>54380004</v>
      </c>
      <c r="G69" s="106" t="s">
        <v>256</v>
      </c>
      <c r="H69" s="72" t="s">
        <v>242</v>
      </c>
      <c r="I69" s="73" t="s">
        <v>24</v>
      </c>
      <c r="J69" s="73">
        <v>30</v>
      </c>
      <c r="K69" s="73">
        <v>30</v>
      </c>
      <c r="L69" s="74">
        <v>43.5</v>
      </c>
      <c r="M69" s="128"/>
      <c r="N69" s="14">
        <f t="shared" si="2"/>
        <v>0</v>
      </c>
      <c r="O69" s="18" t="str">
        <f t="shared" si="1"/>
        <v>OK</v>
      </c>
      <c r="P69" s="21">
        <v>0</v>
      </c>
      <c r="Q69" s="21">
        <v>0</v>
      </c>
      <c r="R69" s="21">
        <v>0</v>
      </c>
      <c r="S69" s="21">
        <v>0</v>
      </c>
      <c r="T69" s="21">
        <v>0</v>
      </c>
      <c r="U69" s="21">
        <v>0</v>
      </c>
      <c r="V69" s="21">
        <v>0</v>
      </c>
      <c r="W69" s="21">
        <v>0</v>
      </c>
      <c r="X69" s="21">
        <v>0</v>
      </c>
      <c r="Y69" s="21">
        <v>0</v>
      </c>
      <c r="Z69" s="21">
        <v>0</v>
      </c>
      <c r="AA69" s="21">
        <v>0</v>
      </c>
      <c r="AB69" s="21">
        <v>0</v>
      </c>
      <c r="AC69" s="21">
        <v>0</v>
      </c>
      <c r="AD69" s="21">
        <v>0</v>
      </c>
      <c r="AE69" s="21">
        <v>0</v>
      </c>
      <c r="AF69" s="21">
        <v>0</v>
      </c>
      <c r="AG69" s="21">
        <v>0</v>
      </c>
      <c r="AH69" s="25">
        <v>0</v>
      </c>
    </row>
    <row r="70" spans="1:34" ht="19.5" customHeight="1" x14ac:dyDescent="0.25">
      <c r="A70" s="148"/>
      <c r="B70" s="148"/>
      <c r="C70" s="34">
        <v>67</v>
      </c>
      <c r="D70" s="105" t="s">
        <v>93</v>
      </c>
      <c r="E70" s="70">
        <v>4703</v>
      </c>
      <c r="F70" s="70">
        <v>54380005</v>
      </c>
      <c r="G70" s="106" t="s">
        <v>256</v>
      </c>
      <c r="H70" s="72" t="s">
        <v>242</v>
      </c>
      <c r="I70" s="73" t="s">
        <v>24</v>
      </c>
      <c r="J70" s="73">
        <v>30</v>
      </c>
      <c r="K70" s="73">
        <v>30</v>
      </c>
      <c r="L70" s="74">
        <v>2</v>
      </c>
      <c r="M70" s="128">
        <v>8</v>
      </c>
      <c r="N70" s="14">
        <f t="shared" si="2"/>
        <v>0</v>
      </c>
      <c r="O70" s="18" t="str">
        <f t="shared" si="1"/>
        <v>OK</v>
      </c>
      <c r="P70" s="21">
        <v>0</v>
      </c>
      <c r="Q70" s="21">
        <v>8</v>
      </c>
      <c r="R70" s="21">
        <v>0</v>
      </c>
      <c r="S70" s="21">
        <v>0</v>
      </c>
      <c r="T70" s="21">
        <v>0</v>
      </c>
      <c r="U70" s="21">
        <v>0</v>
      </c>
      <c r="V70" s="21">
        <v>0</v>
      </c>
      <c r="W70" s="21">
        <v>0</v>
      </c>
      <c r="X70" s="21">
        <v>0</v>
      </c>
      <c r="Y70" s="21">
        <v>0</v>
      </c>
      <c r="Z70" s="21">
        <v>0</v>
      </c>
      <c r="AA70" s="21">
        <v>0</v>
      </c>
      <c r="AB70" s="21">
        <v>0</v>
      </c>
      <c r="AC70" s="21">
        <v>0</v>
      </c>
      <c r="AD70" s="21">
        <v>0</v>
      </c>
      <c r="AE70" s="21">
        <v>0</v>
      </c>
      <c r="AF70" s="21">
        <v>0</v>
      </c>
      <c r="AG70" s="21">
        <v>0</v>
      </c>
      <c r="AH70" s="25">
        <v>0</v>
      </c>
    </row>
    <row r="71" spans="1:34" ht="19.5" customHeight="1" x14ac:dyDescent="0.25">
      <c r="A71" s="148"/>
      <c r="B71" s="148"/>
      <c r="C71" s="34">
        <v>68</v>
      </c>
      <c r="D71" s="115" t="s">
        <v>94</v>
      </c>
      <c r="E71" s="70">
        <v>5801</v>
      </c>
      <c r="F71" s="70">
        <v>118966002</v>
      </c>
      <c r="G71" s="106" t="s">
        <v>256</v>
      </c>
      <c r="H71" s="72" t="s">
        <v>247</v>
      </c>
      <c r="I71" s="77" t="s">
        <v>24</v>
      </c>
      <c r="J71" s="77">
        <v>30</v>
      </c>
      <c r="K71" s="77">
        <v>30</v>
      </c>
      <c r="L71" s="74">
        <v>99.8</v>
      </c>
      <c r="M71" s="128"/>
      <c r="N71" s="14">
        <f t="shared" si="2"/>
        <v>0</v>
      </c>
      <c r="O71" s="18" t="str">
        <f t="shared" si="1"/>
        <v>OK</v>
      </c>
      <c r="P71" s="21">
        <v>0</v>
      </c>
      <c r="Q71" s="21">
        <v>0</v>
      </c>
      <c r="R71" s="21">
        <v>0</v>
      </c>
      <c r="S71" s="21">
        <v>0</v>
      </c>
      <c r="T71" s="21">
        <v>0</v>
      </c>
      <c r="U71" s="21">
        <v>0</v>
      </c>
      <c r="V71" s="21">
        <v>0</v>
      </c>
      <c r="W71" s="21">
        <v>0</v>
      </c>
      <c r="X71" s="21">
        <v>0</v>
      </c>
      <c r="Y71" s="21">
        <v>0</v>
      </c>
      <c r="Z71" s="21">
        <v>0</v>
      </c>
      <c r="AA71" s="21">
        <v>0</v>
      </c>
      <c r="AB71" s="21">
        <v>0</v>
      </c>
      <c r="AC71" s="21">
        <v>0</v>
      </c>
      <c r="AD71" s="21">
        <v>0</v>
      </c>
      <c r="AE71" s="21">
        <v>0</v>
      </c>
      <c r="AF71" s="21">
        <v>0</v>
      </c>
      <c r="AG71" s="21">
        <v>0</v>
      </c>
      <c r="AH71" s="25">
        <v>0</v>
      </c>
    </row>
    <row r="72" spans="1:34" ht="19.5" customHeight="1" x14ac:dyDescent="0.25">
      <c r="A72" s="148"/>
      <c r="B72" s="148"/>
      <c r="C72" s="34">
        <v>69</v>
      </c>
      <c r="D72" s="115" t="s">
        <v>95</v>
      </c>
      <c r="E72" s="70">
        <v>5806</v>
      </c>
      <c r="F72" s="70">
        <v>28800081</v>
      </c>
      <c r="G72" s="106" t="s">
        <v>256</v>
      </c>
      <c r="H72" s="72" t="s">
        <v>247</v>
      </c>
      <c r="I72" s="77" t="s">
        <v>24</v>
      </c>
      <c r="J72" s="77">
        <v>30</v>
      </c>
      <c r="K72" s="77">
        <v>30</v>
      </c>
      <c r="L72" s="74">
        <v>42</v>
      </c>
      <c r="M72" s="128"/>
      <c r="N72" s="14">
        <f t="shared" si="2"/>
        <v>0</v>
      </c>
      <c r="O72" s="18" t="str">
        <f t="shared" si="1"/>
        <v>OK</v>
      </c>
      <c r="P72" s="21">
        <v>0</v>
      </c>
      <c r="Q72" s="21">
        <v>0</v>
      </c>
      <c r="R72" s="21">
        <v>0</v>
      </c>
      <c r="S72" s="21">
        <v>0</v>
      </c>
      <c r="T72" s="21">
        <v>0</v>
      </c>
      <c r="U72" s="21">
        <v>0</v>
      </c>
      <c r="V72" s="21">
        <v>0</v>
      </c>
      <c r="W72" s="21">
        <v>0</v>
      </c>
      <c r="X72" s="21">
        <v>0</v>
      </c>
      <c r="Y72" s="21">
        <v>0</v>
      </c>
      <c r="Z72" s="21">
        <v>0</v>
      </c>
      <c r="AA72" s="21">
        <v>0</v>
      </c>
      <c r="AB72" s="21">
        <v>0</v>
      </c>
      <c r="AC72" s="21">
        <v>0</v>
      </c>
      <c r="AD72" s="21">
        <v>0</v>
      </c>
      <c r="AE72" s="21">
        <v>0</v>
      </c>
      <c r="AF72" s="21">
        <v>0</v>
      </c>
      <c r="AG72" s="21">
        <v>0</v>
      </c>
      <c r="AH72" s="25">
        <v>0</v>
      </c>
    </row>
    <row r="73" spans="1:34" ht="25.5" customHeight="1" x14ac:dyDescent="0.25">
      <c r="A73" s="148"/>
      <c r="B73" s="148"/>
      <c r="C73" s="34">
        <v>70</v>
      </c>
      <c r="D73" s="105" t="s">
        <v>96</v>
      </c>
      <c r="E73" s="70">
        <v>5705</v>
      </c>
      <c r="F73" s="70">
        <v>504220688</v>
      </c>
      <c r="G73" s="106" t="s">
        <v>256</v>
      </c>
      <c r="H73" s="72" t="s">
        <v>242</v>
      </c>
      <c r="I73" s="73" t="s">
        <v>24</v>
      </c>
      <c r="J73" s="73">
        <v>30</v>
      </c>
      <c r="K73" s="73">
        <v>30</v>
      </c>
      <c r="L73" s="74">
        <v>219.95</v>
      </c>
      <c r="M73" s="128"/>
      <c r="N73" s="14">
        <f t="shared" si="2"/>
        <v>0</v>
      </c>
      <c r="O73" s="18" t="str">
        <f t="shared" si="1"/>
        <v>OK</v>
      </c>
      <c r="P73" s="21">
        <v>0</v>
      </c>
      <c r="Q73" s="21">
        <v>0</v>
      </c>
      <c r="R73" s="21">
        <v>0</v>
      </c>
      <c r="S73" s="21">
        <v>0</v>
      </c>
      <c r="T73" s="21">
        <v>0</v>
      </c>
      <c r="U73" s="21">
        <v>0</v>
      </c>
      <c r="V73" s="21">
        <v>0</v>
      </c>
      <c r="W73" s="21">
        <v>0</v>
      </c>
      <c r="X73" s="21">
        <v>0</v>
      </c>
      <c r="Y73" s="21">
        <v>0</v>
      </c>
      <c r="Z73" s="21">
        <v>0</v>
      </c>
      <c r="AA73" s="21">
        <v>0</v>
      </c>
      <c r="AB73" s="21">
        <v>0</v>
      </c>
      <c r="AC73" s="21">
        <v>0</v>
      </c>
      <c r="AD73" s="21">
        <v>0</v>
      </c>
      <c r="AE73" s="21">
        <v>0</v>
      </c>
      <c r="AF73" s="21">
        <v>0</v>
      </c>
      <c r="AG73" s="21">
        <v>0</v>
      </c>
      <c r="AH73" s="25">
        <v>0</v>
      </c>
    </row>
    <row r="74" spans="1:34" ht="25.5" customHeight="1" x14ac:dyDescent="0.25">
      <c r="A74" s="148"/>
      <c r="B74" s="148"/>
      <c r="C74" s="34">
        <v>71</v>
      </c>
      <c r="D74" s="105" t="s">
        <v>97</v>
      </c>
      <c r="E74" s="70">
        <v>5705</v>
      </c>
      <c r="F74" s="70">
        <v>504220689</v>
      </c>
      <c r="G74" s="106" t="s">
        <v>256</v>
      </c>
      <c r="H74" s="72" t="s">
        <v>242</v>
      </c>
      <c r="I74" s="73" t="s">
        <v>24</v>
      </c>
      <c r="J74" s="73">
        <v>30</v>
      </c>
      <c r="K74" s="73">
        <v>30</v>
      </c>
      <c r="L74" s="74">
        <v>33.5</v>
      </c>
      <c r="M74" s="128"/>
      <c r="N74" s="14">
        <f t="shared" si="2"/>
        <v>0</v>
      </c>
      <c r="O74" s="18" t="str">
        <f t="shared" si="1"/>
        <v>OK</v>
      </c>
      <c r="P74" s="21">
        <v>0</v>
      </c>
      <c r="Q74" s="21">
        <v>0</v>
      </c>
      <c r="R74" s="21">
        <v>0</v>
      </c>
      <c r="S74" s="21">
        <v>0</v>
      </c>
      <c r="T74" s="21">
        <v>0</v>
      </c>
      <c r="U74" s="21">
        <v>0</v>
      </c>
      <c r="V74" s="21">
        <v>0</v>
      </c>
      <c r="W74" s="21">
        <v>0</v>
      </c>
      <c r="X74" s="21">
        <v>0</v>
      </c>
      <c r="Y74" s="21">
        <v>0</v>
      </c>
      <c r="Z74" s="21">
        <v>0</v>
      </c>
      <c r="AA74" s="21">
        <v>0</v>
      </c>
      <c r="AB74" s="21">
        <v>0</v>
      </c>
      <c r="AC74" s="21">
        <v>0</v>
      </c>
      <c r="AD74" s="21">
        <v>0</v>
      </c>
      <c r="AE74" s="21">
        <v>0</v>
      </c>
      <c r="AF74" s="21">
        <v>0</v>
      </c>
      <c r="AG74" s="21">
        <v>0</v>
      </c>
      <c r="AH74" s="25">
        <v>0</v>
      </c>
    </row>
    <row r="75" spans="1:34" ht="25.5" customHeight="1" x14ac:dyDescent="0.25">
      <c r="A75" s="148"/>
      <c r="B75" s="148"/>
      <c r="C75" s="34">
        <v>72</v>
      </c>
      <c r="D75" s="105" t="s">
        <v>98</v>
      </c>
      <c r="E75" s="70">
        <v>5705</v>
      </c>
      <c r="F75" s="70">
        <v>504220690</v>
      </c>
      <c r="G75" s="106" t="s">
        <v>256</v>
      </c>
      <c r="H75" s="72" t="s">
        <v>242</v>
      </c>
      <c r="I75" s="73" t="s">
        <v>24</v>
      </c>
      <c r="J75" s="73">
        <v>30</v>
      </c>
      <c r="K75" s="73">
        <v>30</v>
      </c>
      <c r="L75" s="74">
        <v>33.5</v>
      </c>
      <c r="M75" s="128"/>
      <c r="N75" s="14">
        <f t="shared" si="2"/>
        <v>0</v>
      </c>
      <c r="O75" s="18" t="str">
        <f t="shared" si="1"/>
        <v>OK</v>
      </c>
      <c r="P75" s="21">
        <v>0</v>
      </c>
      <c r="Q75" s="21">
        <v>0</v>
      </c>
      <c r="R75" s="21">
        <v>0</v>
      </c>
      <c r="S75" s="21">
        <v>0</v>
      </c>
      <c r="T75" s="21">
        <v>0</v>
      </c>
      <c r="U75" s="21">
        <v>0</v>
      </c>
      <c r="V75" s="21">
        <v>0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1">
        <v>0</v>
      </c>
      <c r="AC75" s="21">
        <v>0</v>
      </c>
      <c r="AD75" s="21">
        <v>0</v>
      </c>
      <c r="AE75" s="21">
        <v>0</v>
      </c>
      <c r="AF75" s="21">
        <v>0</v>
      </c>
      <c r="AG75" s="21">
        <v>0</v>
      </c>
      <c r="AH75" s="25">
        <v>0</v>
      </c>
    </row>
    <row r="76" spans="1:34" ht="25.5" customHeight="1" x14ac:dyDescent="0.25">
      <c r="A76" s="148"/>
      <c r="B76" s="148"/>
      <c r="C76" s="34">
        <v>73</v>
      </c>
      <c r="D76" s="105" t="s">
        <v>99</v>
      </c>
      <c r="E76" s="70">
        <v>2701</v>
      </c>
      <c r="F76" s="70">
        <v>25410027</v>
      </c>
      <c r="G76" s="106" t="s">
        <v>256</v>
      </c>
      <c r="H76" s="72" t="s">
        <v>248</v>
      </c>
      <c r="I76" s="73" t="s">
        <v>26</v>
      </c>
      <c r="J76" s="73">
        <v>30</v>
      </c>
      <c r="K76" s="73">
        <v>30</v>
      </c>
      <c r="L76" s="74">
        <v>150.71</v>
      </c>
      <c r="M76" s="128">
        <v>1</v>
      </c>
      <c r="N76" s="14">
        <f t="shared" si="2"/>
        <v>0</v>
      </c>
      <c r="O76" s="18" t="str">
        <f t="shared" si="1"/>
        <v>OK</v>
      </c>
      <c r="P76" s="21">
        <v>0</v>
      </c>
      <c r="Q76" s="21">
        <v>1</v>
      </c>
      <c r="R76" s="21">
        <v>0</v>
      </c>
      <c r="S76" s="21">
        <v>0</v>
      </c>
      <c r="T76" s="21">
        <v>0</v>
      </c>
      <c r="U76" s="21">
        <v>0</v>
      </c>
      <c r="V76" s="21">
        <v>0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1">
        <v>0</v>
      </c>
      <c r="AC76" s="21">
        <v>0</v>
      </c>
      <c r="AD76" s="21">
        <v>0</v>
      </c>
      <c r="AE76" s="21">
        <v>0</v>
      </c>
      <c r="AF76" s="21">
        <v>0</v>
      </c>
      <c r="AG76" s="21">
        <v>0</v>
      </c>
      <c r="AH76" s="25">
        <v>0</v>
      </c>
    </row>
    <row r="77" spans="1:34" ht="25.5" customHeight="1" x14ac:dyDescent="0.25">
      <c r="A77" s="148"/>
      <c r="B77" s="148"/>
      <c r="C77" s="34">
        <v>74</v>
      </c>
      <c r="D77" s="105" t="s">
        <v>100</v>
      </c>
      <c r="E77" s="70">
        <v>2701</v>
      </c>
      <c r="F77" s="70">
        <v>25410027</v>
      </c>
      <c r="G77" s="106" t="s">
        <v>256</v>
      </c>
      <c r="H77" s="75" t="s">
        <v>295</v>
      </c>
      <c r="I77" s="73" t="s">
        <v>26</v>
      </c>
      <c r="J77" s="73">
        <v>30</v>
      </c>
      <c r="K77" s="73">
        <v>30</v>
      </c>
      <c r="L77" s="74">
        <v>174.39</v>
      </c>
      <c r="M77" s="128">
        <v>1</v>
      </c>
      <c r="N77" s="14">
        <f t="shared" si="2"/>
        <v>0</v>
      </c>
      <c r="O77" s="18" t="str">
        <f t="shared" si="1"/>
        <v>OK</v>
      </c>
      <c r="P77" s="21">
        <v>0</v>
      </c>
      <c r="Q77" s="21">
        <v>1</v>
      </c>
      <c r="R77" s="21">
        <v>0</v>
      </c>
      <c r="S77" s="21">
        <v>0</v>
      </c>
      <c r="T77" s="21">
        <v>0</v>
      </c>
      <c r="U77" s="21">
        <v>0</v>
      </c>
      <c r="V77" s="21">
        <v>0</v>
      </c>
      <c r="W77" s="21">
        <v>0</v>
      </c>
      <c r="X77" s="21">
        <v>0</v>
      </c>
      <c r="Y77" s="21">
        <v>0</v>
      </c>
      <c r="Z77" s="21">
        <v>0</v>
      </c>
      <c r="AA77" s="21">
        <v>0</v>
      </c>
      <c r="AB77" s="21">
        <v>0</v>
      </c>
      <c r="AC77" s="21">
        <v>0</v>
      </c>
      <c r="AD77" s="21">
        <v>0</v>
      </c>
      <c r="AE77" s="21">
        <v>0</v>
      </c>
      <c r="AF77" s="21">
        <v>0</v>
      </c>
      <c r="AG77" s="21">
        <v>0</v>
      </c>
      <c r="AH77" s="25">
        <v>0</v>
      </c>
    </row>
    <row r="78" spans="1:34" ht="25.5" customHeight="1" x14ac:dyDescent="0.25">
      <c r="A78" s="148"/>
      <c r="B78" s="148"/>
      <c r="C78" s="34">
        <v>75</v>
      </c>
      <c r="D78" s="105" t="s">
        <v>101</v>
      </c>
      <c r="E78" s="70">
        <v>2701</v>
      </c>
      <c r="F78" s="70">
        <v>25410027</v>
      </c>
      <c r="G78" s="106" t="s">
        <v>256</v>
      </c>
      <c r="H78" s="72" t="s">
        <v>248</v>
      </c>
      <c r="I78" s="73" t="s">
        <v>26</v>
      </c>
      <c r="J78" s="73">
        <v>30</v>
      </c>
      <c r="K78" s="73">
        <v>30</v>
      </c>
      <c r="L78" s="74">
        <v>233.41</v>
      </c>
      <c r="M78" s="128">
        <v>1</v>
      </c>
      <c r="N78" s="14">
        <f t="shared" si="2"/>
        <v>0</v>
      </c>
      <c r="O78" s="18" t="str">
        <f t="shared" si="1"/>
        <v>OK</v>
      </c>
      <c r="P78" s="21">
        <v>0</v>
      </c>
      <c r="Q78" s="21">
        <v>1</v>
      </c>
      <c r="R78" s="21">
        <v>0</v>
      </c>
      <c r="S78" s="21">
        <v>0</v>
      </c>
      <c r="T78" s="21">
        <v>0</v>
      </c>
      <c r="U78" s="21">
        <v>0</v>
      </c>
      <c r="V78" s="21">
        <v>0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>
        <v>0</v>
      </c>
      <c r="AC78" s="21">
        <v>0</v>
      </c>
      <c r="AD78" s="21">
        <v>0</v>
      </c>
      <c r="AE78" s="21">
        <v>0</v>
      </c>
      <c r="AF78" s="21">
        <v>0</v>
      </c>
      <c r="AG78" s="21">
        <v>0</v>
      </c>
      <c r="AH78" s="25">
        <v>0</v>
      </c>
    </row>
    <row r="79" spans="1:34" ht="25.5" customHeight="1" x14ac:dyDescent="0.25">
      <c r="A79" s="148"/>
      <c r="B79" s="148"/>
      <c r="C79" s="34">
        <v>76</v>
      </c>
      <c r="D79" s="115" t="s">
        <v>102</v>
      </c>
      <c r="E79" s="70">
        <v>2701</v>
      </c>
      <c r="F79" s="70">
        <v>25410027</v>
      </c>
      <c r="G79" s="106" t="s">
        <v>256</v>
      </c>
      <c r="H79" s="72" t="s">
        <v>248</v>
      </c>
      <c r="I79" s="77" t="s">
        <v>26</v>
      </c>
      <c r="J79" s="77">
        <v>30</v>
      </c>
      <c r="K79" s="77">
        <v>30</v>
      </c>
      <c r="L79" s="74">
        <v>90.98</v>
      </c>
      <c r="M79" s="128"/>
      <c r="N79" s="14">
        <f t="shared" si="2"/>
        <v>0</v>
      </c>
      <c r="O79" s="18" t="str">
        <f t="shared" si="1"/>
        <v>OK</v>
      </c>
      <c r="P79" s="21">
        <v>0</v>
      </c>
      <c r="Q79" s="21">
        <v>0</v>
      </c>
      <c r="R79" s="21">
        <v>0</v>
      </c>
      <c r="S79" s="21">
        <v>0</v>
      </c>
      <c r="T79" s="21">
        <v>0</v>
      </c>
      <c r="U79" s="21">
        <v>0</v>
      </c>
      <c r="V79" s="21"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1">
        <v>0</v>
      </c>
      <c r="AC79" s="21">
        <v>0</v>
      </c>
      <c r="AD79" s="21">
        <v>0</v>
      </c>
      <c r="AE79" s="21">
        <v>0</v>
      </c>
      <c r="AF79" s="21">
        <v>0</v>
      </c>
      <c r="AG79" s="21">
        <v>0</v>
      </c>
      <c r="AH79" s="25">
        <v>0</v>
      </c>
    </row>
    <row r="80" spans="1:34" ht="25.5" customHeight="1" x14ac:dyDescent="0.25">
      <c r="A80" s="148"/>
      <c r="B80" s="148"/>
      <c r="C80" s="34">
        <v>77</v>
      </c>
      <c r="D80" s="105" t="s">
        <v>103</v>
      </c>
      <c r="E80" s="70">
        <v>2704</v>
      </c>
      <c r="F80" s="70">
        <v>504220741</v>
      </c>
      <c r="G80" s="106" t="s">
        <v>256</v>
      </c>
      <c r="H80" s="72" t="s">
        <v>240</v>
      </c>
      <c r="I80" s="73" t="s">
        <v>26</v>
      </c>
      <c r="J80" s="73">
        <v>30</v>
      </c>
      <c r="K80" s="73">
        <v>30</v>
      </c>
      <c r="L80" s="74">
        <v>862.5</v>
      </c>
      <c r="M80" s="128"/>
      <c r="N80" s="14">
        <f t="shared" si="2"/>
        <v>0</v>
      </c>
      <c r="O80" s="18" t="str">
        <f t="shared" si="1"/>
        <v>OK</v>
      </c>
      <c r="P80" s="21">
        <v>0</v>
      </c>
      <c r="Q80" s="21">
        <v>0</v>
      </c>
      <c r="R80" s="21">
        <v>0</v>
      </c>
      <c r="S80" s="21">
        <v>0</v>
      </c>
      <c r="T80" s="21">
        <v>0</v>
      </c>
      <c r="U80" s="21">
        <v>0</v>
      </c>
      <c r="V80" s="21">
        <v>0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1">
        <v>0</v>
      </c>
      <c r="AC80" s="21">
        <v>0</v>
      </c>
      <c r="AD80" s="21">
        <v>0</v>
      </c>
      <c r="AE80" s="21">
        <v>0</v>
      </c>
      <c r="AF80" s="21">
        <v>0</v>
      </c>
      <c r="AG80" s="21">
        <v>0</v>
      </c>
      <c r="AH80" s="25">
        <v>0</v>
      </c>
    </row>
    <row r="81" spans="1:34" ht="25.5" customHeight="1" x14ac:dyDescent="0.25">
      <c r="A81" s="148"/>
      <c r="B81" s="148"/>
      <c r="C81" s="34">
        <v>78</v>
      </c>
      <c r="D81" s="115" t="s">
        <v>104</v>
      </c>
      <c r="E81" s="70">
        <v>2701</v>
      </c>
      <c r="F81" s="70">
        <v>25410014</v>
      </c>
      <c r="G81" s="106" t="s">
        <v>256</v>
      </c>
      <c r="H81" s="72" t="s">
        <v>249</v>
      </c>
      <c r="I81" s="77" t="s">
        <v>26</v>
      </c>
      <c r="J81" s="77">
        <v>30</v>
      </c>
      <c r="K81" s="77">
        <v>30</v>
      </c>
      <c r="L81" s="74">
        <v>15.73</v>
      </c>
      <c r="M81" s="128">
        <v>1</v>
      </c>
      <c r="N81" s="14">
        <f t="shared" si="2"/>
        <v>0</v>
      </c>
      <c r="O81" s="18" t="str">
        <f t="shared" si="1"/>
        <v>OK</v>
      </c>
      <c r="P81" s="21">
        <v>0</v>
      </c>
      <c r="Q81" s="21">
        <v>1</v>
      </c>
      <c r="R81" s="21">
        <v>0</v>
      </c>
      <c r="S81" s="21">
        <v>0</v>
      </c>
      <c r="T81" s="21">
        <v>0</v>
      </c>
      <c r="U81" s="21">
        <v>0</v>
      </c>
      <c r="V81" s="21"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0</v>
      </c>
      <c r="AC81" s="21">
        <v>0</v>
      </c>
      <c r="AD81" s="21">
        <v>0</v>
      </c>
      <c r="AE81" s="21">
        <v>0</v>
      </c>
      <c r="AF81" s="21">
        <v>0</v>
      </c>
      <c r="AG81" s="21">
        <v>0</v>
      </c>
      <c r="AH81" s="25">
        <v>0</v>
      </c>
    </row>
    <row r="82" spans="1:34" ht="25.5" customHeight="1" x14ac:dyDescent="0.25">
      <c r="A82" s="148"/>
      <c r="B82" s="148"/>
      <c r="C82" s="34">
        <v>79</v>
      </c>
      <c r="D82" s="105" t="s">
        <v>105</v>
      </c>
      <c r="E82" s="70">
        <v>2701</v>
      </c>
      <c r="F82" s="70">
        <v>84352053</v>
      </c>
      <c r="G82" s="106" t="s">
        <v>256</v>
      </c>
      <c r="H82" s="72" t="s">
        <v>249</v>
      </c>
      <c r="I82" s="73" t="s">
        <v>26</v>
      </c>
      <c r="J82" s="73">
        <v>30</v>
      </c>
      <c r="K82" s="73">
        <v>30</v>
      </c>
      <c r="L82" s="74">
        <v>67.25</v>
      </c>
      <c r="M82" s="128">
        <v>1</v>
      </c>
      <c r="N82" s="14">
        <f t="shared" si="2"/>
        <v>0</v>
      </c>
      <c r="O82" s="18" t="str">
        <f t="shared" si="1"/>
        <v>OK</v>
      </c>
      <c r="P82" s="21">
        <v>0</v>
      </c>
      <c r="Q82" s="21">
        <v>1</v>
      </c>
      <c r="R82" s="21">
        <v>0</v>
      </c>
      <c r="S82" s="21">
        <v>0</v>
      </c>
      <c r="T82" s="21">
        <v>0</v>
      </c>
      <c r="U82" s="21">
        <v>0</v>
      </c>
      <c r="V82" s="21">
        <v>0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1">
        <v>0</v>
      </c>
      <c r="AC82" s="21">
        <v>0</v>
      </c>
      <c r="AD82" s="21">
        <v>0</v>
      </c>
      <c r="AE82" s="21">
        <v>0</v>
      </c>
      <c r="AF82" s="21">
        <v>0</v>
      </c>
      <c r="AG82" s="21">
        <v>0</v>
      </c>
      <c r="AH82" s="25">
        <v>0</v>
      </c>
    </row>
    <row r="83" spans="1:34" ht="25.5" customHeight="1" x14ac:dyDescent="0.25">
      <c r="A83" s="148"/>
      <c r="B83" s="148"/>
      <c r="C83" s="34">
        <v>80</v>
      </c>
      <c r="D83" s="105" t="s">
        <v>106</v>
      </c>
      <c r="E83" s="70">
        <v>2701</v>
      </c>
      <c r="F83" s="70">
        <v>84352053</v>
      </c>
      <c r="G83" s="106" t="s">
        <v>256</v>
      </c>
      <c r="H83" s="72" t="s">
        <v>248</v>
      </c>
      <c r="I83" s="73" t="s">
        <v>26</v>
      </c>
      <c r="J83" s="73">
        <v>30</v>
      </c>
      <c r="K83" s="73">
        <v>30</v>
      </c>
      <c r="L83" s="74">
        <v>89.9</v>
      </c>
      <c r="M83" s="128">
        <v>1</v>
      </c>
      <c r="N83" s="14">
        <f t="shared" si="2"/>
        <v>0</v>
      </c>
      <c r="O83" s="18" t="str">
        <f t="shared" si="1"/>
        <v>OK</v>
      </c>
      <c r="P83" s="21">
        <v>0</v>
      </c>
      <c r="Q83" s="21">
        <v>1</v>
      </c>
      <c r="R83" s="21">
        <v>0</v>
      </c>
      <c r="S83" s="21">
        <v>0</v>
      </c>
      <c r="T83" s="21">
        <v>0</v>
      </c>
      <c r="U83" s="21">
        <v>0</v>
      </c>
      <c r="V83" s="21">
        <v>0</v>
      </c>
      <c r="W83" s="21">
        <v>0</v>
      </c>
      <c r="X83" s="21">
        <v>0</v>
      </c>
      <c r="Y83" s="21">
        <v>0</v>
      </c>
      <c r="Z83" s="21">
        <v>0</v>
      </c>
      <c r="AA83" s="21">
        <v>0</v>
      </c>
      <c r="AB83" s="21">
        <v>0</v>
      </c>
      <c r="AC83" s="21">
        <v>0</v>
      </c>
      <c r="AD83" s="21">
        <v>0</v>
      </c>
      <c r="AE83" s="21">
        <v>0</v>
      </c>
      <c r="AF83" s="21">
        <v>0</v>
      </c>
      <c r="AG83" s="21">
        <v>0</v>
      </c>
      <c r="AH83" s="25">
        <v>0</v>
      </c>
    </row>
    <row r="84" spans="1:34" ht="25.5" customHeight="1" x14ac:dyDescent="0.25">
      <c r="A84" s="148"/>
      <c r="B84" s="148"/>
      <c r="C84" s="34">
        <v>81</v>
      </c>
      <c r="D84" s="105" t="s">
        <v>107</v>
      </c>
      <c r="E84" s="70">
        <v>2701</v>
      </c>
      <c r="F84" s="70">
        <v>84352053</v>
      </c>
      <c r="G84" s="106" t="s">
        <v>256</v>
      </c>
      <c r="H84" s="72" t="s">
        <v>248</v>
      </c>
      <c r="I84" s="73" t="s">
        <v>26</v>
      </c>
      <c r="J84" s="73">
        <v>30</v>
      </c>
      <c r="K84" s="73">
        <v>30</v>
      </c>
      <c r="L84" s="74">
        <v>125.48</v>
      </c>
      <c r="M84" s="128">
        <v>1</v>
      </c>
      <c r="N84" s="14">
        <f t="shared" si="2"/>
        <v>0</v>
      </c>
      <c r="O84" s="18" t="str">
        <f t="shared" si="1"/>
        <v>OK</v>
      </c>
      <c r="P84" s="21">
        <v>0</v>
      </c>
      <c r="Q84" s="21">
        <v>1</v>
      </c>
      <c r="R84" s="21">
        <v>0</v>
      </c>
      <c r="S84" s="21">
        <v>0</v>
      </c>
      <c r="T84" s="21">
        <v>0</v>
      </c>
      <c r="U84" s="21">
        <v>0</v>
      </c>
      <c r="V84" s="21">
        <v>0</v>
      </c>
      <c r="W84" s="21">
        <v>0</v>
      </c>
      <c r="X84" s="21">
        <v>0</v>
      </c>
      <c r="Y84" s="21">
        <v>0</v>
      </c>
      <c r="Z84" s="21">
        <v>0</v>
      </c>
      <c r="AA84" s="21">
        <v>0</v>
      </c>
      <c r="AB84" s="21">
        <v>0</v>
      </c>
      <c r="AC84" s="21">
        <v>0</v>
      </c>
      <c r="AD84" s="21">
        <v>0</v>
      </c>
      <c r="AE84" s="21">
        <v>0</v>
      </c>
      <c r="AF84" s="21">
        <v>0</v>
      </c>
      <c r="AG84" s="21">
        <v>0</v>
      </c>
      <c r="AH84" s="25">
        <v>0</v>
      </c>
    </row>
    <row r="85" spans="1:34" ht="25.5" customHeight="1" x14ac:dyDescent="0.25">
      <c r="A85" s="148"/>
      <c r="B85" s="148"/>
      <c r="C85" s="34">
        <v>82</v>
      </c>
      <c r="D85" s="105" t="s">
        <v>108</v>
      </c>
      <c r="E85" s="70">
        <v>2701</v>
      </c>
      <c r="F85" s="70">
        <v>84352053</v>
      </c>
      <c r="G85" s="106" t="s">
        <v>256</v>
      </c>
      <c r="H85" s="72" t="s">
        <v>249</v>
      </c>
      <c r="I85" s="73" t="s">
        <v>26</v>
      </c>
      <c r="J85" s="73">
        <v>30</v>
      </c>
      <c r="K85" s="73">
        <v>30</v>
      </c>
      <c r="L85" s="74">
        <v>84.14</v>
      </c>
      <c r="M85" s="128"/>
      <c r="N85" s="14">
        <f t="shared" si="2"/>
        <v>0</v>
      </c>
      <c r="O85" s="18" t="str">
        <f t="shared" si="1"/>
        <v>OK</v>
      </c>
      <c r="P85" s="21">
        <v>0</v>
      </c>
      <c r="Q85" s="21">
        <v>0</v>
      </c>
      <c r="R85" s="21">
        <v>0</v>
      </c>
      <c r="S85" s="21">
        <v>0</v>
      </c>
      <c r="T85" s="21">
        <v>0</v>
      </c>
      <c r="U85" s="21">
        <v>0</v>
      </c>
      <c r="V85" s="21">
        <v>0</v>
      </c>
      <c r="W85" s="21">
        <v>0</v>
      </c>
      <c r="X85" s="21">
        <v>0</v>
      </c>
      <c r="Y85" s="21">
        <v>0</v>
      </c>
      <c r="Z85" s="21">
        <v>0</v>
      </c>
      <c r="AA85" s="21">
        <v>0</v>
      </c>
      <c r="AB85" s="21">
        <v>0</v>
      </c>
      <c r="AC85" s="21">
        <v>0</v>
      </c>
      <c r="AD85" s="21">
        <v>0</v>
      </c>
      <c r="AE85" s="21">
        <v>0</v>
      </c>
      <c r="AF85" s="21">
        <v>0</v>
      </c>
      <c r="AG85" s="21">
        <v>0</v>
      </c>
      <c r="AH85" s="25">
        <v>0</v>
      </c>
    </row>
    <row r="86" spans="1:34" ht="25.5" customHeight="1" x14ac:dyDescent="0.25">
      <c r="A86" s="148"/>
      <c r="B86" s="148"/>
      <c r="C86" s="34">
        <v>83</v>
      </c>
      <c r="D86" s="105" t="s">
        <v>109</v>
      </c>
      <c r="E86" s="70">
        <v>5704</v>
      </c>
      <c r="F86" s="70">
        <v>122629008</v>
      </c>
      <c r="G86" s="106" t="s">
        <v>256</v>
      </c>
      <c r="H86" s="72" t="s">
        <v>249</v>
      </c>
      <c r="I86" s="73" t="s">
        <v>25</v>
      </c>
      <c r="J86" s="73">
        <v>30</v>
      </c>
      <c r="K86" s="73">
        <v>30</v>
      </c>
      <c r="L86" s="74">
        <v>76.430000000000007</v>
      </c>
      <c r="M86" s="128"/>
      <c r="N86" s="14">
        <f t="shared" si="2"/>
        <v>0</v>
      </c>
      <c r="O86" s="18" t="str">
        <f t="shared" si="1"/>
        <v>OK</v>
      </c>
      <c r="P86" s="21">
        <v>0</v>
      </c>
      <c r="Q86" s="21">
        <v>0</v>
      </c>
      <c r="R86" s="21">
        <v>0</v>
      </c>
      <c r="S86" s="21">
        <v>0</v>
      </c>
      <c r="T86" s="21">
        <v>0</v>
      </c>
      <c r="U86" s="21">
        <v>0</v>
      </c>
      <c r="V86" s="21">
        <v>0</v>
      </c>
      <c r="W86" s="21">
        <v>0</v>
      </c>
      <c r="X86" s="21">
        <v>0</v>
      </c>
      <c r="Y86" s="21">
        <v>0</v>
      </c>
      <c r="Z86" s="21">
        <v>0</v>
      </c>
      <c r="AA86" s="21">
        <v>0</v>
      </c>
      <c r="AB86" s="21">
        <v>0</v>
      </c>
      <c r="AC86" s="21">
        <v>0</v>
      </c>
      <c r="AD86" s="21">
        <v>0</v>
      </c>
      <c r="AE86" s="21">
        <v>0</v>
      </c>
      <c r="AF86" s="21">
        <v>0</v>
      </c>
      <c r="AG86" s="21">
        <v>0</v>
      </c>
      <c r="AH86" s="25">
        <v>0</v>
      </c>
    </row>
    <row r="87" spans="1:34" ht="25.5" customHeight="1" x14ac:dyDescent="0.25">
      <c r="A87" s="148"/>
      <c r="B87" s="148"/>
      <c r="C87" s="34">
        <v>84</v>
      </c>
      <c r="D87" s="105" t="s">
        <v>110</v>
      </c>
      <c r="E87" s="70">
        <v>5704</v>
      </c>
      <c r="F87" s="70">
        <v>122629008</v>
      </c>
      <c r="G87" s="106" t="s">
        <v>256</v>
      </c>
      <c r="H87" s="72" t="s">
        <v>249</v>
      </c>
      <c r="I87" s="73" t="s">
        <v>25</v>
      </c>
      <c r="J87" s="73">
        <v>30</v>
      </c>
      <c r="K87" s="73">
        <v>30</v>
      </c>
      <c r="L87" s="74">
        <v>66.069999999999993</v>
      </c>
      <c r="M87" s="128"/>
      <c r="N87" s="14">
        <f t="shared" si="2"/>
        <v>0</v>
      </c>
      <c r="O87" s="18" t="str">
        <f t="shared" si="1"/>
        <v>OK</v>
      </c>
      <c r="P87" s="21">
        <v>0</v>
      </c>
      <c r="Q87" s="21">
        <v>0</v>
      </c>
      <c r="R87" s="21">
        <v>0</v>
      </c>
      <c r="S87" s="21">
        <v>0</v>
      </c>
      <c r="T87" s="21">
        <v>0</v>
      </c>
      <c r="U87" s="21">
        <v>0</v>
      </c>
      <c r="V87" s="21">
        <v>0</v>
      </c>
      <c r="W87" s="21">
        <v>0</v>
      </c>
      <c r="X87" s="21">
        <v>0</v>
      </c>
      <c r="Y87" s="21">
        <v>0</v>
      </c>
      <c r="Z87" s="21">
        <v>0</v>
      </c>
      <c r="AA87" s="21">
        <v>0</v>
      </c>
      <c r="AB87" s="21">
        <v>0</v>
      </c>
      <c r="AC87" s="21">
        <v>0</v>
      </c>
      <c r="AD87" s="21">
        <v>0</v>
      </c>
      <c r="AE87" s="21">
        <v>0</v>
      </c>
      <c r="AF87" s="21">
        <v>0</v>
      </c>
      <c r="AG87" s="21">
        <v>0</v>
      </c>
      <c r="AH87" s="25">
        <v>0</v>
      </c>
    </row>
    <row r="88" spans="1:34" ht="25.5" customHeight="1" x14ac:dyDescent="0.25">
      <c r="A88" s="148"/>
      <c r="B88" s="148"/>
      <c r="C88" s="34">
        <v>85</v>
      </c>
      <c r="D88" s="115" t="s">
        <v>111</v>
      </c>
      <c r="E88" s="70">
        <v>5704</v>
      </c>
      <c r="F88" s="70">
        <v>122629008</v>
      </c>
      <c r="G88" s="106" t="s">
        <v>256</v>
      </c>
      <c r="H88" s="72" t="s">
        <v>249</v>
      </c>
      <c r="I88" s="73" t="s">
        <v>25</v>
      </c>
      <c r="J88" s="77">
        <v>30</v>
      </c>
      <c r="K88" s="77">
        <v>30</v>
      </c>
      <c r="L88" s="74">
        <v>145.75</v>
      </c>
      <c r="M88" s="128"/>
      <c r="N88" s="14">
        <f t="shared" si="2"/>
        <v>0</v>
      </c>
      <c r="O88" s="18" t="str">
        <f t="shared" si="1"/>
        <v>OK</v>
      </c>
      <c r="P88" s="21">
        <v>0</v>
      </c>
      <c r="Q88" s="21">
        <v>0</v>
      </c>
      <c r="R88" s="21">
        <v>0</v>
      </c>
      <c r="S88" s="21">
        <v>0</v>
      </c>
      <c r="T88" s="21">
        <v>0</v>
      </c>
      <c r="U88" s="21">
        <v>0</v>
      </c>
      <c r="V88" s="21">
        <v>0</v>
      </c>
      <c r="W88" s="21">
        <v>0</v>
      </c>
      <c r="X88" s="21">
        <v>0</v>
      </c>
      <c r="Y88" s="21">
        <v>0</v>
      </c>
      <c r="Z88" s="21">
        <v>0</v>
      </c>
      <c r="AA88" s="21">
        <v>0</v>
      </c>
      <c r="AB88" s="21">
        <v>0</v>
      </c>
      <c r="AC88" s="21">
        <v>0</v>
      </c>
      <c r="AD88" s="21">
        <v>0</v>
      </c>
      <c r="AE88" s="21">
        <v>0</v>
      </c>
      <c r="AF88" s="21">
        <v>0</v>
      </c>
      <c r="AG88" s="21">
        <v>0</v>
      </c>
      <c r="AH88" s="25">
        <v>0</v>
      </c>
    </row>
    <row r="89" spans="1:34" ht="25.5" customHeight="1" x14ac:dyDescent="0.25">
      <c r="A89" s="148"/>
      <c r="B89" s="148"/>
      <c r="C89" s="34">
        <v>86</v>
      </c>
      <c r="D89" s="115" t="s">
        <v>112</v>
      </c>
      <c r="E89" s="70">
        <v>5704</v>
      </c>
      <c r="F89" s="70">
        <v>122629008</v>
      </c>
      <c r="G89" s="106" t="s">
        <v>256</v>
      </c>
      <c r="H89" s="72" t="s">
        <v>249</v>
      </c>
      <c r="I89" s="73" t="s">
        <v>25</v>
      </c>
      <c r="J89" s="77">
        <v>30</v>
      </c>
      <c r="K89" s="77">
        <v>30</v>
      </c>
      <c r="L89" s="74">
        <v>136.9</v>
      </c>
      <c r="M89" s="128"/>
      <c r="N89" s="14">
        <f t="shared" si="2"/>
        <v>0</v>
      </c>
      <c r="O89" s="18" t="str">
        <f t="shared" si="1"/>
        <v>OK</v>
      </c>
      <c r="P89" s="132">
        <v>-10</v>
      </c>
      <c r="Q89" s="21">
        <v>0</v>
      </c>
      <c r="R89" s="21">
        <v>10</v>
      </c>
      <c r="S89" s="21">
        <v>0</v>
      </c>
      <c r="T89" s="21">
        <v>0</v>
      </c>
      <c r="U89" s="21">
        <v>0</v>
      </c>
      <c r="V89" s="21">
        <v>0</v>
      </c>
      <c r="W89" s="21">
        <v>0</v>
      </c>
      <c r="X89" s="21">
        <v>0</v>
      </c>
      <c r="Y89" s="21">
        <v>0</v>
      </c>
      <c r="Z89" s="21">
        <v>0</v>
      </c>
      <c r="AA89" s="21">
        <v>0</v>
      </c>
      <c r="AB89" s="21">
        <v>0</v>
      </c>
      <c r="AC89" s="21">
        <v>0</v>
      </c>
      <c r="AD89" s="21">
        <v>0</v>
      </c>
      <c r="AE89" s="21">
        <v>0</v>
      </c>
      <c r="AF89" s="21">
        <v>0</v>
      </c>
      <c r="AG89" s="21">
        <v>0</v>
      </c>
      <c r="AH89" s="25">
        <v>0</v>
      </c>
    </row>
    <row r="90" spans="1:34" ht="25.5" customHeight="1" x14ac:dyDescent="0.25">
      <c r="A90" s="148"/>
      <c r="B90" s="148"/>
      <c r="C90" s="34">
        <v>87</v>
      </c>
      <c r="D90" s="115" t="s">
        <v>113</v>
      </c>
      <c r="E90" s="70">
        <v>5704</v>
      </c>
      <c r="F90" s="70">
        <v>122629008</v>
      </c>
      <c r="G90" s="106" t="s">
        <v>256</v>
      </c>
      <c r="H90" s="72" t="s">
        <v>249</v>
      </c>
      <c r="I90" s="77" t="s">
        <v>25</v>
      </c>
      <c r="J90" s="77">
        <v>30</v>
      </c>
      <c r="K90" s="77">
        <v>30</v>
      </c>
      <c r="L90" s="74">
        <v>253.75</v>
      </c>
      <c r="M90" s="128"/>
      <c r="N90" s="14">
        <f t="shared" si="2"/>
        <v>0</v>
      </c>
      <c r="O90" s="18" t="str">
        <f t="shared" si="1"/>
        <v>OK</v>
      </c>
      <c r="P90" s="21">
        <v>0</v>
      </c>
      <c r="Q90" s="21">
        <v>0</v>
      </c>
      <c r="R90" s="21">
        <v>0</v>
      </c>
      <c r="S90" s="21">
        <v>0</v>
      </c>
      <c r="T90" s="21">
        <v>0</v>
      </c>
      <c r="U90" s="21">
        <v>0</v>
      </c>
      <c r="V90" s="21">
        <v>0</v>
      </c>
      <c r="W90" s="21">
        <v>0</v>
      </c>
      <c r="X90" s="21">
        <v>0</v>
      </c>
      <c r="Y90" s="21">
        <v>0</v>
      </c>
      <c r="Z90" s="21">
        <v>0</v>
      </c>
      <c r="AA90" s="21">
        <v>0</v>
      </c>
      <c r="AB90" s="21">
        <v>0</v>
      </c>
      <c r="AC90" s="21">
        <v>0</v>
      </c>
      <c r="AD90" s="21">
        <v>0</v>
      </c>
      <c r="AE90" s="21">
        <v>0</v>
      </c>
      <c r="AF90" s="21">
        <v>0</v>
      </c>
      <c r="AG90" s="21">
        <v>0</v>
      </c>
      <c r="AH90" s="25">
        <v>0</v>
      </c>
    </row>
    <row r="91" spans="1:34" ht="25.5" customHeight="1" x14ac:dyDescent="0.25">
      <c r="A91" s="148"/>
      <c r="B91" s="148"/>
      <c r="C91" s="34">
        <v>88</v>
      </c>
      <c r="D91" s="115" t="s">
        <v>114</v>
      </c>
      <c r="E91" s="70">
        <v>5704</v>
      </c>
      <c r="F91" s="70">
        <v>122629008</v>
      </c>
      <c r="G91" s="106" t="s">
        <v>256</v>
      </c>
      <c r="H91" s="72" t="s">
        <v>249</v>
      </c>
      <c r="I91" s="77" t="s">
        <v>25</v>
      </c>
      <c r="J91" s="77">
        <v>30</v>
      </c>
      <c r="K91" s="77">
        <v>30</v>
      </c>
      <c r="L91" s="74">
        <v>233.5</v>
      </c>
      <c r="M91" s="128"/>
      <c r="N91" s="14">
        <f t="shared" si="2"/>
        <v>0</v>
      </c>
      <c r="O91" s="18" t="str">
        <f t="shared" si="1"/>
        <v>OK</v>
      </c>
      <c r="P91" s="21">
        <v>0</v>
      </c>
      <c r="Q91" s="21">
        <v>0</v>
      </c>
      <c r="R91" s="21">
        <v>0</v>
      </c>
      <c r="S91" s="21">
        <v>0</v>
      </c>
      <c r="T91" s="21">
        <v>0</v>
      </c>
      <c r="U91" s="21">
        <v>0</v>
      </c>
      <c r="V91" s="21">
        <v>0</v>
      </c>
      <c r="W91" s="21">
        <v>0</v>
      </c>
      <c r="X91" s="21">
        <v>0</v>
      </c>
      <c r="Y91" s="21">
        <v>0</v>
      </c>
      <c r="Z91" s="21">
        <v>0</v>
      </c>
      <c r="AA91" s="21">
        <v>0</v>
      </c>
      <c r="AB91" s="21">
        <v>0</v>
      </c>
      <c r="AC91" s="21">
        <v>0</v>
      </c>
      <c r="AD91" s="21">
        <v>0</v>
      </c>
      <c r="AE91" s="21">
        <v>0</v>
      </c>
      <c r="AF91" s="21">
        <v>0</v>
      </c>
      <c r="AG91" s="21">
        <v>0</v>
      </c>
      <c r="AH91" s="25">
        <v>0</v>
      </c>
    </row>
    <row r="92" spans="1:34" ht="25.5" customHeight="1" x14ac:dyDescent="0.25">
      <c r="A92" s="148"/>
      <c r="B92" s="148"/>
      <c r="C92" s="34">
        <v>89</v>
      </c>
      <c r="D92" s="105" t="s">
        <v>115</v>
      </c>
      <c r="E92" s="70">
        <v>5704</v>
      </c>
      <c r="F92" s="70">
        <v>68004038</v>
      </c>
      <c r="G92" s="106" t="s">
        <v>256</v>
      </c>
      <c r="H92" s="75" t="s">
        <v>19</v>
      </c>
      <c r="I92" s="73" t="s">
        <v>25</v>
      </c>
      <c r="J92" s="73">
        <v>30</v>
      </c>
      <c r="K92" s="73">
        <v>30</v>
      </c>
      <c r="L92" s="74">
        <v>5.14</v>
      </c>
      <c r="M92" s="128"/>
      <c r="N92" s="14">
        <f t="shared" si="2"/>
        <v>0</v>
      </c>
      <c r="O92" s="18" t="str">
        <f t="shared" si="1"/>
        <v>OK</v>
      </c>
      <c r="P92" s="21">
        <v>0</v>
      </c>
      <c r="Q92" s="21">
        <v>0</v>
      </c>
      <c r="R92" s="21">
        <v>0</v>
      </c>
      <c r="S92" s="21">
        <v>0</v>
      </c>
      <c r="T92" s="21">
        <v>0</v>
      </c>
      <c r="U92" s="21">
        <v>0</v>
      </c>
      <c r="V92" s="21">
        <v>0</v>
      </c>
      <c r="W92" s="21">
        <v>0</v>
      </c>
      <c r="X92" s="21">
        <v>0</v>
      </c>
      <c r="Y92" s="21">
        <v>0</v>
      </c>
      <c r="Z92" s="21">
        <v>0</v>
      </c>
      <c r="AA92" s="21">
        <v>0</v>
      </c>
      <c r="AB92" s="21">
        <v>0</v>
      </c>
      <c r="AC92" s="21">
        <v>0</v>
      </c>
      <c r="AD92" s="21">
        <v>0</v>
      </c>
      <c r="AE92" s="21">
        <v>0</v>
      </c>
      <c r="AF92" s="21">
        <v>0</v>
      </c>
      <c r="AG92" s="21">
        <v>0</v>
      </c>
      <c r="AH92" s="25">
        <v>0</v>
      </c>
    </row>
    <row r="93" spans="1:34" ht="25.5" customHeight="1" x14ac:dyDescent="0.25">
      <c r="A93" s="148"/>
      <c r="B93" s="148"/>
      <c r="C93" s="34">
        <v>90</v>
      </c>
      <c r="D93" s="115" t="s">
        <v>116</v>
      </c>
      <c r="E93" s="70">
        <v>5704</v>
      </c>
      <c r="F93" s="70">
        <v>68004038</v>
      </c>
      <c r="G93" s="106" t="s">
        <v>256</v>
      </c>
      <c r="H93" s="72" t="s">
        <v>19</v>
      </c>
      <c r="I93" s="77" t="s">
        <v>25</v>
      </c>
      <c r="J93" s="77">
        <v>30</v>
      </c>
      <c r="K93" s="77">
        <v>30</v>
      </c>
      <c r="L93" s="74">
        <v>0.82</v>
      </c>
      <c r="M93" s="128"/>
      <c r="N93" s="14">
        <f t="shared" si="2"/>
        <v>0</v>
      </c>
      <c r="O93" s="18" t="str">
        <f t="shared" si="1"/>
        <v>OK</v>
      </c>
      <c r="P93" s="21">
        <v>0</v>
      </c>
      <c r="Q93" s="21">
        <v>0</v>
      </c>
      <c r="R93" s="21">
        <v>0</v>
      </c>
      <c r="S93" s="21">
        <v>0</v>
      </c>
      <c r="T93" s="21">
        <v>0</v>
      </c>
      <c r="U93" s="21">
        <v>0</v>
      </c>
      <c r="V93" s="21">
        <v>0</v>
      </c>
      <c r="W93" s="21">
        <v>0</v>
      </c>
      <c r="X93" s="21">
        <v>0</v>
      </c>
      <c r="Y93" s="21">
        <v>0</v>
      </c>
      <c r="Z93" s="21">
        <v>0</v>
      </c>
      <c r="AA93" s="21">
        <v>0</v>
      </c>
      <c r="AB93" s="21">
        <v>0</v>
      </c>
      <c r="AC93" s="21">
        <v>0</v>
      </c>
      <c r="AD93" s="21">
        <v>0</v>
      </c>
      <c r="AE93" s="21">
        <v>0</v>
      </c>
      <c r="AF93" s="21">
        <v>0</v>
      </c>
      <c r="AG93" s="21">
        <v>0</v>
      </c>
      <c r="AH93" s="25">
        <v>0</v>
      </c>
    </row>
    <row r="94" spans="1:34" ht="25.5" customHeight="1" x14ac:dyDescent="0.25">
      <c r="A94" s="148"/>
      <c r="B94" s="148"/>
      <c r="C94" s="34">
        <v>91</v>
      </c>
      <c r="D94" s="115" t="s">
        <v>117</v>
      </c>
      <c r="E94" s="70">
        <v>5704</v>
      </c>
      <c r="F94" s="70">
        <v>122629007</v>
      </c>
      <c r="G94" s="106" t="s">
        <v>256</v>
      </c>
      <c r="H94" s="72" t="s">
        <v>19</v>
      </c>
      <c r="I94" s="77" t="s">
        <v>25</v>
      </c>
      <c r="J94" s="77">
        <v>30</v>
      </c>
      <c r="K94" s="77">
        <v>30</v>
      </c>
      <c r="L94" s="74">
        <v>11.39</v>
      </c>
      <c r="M94" s="128"/>
      <c r="N94" s="14">
        <f t="shared" si="2"/>
        <v>0</v>
      </c>
      <c r="O94" s="18" t="str">
        <f t="shared" si="1"/>
        <v>OK</v>
      </c>
      <c r="P94" s="21">
        <v>0</v>
      </c>
      <c r="Q94" s="21">
        <v>0</v>
      </c>
      <c r="R94" s="21">
        <v>0</v>
      </c>
      <c r="S94" s="21">
        <v>0</v>
      </c>
      <c r="T94" s="21">
        <v>0</v>
      </c>
      <c r="U94" s="21">
        <v>0</v>
      </c>
      <c r="V94" s="21">
        <v>0</v>
      </c>
      <c r="W94" s="21">
        <v>0</v>
      </c>
      <c r="X94" s="21">
        <v>0</v>
      </c>
      <c r="Y94" s="21">
        <v>0</v>
      </c>
      <c r="Z94" s="21">
        <v>0</v>
      </c>
      <c r="AA94" s="21">
        <v>0</v>
      </c>
      <c r="AB94" s="21">
        <v>0</v>
      </c>
      <c r="AC94" s="21">
        <v>0</v>
      </c>
      <c r="AD94" s="21">
        <v>0</v>
      </c>
      <c r="AE94" s="21">
        <v>0</v>
      </c>
      <c r="AF94" s="21">
        <v>0</v>
      </c>
      <c r="AG94" s="21">
        <v>0</v>
      </c>
      <c r="AH94" s="25">
        <v>0</v>
      </c>
    </row>
    <row r="95" spans="1:34" ht="25.5" customHeight="1" x14ac:dyDescent="0.25">
      <c r="A95" s="148"/>
      <c r="B95" s="148"/>
      <c r="C95" s="34">
        <v>92</v>
      </c>
      <c r="D95" s="115" t="s">
        <v>118</v>
      </c>
      <c r="E95" s="70">
        <v>5704</v>
      </c>
      <c r="F95" s="70">
        <v>122629007</v>
      </c>
      <c r="G95" s="106" t="s">
        <v>256</v>
      </c>
      <c r="H95" s="72" t="s">
        <v>19</v>
      </c>
      <c r="I95" s="73" t="s">
        <v>25</v>
      </c>
      <c r="J95" s="77">
        <v>30</v>
      </c>
      <c r="K95" s="77">
        <v>30</v>
      </c>
      <c r="L95" s="74">
        <v>3.3</v>
      </c>
      <c r="M95" s="128"/>
      <c r="N95" s="14">
        <f t="shared" si="2"/>
        <v>0</v>
      </c>
      <c r="O95" s="18" t="str">
        <f t="shared" si="1"/>
        <v>OK</v>
      </c>
      <c r="P95" s="21">
        <v>0</v>
      </c>
      <c r="Q95" s="21">
        <v>0</v>
      </c>
      <c r="R95" s="21">
        <v>0</v>
      </c>
      <c r="S95" s="21">
        <v>0</v>
      </c>
      <c r="T95" s="21">
        <v>0</v>
      </c>
      <c r="U95" s="21">
        <v>0</v>
      </c>
      <c r="V95" s="21">
        <v>0</v>
      </c>
      <c r="W95" s="21">
        <v>0</v>
      </c>
      <c r="X95" s="21">
        <v>0</v>
      </c>
      <c r="Y95" s="21">
        <v>0</v>
      </c>
      <c r="Z95" s="21">
        <v>0</v>
      </c>
      <c r="AA95" s="21">
        <v>0</v>
      </c>
      <c r="AB95" s="21">
        <v>0</v>
      </c>
      <c r="AC95" s="21">
        <v>0</v>
      </c>
      <c r="AD95" s="21">
        <v>0</v>
      </c>
      <c r="AE95" s="21">
        <v>0</v>
      </c>
      <c r="AF95" s="21">
        <v>0</v>
      </c>
      <c r="AG95" s="21">
        <v>0</v>
      </c>
      <c r="AH95" s="25">
        <v>0</v>
      </c>
    </row>
    <row r="96" spans="1:34" ht="25.5" customHeight="1" x14ac:dyDescent="0.25">
      <c r="A96" s="148"/>
      <c r="B96" s="148"/>
      <c r="C96" s="34">
        <v>93</v>
      </c>
      <c r="D96" s="115" t="s">
        <v>119</v>
      </c>
      <c r="E96" s="70">
        <v>5704</v>
      </c>
      <c r="F96" s="70">
        <v>122629016</v>
      </c>
      <c r="G96" s="106" t="s">
        <v>256</v>
      </c>
      <c r="H96" s="72" t="s">
        <v>19</v>
      </c>
      <c r="I96" s="77" t="s">
        <v>25</v>
      </c>
      <c r="J96" s="77">
        <v>30</v>
      </c>
      <c r="K96" s="77">
        <v>30</v>
      </c>
      <c r="L96" s="74">
        <v>11.25</v>
      </c>
      <c r="M96" s="128"/>
      <c r="N96" s="14">
        <f t="shared" si="2"/>
        <v>0</v>
      </c>
      <c r="O96" s="18" t="str">
        <f t="shared" si="1"/>
        <v>OK</v>
      </c>
      <c r="P96" s="21">
        <v>0</v>
      </c>
      <c r="Q96" s="21">
        <v>0</v>
      </c>
      <c r="R96" s="21">
        <v>0</v>
      </c>
      <c r="S96" s="21">
        <v>0</v>
      </c>
      <c r="T96" s="21">
        <v>0</v>
      </c>
      <c r="U96" s="21">
        <v>0</v>
      </c>
      <c r="V96" s="21">
        <v>0</v>
      </c>
      <c r="W96" s="21">
        <v>0</v>
      </c>
      <c r="X96" s="21">
        <v>0</v>
      </c>
      <c r="Y96" s="21">
        <v>0</v>
      </c>
      <c r="Z96" s="21">
        <v>0</v>
      </c>
      <c r="AA96" s="21">
        <v>0</v>
      </c>
      <c r="AB96" s="21">
        <v>0</v>
      </c>
      <c r="AC96" s="21">
        <v>0</v>
      </c>
      <c r="AD96" s="21">
        <v>0</v>
      </c>
      <c r="AE96" s="21">
        <v>0</v>
      </c>
      <c r="AF96" s="21">
        <v>0</v>
      </c>
      <c r="AG96" s="21">
        <v>0</v>
      </c>
      <c r="AH96" s="25">
        <v>0</v>
      </c>
    </row>
    <row r="97" spans="1:34" ht="25.5" customHeight="1" x14ac:dyDescent="0.25">
      <c r="A97" s="148"/>
      <c r="B97" s="148"/>
      <c r="C97" s="34">
        <v>94</v>
      </c>
      <c r="D97" s="115" t="s">
        <v>120</v>
      </c>
      <c r="E97" s="70">
        <v>5704</v>
      </c>
      <c r="F97" s="70">
        <v>122629016</v>
      </c>
      <c r="G97" s="106" t="s">
        <v>256</v>
      </c>
      <c r="H97" s="72" t="s">
        <v>19</v>
      </c>
      <c r="I97" s="77" t="s">
        <v>25</v>
      </c>
      <c r="J97" s="77">
        <v>30</v>
      </c>
      <c r="K97" s="77">
        <v>30</v>
      </c>
      <c r="L97" s="74">
        <v>15.51</v>
      </c>
      <c r="M97" s="128"/>
      <c r="N97" s="14">
        <f t="shared" si="2"/>
        <v>0</v>
      </c>
      <c r="O97" s="18" t="str">
        <f t="shared" si="1"/>
        <v>OK</v>
      </c>
      <c r="P97" s="21">
        <v>0</v>
      </c>
      <c r="Q97" s="21">
        <v>0</v>
      </c>
      <c r="R97" s="21">
        <v>0</v>
      </c>
      <c r="S97" s="21">
        <v>0</v>
      </c>
      <c r="T97" s="21">
        <v>0</v>
      </c>
      <c r="U97" s="21">
        <v>0</v>
      </c>
      <c r="V97" s="21">
        <v>0</v>
      </c>
      <c r="W97" s="21">
        <v>0</v>
      </c>
      <c r="X97" s="21">
        <v>0</v>
      </c>
      <c r="Y97" s="21">
        <v>0</v>
      </c>
      <c r="Z97" s="21">
        <v>0</v>
      </c>
      <c r="AA97" s="21">
        <v>0</v>
      </c>
      <c r="AB97" s="21">
        <v>0</v>
      </c>
      <c r="AC97" s="21">
        <v>0</v>
      </c>
      <c r="AD97" s="21">
        <v>0</v>
      </c>
      <c r="AE97" s="21">
        <v>0</v>
      </c>
      <c r="AF97" s="21">
        <v>0</v>
      </c>
      <c r="AG97" s="21">
        <v>0</v>
      </c>
      <c r="AH97" s="25">
        <v>0</v>
      </c>
    </row>
    <row r="98" spans="1:34" ht="25.5" customHeight="1" x14ac:dyDescent="0.25">
      <c r="A98" s="148"/>
      <c r="B98" s="148"/>
      <c r="C98" s="34">
        <v>95</v>
      </c>
      <c r="D98" s="115" t="s">
        <v>121</v>
      </c>
      <c r="E98" s="70">
        <v>5704</v>
      </c>
      <c r="F98" s="70">
        <v>122629016</v>
      </c>
      <c r="G98" s="106" t="s">
        <v>256</v>
      </c>
      <c r="H98" s="72" t="s">
        <v>19</v>
      </c>
      <c r="I98" s="77" t="s">
        <v>25</v>
      </c>
      <c r="J98" s="77">
        <v>30</v>
      </c>
      <c r="K98" s="77">
        <v>30</v>
      </c>
      <c r="L98" s="74">
        <v>7.9</v>
      </c>
      <c r="M98" s="128">
        <v>4</v>
      </c>
      <c r="N98" s="14">
        <f t="shared" si="2"/>
        <v>0</v>
      </c>
      <c r="O98" s="18" t="str">
        <f t="shared" si="1"/>
        <v>OK</v>
      </c>
      <c r="P98" s="21">
        <v>0</v>
      </c>
      <c r="Q98" s="21">
        <v>4</v>
      </c>
      <c r="R98" s="21">
        <v>0</v>
      </c>
      <c r="S98" s="21">
        <v>0</v>
      </c>
      <c r="T98" s="21">
        <v>0</v>
      </c>
      <c r="U98" s="21">
        <v>0</v>
      </c>
      <c r="V98" s="21">
        <v>0</v>
      </c>
      <c r="W98" s="21">
        <v>0</v>
      </c>
      <c r="X98" s="21">
        <v>0</v>
      </c>
      <c r="Y98" s="21">
        <v>0</v>
      </c>
      <c r="Z98" s="21">
        <v>0</v>
      </c>
      <c r="AA98" s="21">
        <v>0</v>
      </c>
      <c r="AB98" s="21">
        <v>0</v>
      </c>
      <c r="AC98" s="21">
        <v>0</v>
      </c>
      <c r="AD98" s="21">
        <v>0</v>
      </c>
      <c r="AE98" s="21">
        <v>0</v>
      </c>
      <c r="AF98" s="21">
        <v>0</v>
      </c>
      <c r="AG98" s="21">
        <v>0</v>
      </c>
      <c r="AH98" s="25">
        <v>0</v>
      </c>
    </row>
    <row r="99" spans="1:34" ht="25.5" customHeight="1" x14ac:dyDescent="0.25">
      <c r="A99" s="148"/>
      <c r="B99" s="148"/>
      <c r="C99" s="34">
        <v>96</v>
      </c>
      <c r="D99" s="115" t="s">
        <v>122</v>
      </c>
      <c r="E99" s="70">
        <v>5704</v>
      </c>
      <c r="F99" s="70">
        <v>122629016</v>
      </c>
      <c r="G99" s="106" t="s">
        <v>256</v>
      </c>
      <c r="H99" s="72" t="s">
        <v>19</v>
      </c>
      <c r="I99" s="77" t="s">
        <v>25</v>
      </c>
      <c r="J99" s="77">
        <v>30</v>
      </c>
      <c r="K99" s="77">
        <v>30</v>
      </c>
      <c r="L99" s="74">
        <v>42.67</v>
      </c>
      <c r="M99" s="128"/>
      <c r="N99" s="14">
        <f t="shared" si="2"/>
        <v>0</v>
      </c>
      <c r="O99" s="18" t="str">
        <f t="shared" si="1"/>
        <v>OK</v>
      </c>
      <c r="P99" s="21">
        <v>0</v>
      </c>
      <c r="Q99" s="21">
        <v>0</v>
      </c>
      <c r="R99" s="21">
        <v>0</v>
      </c>
      <c r="S99" s="21">
        <v>0</v>
      </c>
      <c r="T99" s="21">
        <v>0</v>
      </c>
      <c r="U99" s="21">
        <v>0</v>
      </c>
      <c r="V99" s="21">
        <v>0</v>
      </c>
      <c r="W99" s="21">
        <v>0</v>
      </c>
      <c r="X99" s="21">
        <v>0</v>
      </c>
      <c r="Y99" s="21">
        <v>0</v>
      </c>
      <c r="Z99" s="21">
        <v>0</v>
      </c>
      <c r="AA99" s="21">
        <v>0</v>
      </c>
      <c r="AB99" s="21">
        <v>0</v>
      </c>
      <c r="AC99" s="21">
        <v>0</v>
      </c>
      <c r="AD99" s="21">
        <v>0</v>
      </c>
      <c r="AE99" s="21">
        <v>0</v>
      </c>
      <c r="AF99" s="21">
        <v>0</v>
      </c>
      <c r="AG99" s="21">
        <v>0</v>
      </c>
      <c r="AH99" s="25">
        <v>0</v>
      </c>
    </row>
    <row r="100" spans="1:34" ht="25.5" customHeight="1" x14ac:dyDescent="0.25">
      <c r="A100" s="148"/>
      <c r="B100" s="148"/>
      <c r="C100" s="34">
        <v>97</v>
      </c>
      <c r="D100" s="115" t="s">
        <v>123</v>
      </c>
      <c r="E100" s="70">
        <v>5704</v>
      </c>
      <c r="F100" s="70">
        <v>122629016</v>
      </c>
      <c r="G100" s="106" t="s">
        <v>256</v>
      </c>
      <c r="H100" s="72" t="s">
        <v>19</v>
      </c>
      <c r="I100" s="77" t="s">
        <v>25</v>
      </c>
      <c r="J100" s="77">
        <v>30</v>
      </c>
      <c r="K100" s="77">
        <v>30</v>
      </c>
      <c r="L100" s="74">
        <v>42.67</v>
      </c>
      <c r="M100" s="128"/>
      <c r="N100" s="14">
        <f t="shared" ref="N100:N101" si="3">M100-(SUM(P100:AH100))</f>
        <v>0</v>
      </c>
      <c r="O100" s="18" t="str">
        <f t="shared" si="1"/>
        <v>OK</v>
      </c>
      <c r="P100" s="21">
        <v>0</v>
      </c>
      <c r="Q100" s="21">
        <v>0</v>
      </c>
      <c r="R100" s="21">
        <v>0</v>
      </c>
      <c r="S100" s="21">
        <v>0</v>
      </c>
      <c r="T100" s="21">
        <v>0</v>
      </c>
      <c r="U100" s="21">
        <v>0</v>
      </c>
      <c r="V100" s="21">
        <v>0</v>
      </c>
      <c r="W100" s="21">
        <v>0</v>
      </c>
      <c r="X100" s="21">
        <v>0</v>
      </c>
      <c r="Y100" s="21">
        <v>0</v>
      </c>
      <c r="Z100" s="21">
        <v>0</v>
      </c>
      <c r="AA100" s="21">
        <v>0</v>
      </c>
      <c r="AB100" s="21">
        <v>0</v>
      </c>
      <c r="AC100" s="21">
        <v>0</v>
      </c>
      <c r="AD100" s="21">
        <v>0</v>
      </c>
      <c r="AE100" s="21">
        <v>0</v>
      </c>
      <c r="AF100" s="21">
        <v>0</v>
      </c>
      <c r="AG100" s="21">
        <v>0</v>
      </c>
      <c r="AH100" s="25">
        <v>0</v>
      </c>
    </row>
    <row r="101" spans="1:34" ht="25.5" customHeight="1" x14ac:dyDescent="0.25">
      <c r="A101" s="148"/>
      <c r="B101" s="148"/>
      <c r="C101" s="34">
        <v>98</v>
      </c>
      <c r="D101" s="115" t="s">
        <v>124</v>
      </c>
      <c r="E101" s="70">
        <v>5704</v>
      </c>
      <c r="F101" s="70">
        <v>122629016</v>
      </c>
      <c r="G101" s="106" t="s">
        <v>256</v>
      </c>
      <c r="H101" s="72" t="s">
        <v>19</v>
      </c>
      <c r="I101" s="77" t="s">
        <v>25</v>
      </c>
      <c r="J101" s="77">
        <v>30</v>
      </c>
      <c r="K101" s="77">
        <v>30</v>
      </c>
      <c r="L101" s="74">
        <v>11.17</v>
      </c>
      <c r="M101" s="128"/>
      <c r="N101" s="14">
        <f t="shared" si="3"/>
        <v>0</v>
      </c>
      <c r="O101" s="18" t="str">
        <f t="shared" si="1"/>
        <v>OK</v>
      </c>
      <c r="P101" s="21">
        <v>0</v>
      </c>
      <c r="Q101" s="21">
        <v>0</v>
      </c>
      <c r="R101" s="21">
        <v>0</v>
      </c>
      <c r="S101" s="21">
        <v>0</v>
      </c>
      <c r="T101" s="21">
        <v>0</v>
      </c>
      <c r="U101" s="21">
        <v>0</v>
      </c>
      <c r="V101" s="21">
        <v>0</v>
      </c>
      <c r="W101" s="21">
        <v>0</v>
      </c>
      <c r="X101" s="21">
        <v>0</v>
      </c>
      <c r="Y101" s="21">
        <v>0</v>
      </c>
      <c r="Z101" s="21">
        <v>0</v>
      </c>
      <c r="AA101" s="21">
        <v>0</v>
      </c>
      <c r="AB101" s="21">
        <v>0</v>
      </c>
      <c r="AC101" s="21">
        <v>0</v>
      </c>
      <c r="AD101" s="21">
        <v>0</v>
      </c>
      <c r="AE101" s="21">
        <v>0</v>
      </c>
      <c r="AF101" s="21">
        <v>0</v>
      </c>
      <c r="AG101" s="21">
        <v>0</v>
      </c>
      <c r="AH101" s="25">
        <v>0</v>
      </c>
    </row>
    <row r="102" spans="1:34" ht="25.5" customHeight="1" x14ac:dyDescent="0.25">
      <c r="A102" s="148"/>
      <c r="B102" s="148"/>
      <c r="C102" s="34">
        <v>99</v>
      </c>
      <c r="D102" s="105" t="s">
        <v>125</v>
      </c>
      <c r="E102" s="70">
        <v>5704</v>
      </c>
      <c r="F102" s="70">
        <v>122629016</v>
      </c>
      <c r="G102" s="106" t="s">
        <v>256</v>
      </c>
      <c r="H102" s="72" t="s">
        <v>19</v>
      </c>
      <c r="I102" s="73" t="s">
        <v>25</v>
      </c>
      <c r="J102" s="73">
        <v>30</v>
      </c>
      <c r="K102" s="73">
        <v>30</v>
      </c>
      <c r="L102" s="74">
        <v>10.66</v>
      </c>
      <c r="M102" s="128"/>
      <c r="N102" s="14">
        <f t="shared" ref="N102:N132" si="4">M102-(SUM(P102:AH102))</f>
        <v>0</v>
      </c>
      <c r="O102" s="18" t="str">
        <f t="shared" si="1"/>
        <v>OK</v>
      </c>
      <c r="P102" s="21">
        <v>0</v>
      </c>
      <c r="Q102" s="21">
        <v>0</v>
      </c>
      <c r="R102" s="21">
        <v>0</v>
      </c>
      <c r="S102" s="21">
        <v>0</v>
      </c>
      <c r="T102" s="21">
        <v>0</v>
      </c>
      <c r="U102" s="21">
        <v>0</v>
      </c>
      <c r="V102" s="21">
        <v>0</v>
      </c>
      <c r="W102" s="21">
        <v>0</v>
      </c>
      <c r="X102" s="21">
        <v>0</v>
      </c>
      <c r="Y102" s="21">
        <v>0</v>
      </c>
      <c r="Z102" s="21">
        <v>0</v>
      </c>
      <c r="AA102" s="21">
        <v>0</v>
      </c>
      <c r="AB102" s="21">
        <v>0</v>
      </c>
      <c r="AC102" s="21">
        <v>0</v>
      </c>
      <c r="AD102" s="21">
        <v>0</v>
      </c>
      <c r="AE102" s="21">
        <v>0</v>
      </c>
      <c r="AF102" s="21">
        <v>0</v>
      </c>
      <c r="AG102" s="21">
        <v>0</v>
      </c>
      <c r="AH102" s="25">
        <v>0</v>
      </c>
    </row>
    <row r="103" spans="1:34" ht="25.5" customHeight="1" x14ac:dyDescent="0.25">
      <c r="A103" s="148"/>
      <c r="B103" s="148"/>
      <c r="C103" s="34">
        <v>100</v>
      </c>
      <c r="D103" s="105" t="s">
        <v>126</v>
      </c>
      <c r="E103" s="70">
        <v>5704</v>
      </c>
      <c r="F103" s="70">
        <v>122629016</v>
      </c>
      <c r="G103" s="106" t="s">
        <v>256</v>
      </c>
      <c r="H103" s="72" t="s">
        <v>19</v>
      </c>
      <c r="I103" s="73" t="s">
        <v>25</v>
      </c>
      <c r="J103" s="73">
        <v>30</v>
      </c>
      <c r="K103" s="73">
        <v>30</v>
      </c>
      <c r="L103" s="74">
        <v>35.9</v>
      </c>
      <c r="M103" s="128"/>
      <c r="N103" s="14">
        <f t="shared" si="4"/>
        <v>0</v>
      </c>
      <c r="O103" s="18" t="str">
        <f t="shared" si="1"/>
        <v>OK</v>
      </c>
      <c r="P103" s="21">
        <v>0</v>
      </c>
      <c r="Q103" s="21">
        <v>0</v>
      </c>
      <c r="R103" s="21">
        <v>0</v>
      </c>
      <c r="S103" s="21">
        <v>0</v>
      </c>
      <c r="T103" s="21">
        <v>0</v>
      </c>
      <c r="U103" s="21">
        <v>0</v>
      </c>
      <c r="V103" s="21">
        <v>0</v>
      </c>
      <c r="W103" s="21">
        <v>0</v>
      </c>
      <c r="X103" s="21">
        <v>0</v>
      </c>
      <c r="Y103" s="21">
        <v>0</v>
      </c>
      <c r="Z103" s="21">
        <v>0</v>
      </c>
      <c r="AA103" s="21">
        <v>0</v>
      </c>
      <c r="AB103" s="21">
        <v>0</v>
      </c>
      <c r="AC103" s="21">
        <v>0</v>
      </c>
      <c r="AD103" s="21">
        <v>0</v>
      </c>
      <c r="AE103" s="21">
        <v>0</v>
      </c>
      <c r="AF103" s="21">
        <v>0</v>
      </c>
      <c r="AG103" s="21">
        <v>0</v>
      </c>
      <c r="AH103" s="25">
        <v>0</v>
      </c>
    </row>
    <row r="104" spans="1:34" ht="25.5" customHeight="1" x14ac:dyDescent="0.25">
      <c r="A104" s="148"/>
      <c r="B104" s="148"/>
      <c r="C104" s="34">
        <v>101</v>
      </c>
      <c r="D104" s="105" t="s">
        <v>127</v>
      </c>
      <c r="E104" s="70">
        <v>5704</v>
      </c>
      <c r="F104" s="70">
        <v>122629016</v>
      </c>
      <c r="G104" s="106" t="s">
        <v>256</v>
      </c>
      <c r="H104" s="72" t="s">
        <v>19</v>
      </c>
      <c r="I104" s="73" t="s">
        <v>25</v>
      </c>
      <c r="J104" s="73">
        <v>30</v>
      </c>
      <c r="K104" s="73">
        <v>30</v>
      </c>
      <c r="L104" s="74">
        <v>157.6</v>
      </c>
      <c r="M104" s="128"/>
      <c r="N104" s="14">
        <f t="shared" si="4"/>
        <v>0</v>
      </c>
      <c r="O104" s="18" t="str">
        <f t="shared" si="1"/>
        <v>OK</v>
      </c>
      <c r="P104" s="21">
        <v>0</v>
      </c>
      <c r="Q104" s="21">
        <v>0</v>
      </c>
      <c r="R104" s="21">
        <v>0</v>
      </c>
      <c r="S104" s="21">
        <v>0</v>
      </c>
      <c r="T104" s="21">
        <v>0</v>
      </c>
      <c r="U104" s="21">
        <v>0</v>
      </c>
      <c r="V104" s="21">
        <v>0</v>
      </c>
      <c r="W104" s="21">
        <v>0</v>
      </c>
      <c r="X104" s="21">
        <v>0</v>
      </c>
      <c r="Y104" s="21">
        <v>0</v>
      </c>
      <c r="Z104" s="21">
        <v>0</v>
      </c>
      <c r="AA104" s="21">
        <v>0</v>
      </c>
      <c r="AB104" s="21">
        <v>0</v>
      </c>
      <c r="AC104" s="21">
        <v>0</v>
      </c>
      <c r="AD104" s="21">
        <v>0</v>
      </c>
      <c r="AE104" s="21">
        <v>0</v>
      </c>
      <c r="AF104" s="21">
        <v>0</v>
      </c>
      <c r="AG104" s="21">
        <v>0</v>
      </c>
      <c r="AH104" s="25">
        <v>0</v>
      </c>
    </row>
    <row r="105" spans="1:34" ht="25.5" customHeight="1" x14ac:dyDescent="0.25">
      <c r="A105" s="148"/>
      <c r="B105" s="148"/>
      <c r="C105" s="34">
        <v>102</v>
      </c>
      <c r="D105" s="105" t="s">
        <v>128</v>
      </c>
      <c r="E105" s="70">
        <v>5704</v>
      </c>
      <c r="F105" s="70">
        <v>122629016</v>
      </c>
      <c r="G105" s="106" t="s">
        <v>256</v>
      </c>
      <c r="H105" s="72" t="s">
        <v>19</v>
      </c>
      <c r="I105" s="73" t="s">
        <v>25</v>
      </c>
      <c r="J105" s="73">
        <v>30</v>
      </c>
      <c r="K105" s="73">
        <v>30</v>
      </c>
      <c r="L105" s="74">
        <v>27.29</v>
      </c>
      <c r="M105" s="128"/>
      <c r="N105" s="14">
        <f t="shared" si="4"/>
        <v>0</v>
      </c>
      <c r="O105" s="18" t="str">
        <f t="shared" si="1"/>
        <v>OK</v>
      </c>
      <c r="P105" s="21">
        <v>0</v>
      </c>
      <c r="Q105" s="21">
        <v>0</v>
      </c>
      <c r="R105" s="21">
        <v>0</v>
      </c>
      <c r="S105" s="21">
        <v>0</v>
      </c>
      <c r="T105" s="21">
        <v>0</v>
      </c>
      <c r="U105" s="21">
        <v>0</v>
      </c>
      <c r="V105" s="21">
        <v>0</v>
      </c>
      <c r="W105" s="21">
        <v>0</v>
      </c>
      <c r="X105" s="21">
        <v>0</v>
      </c>
      <c r="Y105" s="21">
        <v>0</v>
      </c>
      <c r="Z105" s="21">
        <v>0</v>
      </c>
      <c r="AA105" s="21">
        <v>0</v>
      </c>
      <c r="AB105" s="21">
        <v>0</v>
      </c>
      <c r="AC105" s="21">
        <v>0</v>
      </c>
      <c r="AD105" s="21">
        <v>0</v>
      </c>
      <c r="AE105" s="21">
        <v>0</v>
      </c>
      <c r="AF105" s="21">
        <v>0</v>
      </c>
      <c r="AG105" s="21">
        <v>0</v>
      </c>
      <c r="AH105" s="25">
        <v>0</v>
      </c>
    </row>
    <row r="106" spans="1:34" ht="25.5" customHeight="1" x14ac:dyDescent="0.25">
      <c r="A106" s="148"/>
      <c r="B106" s="148"/>
      <c r="C106" s="34">
        <v>103</v>
      </c>
      <c r="D106" s="105" t="s">
        <v>129</v>
      </c>
      <c r="E106" s="70">
        <v>5704</v>
      </c>
      <c r="F106" s="70">
        <v>122629016</v>
      </c>
      <c r="G106" s="106" t="s">
        <v>256</v>
      </c>
      <c r="H106" s="72" t="s">
        <v>19</v>
      </c>
      <c r="I106" s="73" t="s">
        <v>25</v>
      </c>
      <c r="J106" s="73">
        <v>30</v>
      </c>
      <c r="K106" s="73">
        <v>30</v>
      </c>
      <c r="L106" s="74">
        <v>27</v>
      </c>
      <c r="M106" s="128"/>
      <c r="N106" s="14">
        <f t="shared" si="4"/>
        <v>0</v>
      </c>
      <c r="O106" s="18" t="str">
        <f t="shared" si="1"/>
        <v>OK</v>
      </c>
      <c r="P106" s="21">
        <v>0</v>
      </c>
      <c r="Q106" s="21">
        <v>0</v>
      </c>
      <c r="R106" s="21">
        <v>0</v>
      </c>
      <c r="S106" s="21">
        <v>0</v>
      </c>
      <c r="T106" s="21">
        <v>0</v>
      </c>
      <c r="U106" s="21">
        <v>0</v>
      </c>
      <c r="V106" s="21">
        <v>0</v>
      </c>
      <c r="W106" s="21">
        <v>0</v>
      </c>
      <c r="X106" s="21">
        <v>0</v>
      </c>
      <c r="Y106" s="21">
        <v>0</v>
      </c>
      <c r="Z106" s="21">
        <v>0</v>
      </c>
      <c r="AA106" s="21">
        <v>0</v>
      </c>
      <c r="AB106" s="21">
        <v>0</v>
      </c>
      <c r="AC106" s="21">
        <v>0</v>
      </c>
      <c r="AD106" s="21">
        <v>0</v>
      </c>
      <c r="AE106" s="21">
        <v>0</v>
      </c>
      <c r="AF106" s="21">
        <v>0</v>
      </c>
      <c r="AG106" s="21">
        <v>0</v>
      </c>
      <c r="AH106" s="25">
        <v>0</v>
      </c>
    </row>
    <row r="107" spans="1:34" ht="25.5" customHeight="1" x14ac:dyDescent="0.25">
      <c r="A107" s="148"/>
      <c r="B107" s="148"/>
      <c r="C107" s="34">
        <v>104</v>
      </c>
      <c r="D107" s="105" t="s">
        <v>130</v>
      </c>
      <c r="E107" s="70">
        <v>5704</v>
      </c>
      <c r="F107" s="70">
        <v>122629016</v>
      </c>
      <c r="G107" s="106" t="s">
        <v>256</v>
      </c>
      <c r="H107" s="75" t="s">
        <v>19</v>
      </c>
      <c r="I107" s="73" t="s">
        <v>25</v>
      </c>
      <c r="J107" s="73">
        <v>30</v>
      </c>
      <c r="K107" s="73">
        <v>30</v>
      </c>
      <c r="L107" s="74">
        <v>8.4</v>
      </c>
      <c r="M107" s="128"/>
      <c r="N107" s="14">
        <f t="shared" si="4"/>
        <v>0</v>
      </c>
      <c r="O107" s="18" t="str">
        <f t="shared" si="1"/>
        <v>OK</v>
      </c>
      <c r="P107" s="21">
        <v>0</v>
      </c>
      <c r="Q107" s="21">
        <v>0</v>
      </c>
      <c r="R107" s="21">
        <v>0</v>
      </c>
      <c r="S107" s="21">
        <v>0</v>
      </c>
      <c r="T107" s="21">
        <v>0</v>
      </c>
      <c r="U107" s="21">
        <v>0</v>
      </c>
      <c r="V107" s="21">
        <v>0</v>
      </c>
      <c r="W107" s="21">
        <v>0</v>
      </c>
      <c r="X107" s="21">
        <v>0</v>
      </c>
      <c r="Y107" s="21">
        <v>0</v>
      </c>
      <c r="Z107" s="21">
        <v>0</v>
      </c>
      <c r="AA107" s="21">
        <v>0</v>
      </c>
      <c r="AB107" s="21">
        <v>0</v>
      </c>
      <c r="AC107" s="21">
        <v>0</v>
      </c>
      <c r="AD107" s="21">
        <v>0</v>
      </c>
      <c r="AE107" s="21">
        <v>0</v>
      </c>
      <c r="AF107" s="21">
        <v>0</v>
      </c>
      <c r="AG107" s="21">
        <v>0</v>
      </c>
      <c r="AH107" s="25">
        <v>0</v>
      </c>
    </row>
    <row r="108" spans="1:34" ht="25.5" customHeight="1" x14ac:dyDescent="0.25">
      <c r="A108" s="148"/>
      <c r="B108" s="148"/>
      <c r="C108" s="34">
        <v>105</v>
      </c>
      <c r="D108" s="105" t="s">
        <v>131</v>
      </c>
      <c r="E108" s="70">
        <v>5704</v>
      </c>
      <c r="F108" s="70">
        <v>122629016</v>
      </c>
      <c r="G108" s="106" t="s">
        <v>256</v>
      </c>
      <c r="H108" s="72" t="s">
        <v>19</v>
      </c>
      <c r="I108" s="73" t="s">
        <v>25</v>
      </c>
      <c r="J108" s="73">
        <v>30</v>
      </c>
      <c r="K108" s="73">
        <v>30</v>
      </c>
      <c r="L108" s="74">
        <v>27</v>
      </c>
      <c r="M108" s="128"/>
      <c r="N108" s="14">
        <f t="shared" si="4"/>
        <v>0</v>
      </c>
      <c r="O108" s="18" t="str">
        <f t="shared" si="1"/>
        <v>OK</v>
      </c>
      <c r="P108" s="21">
        <v>0</v>
      </c>
      <c r="Q108" s="21">
        <v>0</v>
      </c>
      <c r="R108" s="21">
        <v>0</v>
      </c>
      <c r="S108" s="21">
        <v>0</v>
      </c>
      <c r="T108" s="21">
        <v>0</v>
      </c>
      <c r="U108" s="21">
        <v>0</v>
      </c>
      <c r="V108" s="21">
        <v>0</v>
      </c>
      <c r="W108" s="21">
        <v>0</v>
      </c>
      <c r="X108" s="21">
        <v>0</v>
      </c>
      <c r="Y108" s="21">
        <v>0</v>
      </c>
      <c r="Z108" s="21">
        <v>0</v>
      </c>
      <c r="AA108" s="21">
        <v>0</v>
      </c>
      <c r="AB108" s="21">
        <v>0</v>
      </c>
      <c r="AC108" s="21">
        <v>0</v>
      </c>
      <c r="AD108" s="21">
        <v>0</v>
      </c>
      <c r="AE108" s="21">
        <v>0</v>
      </c>
      <c r="AF108" s="21">
        <v>0</v>
      </c>
      <c r="AG108" s="21">
        <v>0</v>
      </c>
      <c r="AH108" s="25">
        <v>0</v>
      </c>
    </row>
    <row r="109" spans="1:34" ht="25.5" customHeight="1" x14ac:dyDescent="0.25">
      <c r="A109" s="148"/>
      <c r="B109" s="148"/>
      <c r="C109" s="34">
        <v>106</v>
      </c>
      <c r="D109" s="105" t="s">
        <v>132</v>
      </c>
      <c r="E109" s="70">
        <v>5704</v>
      </c>
      <c r="F109" s="70">
        <v>122629016</v>
      </c>
      <c r="G109" s="106" t="s">
        <v>256</v>
      </c>
      <c r="H109" s="72" t="s">
        <v>19</v>
      </c>
      <c r="I109" s="73" t="s">
        <v>25</v>
      </c>
      <c r="J109" s="73">
        <v>30</v>
      </c>
      <c r="K109" s="73">
        <v>30</v>
      </c>
      <c r="L109" s="74">
        <v>27</v>
      </c>
      <c r="M109" s="128"/>
      <c r="N109" s="14">
        <f t="shared" si="4"/>
        <v>0</v>
      </c>
      <c r="O109" s="18" t="str">
        <f t="shared" si="1"/>
        <v>OK</v>
      </c>
      <c r="P109" s="21">
        <v>0</v>
      </c>
      <c r="Q109" s="21">
        <v>0</v>
      </c>
      <c r="R109" s="21">
        <v>0</v>
      </c>
      <c r="S109" s="21">
        <v>0</v>
      </c>
      <c r="T109" s="21">
        <v>0</v>
      </c>
      <c r="U109" s="21">
        <v>0</v>
      </c>
      <c r="V109" s="21">
        <v>0</v>
      </c>
      <c r="W109" s="21">
        <v>0</v>
      </c>
      <c r="X109" s="21">
        <v>0</v>
      </c>
      <c r="Y109" s="21">
        <v>0</v>
      </c>
      <c r="Z109" s="21">
        <v>0</v>
      </c>
      <c r="AA109" s="21">
        <v>0</v>
      </c>
      <c r="AB109" s="21">
        <v>0</v>
      </c>
      <c r="AC109" s="21">
        <v>0</v>
      </c>
      <c r="AD109" s="21">
        <v>0</v>
      </c>
      <c r="AE109" s="21">
        <v>0</v>
      </c>
      <c r="AF109" s="21">
        <v>0</v>
      </c>
      <c r="AG109" s="21">
        <v>0</v>
      </c>
      <c r="AH109" s="25">
        <v>0</v>
      </c>
    </row>
    <row r="110" spans="1:34" ht="25.5" customHeight="1" x14ac:dyDescent="0.25">
      <c r="A110" s="148"/>
      <c r="B110" s="148"/>
      <c r="C110" s="34">
        <v>107</v>
      </c>
      <c r="D110" s="105" t="s">
        <v>133</v>
      </c>
      <c r="E110" s="70">
        <v>5704</v>
      </c>
      <c r="F110" s="70">
        <v>122629016</v>
      </c>
      <c r="G110" s="106" t="s">
        <v>256</v>
      </c>
      <c r="H110" s="72" t="s">
        <v>19</v>
      </c>
      <c r="I110" s="73" t="s">
        <v>25</v>
      </c>
      <c r="J110" s="73">
        <v>30</v>
      </c>
      <c r="K110" s="73">
        <v>30</v>
      </c>
      <c r="L110" s="74">
        <v>27</v>
      </c>
      <c r="M110" s="128"/>
      <c r="N110" s="14">
        <f t="shared" si="4"/>
        <v>0</v>
      </c>
      <c r="O110" s="18" t="str">
        <f t="shared" si="1"/>
        <v>OK</v>
      </c>
      <c r="P110" s="21">
        <v>0</v>
      </c>
      <c r="Q110" s="21">
        <v>0</v>
      </c>
      <c r="R110" s="21">
        <v>0</v>
      </c>
      <c r="S110" s="21">
        <v>0</v>
      </c>
      <c r="T110" s="21">
        <v>0</v>
      </c>
      <c r="U110" s="21">
        <v>0</v>
      </c>
      <c r="V110" s="21">
        <v>0</v>
      </c>
      <c r="W110" s="21">
        <v>0</v>
      </c>
      <c r="X110" s="21">
        <v>0</v>
      </c>
      <c r="Y110" s="21">
        <v>0</v>
      </c>
      <c r="Z110" s="21">
        <v>0</v>
      </c>
      <c r="AA110" s="21">
        <v>0</v>
      </c>
      <c r="AB110" s="21">
        <v>0</v>
      </c>
      <c r="AC110" s="21">
        <v>0</v>
      </c>
      <c r="AD110" s="21">
        <v>0</v>
      </c>
      <c r="AE110" s="21">
        <v>0</v>
      </c>
      <c r="AF110" s="21">
        <v>0</v>
      </c>
      <c r="AG110" s="21">
        <v>0</v>
      </c>
      <c r="AH110" s="25">
        <v>0</v>
      </c>
    </row>
    <row r="111" spans="1:34" ht="25.5" customHeight="1" x14ac:dyDescent="0.25">
      <c r="A111" s="148"/>
      <c r="B111" s="148"/>
      <c r="C111" s="34">
        <v>108</v>
      </c>
      <c r="D111" s="105" t="s">
        <v>134</v>
      </c>
      <c r="E111" s="70">
        <v>5704</v>
      </c>
      <c r="F111" s="70">
        <v>122629016</v>
      </c>
      <c r="G111" s="106" t="s">
        <v>256</v>
      </c>
      <c r="H111" s="72" t="s">
        <v>19</v>
      </c>
      <c r="I111" s="73" t="s">
        <v>25</v>
      </c>
      <c r="J111" s="73">
        <v>30</v>
      </c>
      <c r="K111" s="73">
        <v>30</v>
      </c>
      <c r="L111" s="74">
        <v>27</v>
      </c>
      <c r="M111" s="128"/>
      <c r="N111" s="14">
        <f t="shared" si="4"/>
        <v>0</v>
      </c>
      <c r="O111" s="18" t="str">
        <f t="shared" si="1"/>
        <v>OK</v>
      </c>
      <c r="P111" s="21">
        <v>0</v>
      </c>
      <c r="Q111" s="21">
        <v>0</v>
      </c>
      <c r="R111" s="21">
        <v>0</v>
      </c>
      <c r="S111" s="21">
        <v>0</v>
      </c>
      <c r="T111" s="21">
        <v>0</v>
      </c>
      <c r="U111" s="21">
        <v>0</v>
      </c>
      <c r="V111" s="21">
        <v>0</v>
      </c>
      <c r="W111" s="21">
        <v>0</v>
      </c>
      <c r="X111" s="21">
        <v>0</v>
      </c>
      <c r="Y111" s="21">
        <v>0</v>
      </c>
      <c r="Z111" s="21">
        <v>0</v>
      </c>
      <c r="AA111" s="21">
        <v>0</v>
      </c>
      <c r="AB111" s="21">
        <v>0</v>
      </c>
      <c r="AC111" s="21">
        <v>0</v>
      </c>
      <c r="AD111" s="21">
        <v>0</v>
      </c>
      <c r="AE111" s="21">
        <v>0</v>
      </c>
      <c r="AF111" s="21">
        <v>0</v>
      </c>
      <c r="AG111" s="21">
        <v>0</v>
      </c>
      <c r="AH111" s="25">
        <v>0</v>
      </c>
    </row>
    <row r="112" spans="1:34" ht="25.5" customHeight="1" x14ac:dyDescent="0.25">
      <c r="A112" s="148"/>
      <c r="B112" s="148"/>
      <c r="C112" s="34">
        <v>109</v>
      </c>
      <c r="D112" s="105" t="s">
        <v>135</v>
      </c>
      <c r="E112" s="70">
        <v>5704</v>
      </c>
      <c r="F112" s="70">
        <v>122629016</v>
      </c>
      <c r="G112" s="106" t="s">
        <v>256</v>
      </c>
      <c r="H112" s="72" t="s">
        <v>19</v>
      </c>
      <c r="I112" s="73" t="s">
        <v>25</v>
      </c>
      <c r="J112" s="73">
        <v>30</v>
      </c>
      <c r="K112" s="73">
        <v>30</v>
      </c>
      <c r="L112" s="74">
        <v>12.45</v>
      </c>
      <c r="M112" s="128"/>
      <c r="N112" s="14">
        <f t="shared" si="4"/>
        <v>0</v>
      </c>
      <c r="O112" s="18" t="str">
        <f t="shared" si="1"/>
        <v>OK</v>
      </c>
      <c r="P112" s="21">
        <v>0</v>
      </c>
      <c r="Q112" s="21">
        <v>0</v>
      </c>
      <c r="R112" s="21">
        <v>0</v>
      </c>
      <c r="S112" s="21">
        <v>0</v>
      </c>
      <c r="T112" s="21">
        <v>0</v>
      </c>
      <c r="U112" s="21">
        <v>0</v>
      </c>
      <c r="V112" s="21">
        <v>0</v>
      </c>
      <c r="W112" s="21">
        <v>0</v>
      </c>
      <c r="X112" s="21">
        <v>0</v>
      </c>
      <c r="Y112" s="21">
        <v>0</v>
      </c>
      <c r="Z112" s="21">
        <v>0</v>
      </c>
      <c r="AA112" s="21">
        <v>0</v>
      </c>
      <c r="AB112" s="21">
        <v>0</v>
      </c>
      <c r="AC112" s="21">
        <v>0</v>
      </c>
      <c r="AD112" s="21">
        <v>0</v>
      </c>
      <c r="AE112" s="21">
        <v>0</v>
      </c>
      <c r="AF112" s="21">
        <v>0</v>
      </c>
      <c r="AG112" s="21">
        <v>0</v>
      </c>
      <c r="AH112" s="25">
        <v>0</v>
      </c>
    </row>
    <row r="113" spans="1:34" ht="25.5" customHeight="1" x14ac:dyDescent="0.25">
      <c r="A113" s="148"/>
      <c r="B113" s="148"/>
      <c r="C113" s="34">
        <v>110</v>
      </c>
      <c r="D113" s="105" t="s">
        <v>136</v>
      </c>
      <c r="E113" s="70">
        <v>5704</v>
      </c>
      <c r="F113" s="70">
        <v>122629016</v>
      </c>
      <c r="G113" s="106" t="s">
        <v>256</v>
      </c>
      <c r="H113" s="72" t="s">
        <v>19</v>
      </c>
      <c r="I113" s="73" t="s">
        <v>25</v>
      </c>
      <c r="J113" s="73">
        <v>30</v>
      </c>
      <c r="K113" s="73">
        <v>30</v>
      </c>
      <c r="L113" s="74">
        <v>25.9</v>
      </c>
      <c r="M113" s="128"/>
      <c r="N113" s="14">
        <f t="shared" si="4"/>
        <v>0</v>
      </c>
      <c r="O113" s="18" t="str">
        <f t="shared" si="1"/>
        <v>OK</v>
      </c>
      <c r="P113" s="21">
        <v>0</v>
      </c>
      <c r="Q113" s="21">
        <v>0</v>
      </c>
      <c r="R113" s="21">
        <v>0</v>
      </c>
      <c r="S113" s="21">
        <v>0</v>
      </c>
      <c r="T113" s="21">
        <v>0</v>
      </c>
      <c r="U113" s="21">
        <v>0</v>
      </c>
      <c r="V113" s="21">
        <v>0</v>
      </c>
      <c r="W113" s="21">
        <v>0</v>
      </c>
      <c r="X113" s="21">
        <v>0</v>
      </c>
      <c r="Y113" s="21">
        <v>0</v>
      </c>
      <c r="Z113" s="21">
        <v>0</v>
      </c>
      <c r="AA113" s="21">
        <v>0</v>
      </c>
      <c r="AB113" s="21">
        <v>0</v>
      </c>
      <c r="AC113" s="21">
        <v>0</v>
      </c>
      <c r="AD113" s="21">
        <v>0</v>
      </c>
      <c r="AE113" s="21">
        <v>0</v>
      </c>
      <c r="AF113" s="21">
        <v>0</v>
      </c>
      <c r="AG113" s="21">
        <v>0</v>
      </c>
      <c r="AH113" s="25">
        <v>0</v>
      </c>
    </row>
    <row r="114" spans="1:34" ht="25.5" customHeight="1" x14ac:dyDescent="0.25">
      <c r="A114" s="148"/>
      <c r="B114" s="148"/>
      <c r="C114" s="34">
        <v>111</v>
      </c>
      <c r="D114" s="105" t="s">
        <v>137</v>
      </c>
      <c r="E114" s="70">
        <v>5704</v>
      </c>
      <c r="F114" s="70">
        <v>122629009</v>
      </c>
      <c r="G114" s="106" t="s">
        <v>256</v>
      </c>
      <c r="H114" s="72" t="s">
        <v>19</v>
      </c>
      <c r="I114" s="73" t="s">
        <v>25</v>
      </c>
      <c r="J114" s="73">
        <v>30</v>
      </c>
      <c r="K114" s="73">
        <v>30</v>
      </c>
      <c r="L114" s="74">
        <v>52.95</v>
      </c>
      <c r="M114" s="128"/>
      <c r="N114" s="14">
        <f t="shared" si="4"/>
        <v>0</v>
      </c>
      <c r="O114" s="18" t="str">
        <f t="shared" si="1"/>
        <v>OK</v>
      </c>
      <c r="P114" s="21">
        <v>0</v>
      </c>
      <c r="Q114" s="21">
        <v>0</v>
      </c>
      <c r="R114" s="21">
        <v>0</v>
      </c>
      <c r="S114" s="21">
        <v>0</v>
      </c>
      <c r="T114" s="21">
        <v>0</v>
      </c>
      <c r="U114" s="21">
        <v>0</v>
      </c>
      <c r="V114" s="21">
        <v>0</v>
      </c>
      <c r="W114" s="21">
        <v>0</v>
      </c>
      <c r="X114" s="21">
        <v>0</v>
      </c>
      <c r="Y114" s="21">
        <v>0</v>
      </c>
      <c r="Z114" s="21">
        <v>0</v>
      </c>
      <c r="AA114" s="21">
        <v>0</v>
      </c>
      <c r="AB114" s="21">
        <v>0</v>
      </c>
      <c r="AC114" s="21">
        <v>0</v>
      </c>
      <c r="AD114" s="21">
        <v>0</v>
      </c>
      <c r="AE114" s="21">
        <v>0</v>
      </c>
      <c r="AF114" s="21">
        <v>0</v>
      </c>
      <c r="AG114" s="21">
        <v>0</v>
      </c>
      <c r="AH114" s="25">
        <v>0</v>
      </c>
    </row>
    <row r="115" spans="1:34" ht="25.5" customHeight="1" x14ac:dyDescent="0.25">
      <c r="A115" s="148"/>
      <c r="B115" s="148"/>
      <c r="C115" s="34">
        <v>112</v>
      </c>
      <c r="D115" s="105" t="s">
        <v>138</v>
      </c>
      <c r="E115" s="70">
        <v>5704</v>
      </c>
      <c r="F115" s="70">
        <v>122629009</v>
      </c>
      <c r="G115" s="106" t="s">
        <v>256</v>
      </c>
      <c r="H115" s="72" t="s">
        <v>19</v>
      </c>
      <c r="I115" s="73" t="s">
        <v>25</v>
      </c>
      <c r="J115" s="73">
        <v>30</v>
      </c>
      <c r="K115" s="73">
        <v>30</v>
      </c>
      <c r="L115" s="74">
        <v>15.9</v>
      </c>
      <c r="M115" s="128"/>
      <c r="N115" s="14">
        <f t="shared" si="4"/>
        <v>0</v>
      </c>
      <c r="O115" s="18" t="str">
        <f t="shared" si="1"/>
        <v>OK</v>
      </c>
      <c r="P115" s="21">
        <v>0</v>
      </c>
      <c r="Q115" s="21">
        <v>0</v>
      </c>
      <c r="R115" s="21">
        <v>0</v>
      </c>
      <c r="S115" s="21">
        <v>0</v>
      </c>
      <c r="T115" s="21">
        <v>0</v>
      </c>
      <c r="U115" s="21">
        <v>0</v>
      </c>
      <c r="V115" s="21">
        <v>0</v>
      </c>
      <c r="W115" s="21">
        <v>0</v>
      </c>
      <c r="X115" s="21">
        <v>0</v>
      </c>
      <c r="Y115" s="21">
        <v>0</v>
      </c>
      <c r="Z115" s="21">
        <v>0</v>
      </c>
      <c r="AA115" s="21">
        <v>0</v>
      </c>
      <c r="AB115" s="21">
        <v>0</v>
      </c>
      <c r="AC115" s="21">
        <v>0</v>
      </c>
      <c r="AD115" s="21">
        <v>0</v>
      </c>
      <c r="AE115" s="21">
        <v>0</v>
      </c>
      <c r="AF115" s="21">
        <v>0</v>
      </c>
      <c r="AG115" s="21">
        <v>0</v>
      </c>
      <c r="AH115" s="25">
        <v>0</v>
      </c>
    </row>
    <row r="116" spans="1:34" ht="25.5" customHeight="1" x14ac:dyDescent="0.25">
      <c r="A116" s="148"/>
      <c r="B116" s="148"/>
      <c r="C116" s="34">
        <v>113</v>
      </c>
      <c r="D116" s="105" t="s">
        <v>139</v>
      </c>
      <c r="E116" s="70">
        <v>5704</v>
      </c>
      <c r="F116" s="70">
        <v>122629009</v>
      </c>
      <c r="G116" s="106" t="s">
        <v>256</v>
      </c>
      <c r="H116" s="72" t="s">
        <v>19</v>
      </c>
      <c r="I116" s="73" t="s">
        <v>25</v>
      </c>
      <c r="J116" s="73">
        <v>30</v>
      </c>
      <c r="K116" s="73">
        <v>30</v>
      </c>
      <c r="L116" s="74">
        <v>3.9</v>
      </c>
      <c r="M116" s="128"/>
      <c r="N116" s="14">
        <f t="shared" si="4"/>
        <v>0</v>
      </c>
      <c r="O116" s="18" t="str">
        <f t="shared" si="1"/>
        <v>OK</v>
      </c>
      <c r="P116" s="21">
        <v>0</v>
      </c>
      <c r="Q116" s="21">
        <v>0</v>
      </c>
      <c r="R116" s="21">
        <v>0</v>
      </c>
      <c r="S116" s="21">
        <v>0</v>
      </c>
      <c r="T116" s="21">
        <v>0</v>
      </c>
      <c r="U116" s="21">
        <v>0</v>
      </c>
      <c r="V116" s="21">
        <v>0</v>
      </c>
      <c r="W116" s="21">
        <v>0</v>
      </c>
      <c r="X116" s="21">
        <v>0</v>
      </c>
      <c r="Y116" s="21">
        <v>0</v>
      </c>
      <c r="Z116" s="21">
        <v>0</v>
      </c>
      <c r="AA116" s="21">
        <v>0</v>
      </c>
      <c r="AB116" s="21">
        <v>0</v>
      </c>
      <c r="AC116" s="21">
        <v>0</v>
      </c>
      <c r="AD116" s="21">
        <v>0</v>
      </c>
      <c r="AE116" s="21">
        <v>0</v>
      </c>
      <c r="AF116" s="21">
        <v>0</v>
      </c>
      <c r="AG116" s="21">
        <v>0</v>
      </c>
      <c r="AH116" s="25">
        <v>0</v>
      </c>
    </row>
    <row r="117" spans="1:34" ht="25.5" customHeight="1" x14ac:dyDescent="0.25">
      <c r="A117" s="148"/>
      <c r="B117" s="148"/>
      <c r="C117" s="34">
        <v>114</v>
      </c>
      <c r="D117" s="105" t="s">
        <v>140</v>
      </c>
      <c r="E117" s="70">
        <v>5704</v>
      </c>
      <c r="F117" s="70">
        <v>122629009</v>
      </c>
      <c r="G117" s="106" t="s">
        <v>256</v>
      </c>
      <c r="H117" s="72" t="s">
        <v>19</v>
      </c>
      <c r="I117" s="73" t="s">
        <v>25</v>
      </c>
      <c r="J117" s="73">
        <v>30</v>
      </c>
      <c r="K117" s="73">
        <v>30</v>
      </c>
      <c r="L117" s="74">
        <v>60</v>
      </c>
      <c r="M117" s="128"/>
      <c r="N117" s="14">
        <f t="shared" si="4"/>
        <v>0</v>
      </c>
      <c r="O117" s="18" t="str">
        <f t="shared" si="1"/>
        <v>OK</v>
      </c>
      <c r="P117" s="21">
        <v>0</v>
      </c>
      <c r="Q117" s="21">
        <v>0</v>
      </c>
      <c r="R117" s="21">
        <v>0</v>
      </c>
      <c r="S117" s="21">
        <v>0</v>
      </c>
      <c r="T117" s="21">
        <v>0</v>
      </c>
      <c r="U117" s="21">
        <v>0</v>
      </c>
      <c r="V117" s="21">
        <v>0</v>
      </c>
      <c r="W117" s="21">
        <v>0</v>
      </c>
      <c r="X117" s="21">
        <v>0</v>
      </c>
      <c r="Y117" s="21">
        <v>0</v>
      </c>
      <c r="Z117" s="21">
        <v>0</v>
      </c>
      <c r="AA117" s="21">
        <v>0</v>
      </c>
      <c r="AB117" s="21">
        <v>0</v>
      </c>
      <c r="AC117" s="21">
        <v>0</v>
      </c>
      <c r="AD117" s="21">
        <v>0</v>
      </c>
      <c r="AE117" s="21">
        <v>0</v>
      </c>
      <c r="AF117" s="21">
        <v>0</v>
      </c>
      <c r="AG117" s="21">
        <v>0</v>
      </c>
      <c r="AH117" s="25">
        <v>0</v>
      </c>
    </row>
    <row r="118" spans="1:34" ht="25.5" customHeight="1" x14ac:dyDescent="0.25">
      <c r="A118" s="148"/>
      <c r="B118" s="148"/>
      <c r="C118" s="34">
        <v>115</v>
      </c>
      <c r="D118" s="105" t="s">
        <v>141</v>
      </c>
      <c r="E118" s="70">
        <v>5704</v>
      </c>
      <c r="F118" s="70">
        <v>122629016</v>
      </c>
      <c r="G118" s="106" t="s">
        <v>256</v>
      </c>
      <c r="H118" s="72" t="s">
        <v>19</v>
      </c>
      <c r="I118" s="73" t="s">
        <v>25</v>
      </c>
      <c r="J118" s="73">
        <v>30</v>
      </c>
      <c r="K118" s="73">
        <v>30</v>
      </c>
      <c r="L118" s="74">
        <v>2.5</v>
      </c>
      <c r="M118" s="128"/>
      <c r="N118" s="14">
        <f t="shared" si="4"/>
        <v>0</v>
      </c>
      <c r="O118" s="18" t="str">
        <f t="shared" si="1"/>
        <v>OK</v>
      </c>
      <c r="P118" s="21">
        <v>0</v>
      </c>
      <c r="Q118" s="21">
        <v>0</v>
      </c>
      <c r="R118" s="21">
        <v>0</v>
      </c>
      <c r="S118" s="21">
        <v>0</v>
      </c>
      <c r="T118" s="21">
        <v>0</v>
      </c>
      <c r="U118" s="21">
        <v>0</v>
      </c>
      <c r="V118" s="21">
        <v>0</v>
      </c>
      <c r="W118" s="21">
        <v>0</v>
      </c>
      <c r="X118" s="21">
        <v>0</v>
      </c>
      <c r="Y118" s="21">
        <v>0</v>
      </c>
      <c r="Z118" s="21">
        <v>0</v>
      </c>
      <c r="AA118" s="21">
        <v>0</v>
      </c>
      <c r="AB118" s="21">
        <v>0</v>
      </c>
      <c r="AC118" s="21">
        <v>0</v>
      </c>
      <c r="AD118" s="21">
        <v>0</v>
      </c>
      <c r="AE118" s="21">
        <v>0</v>
      </c>
      <c r="AF118" s="21">
        <v>0</v>
      </c>
      <c r="AG118" s="21">
        <v>0</v>
      </c>
      <c r="AH118" s="25">
        <v>0</v>
      </c>
    </row>
    <row r="119" spans="1:34" ht="25.5" customHeight="1" x14ac:dyDescent="0.25">
      <c r="A119" s="148"/>
      <c r="B119" s="148"/>
      <c r="C119" s="34">
        <v>116</v>
      </c>
      <c r="D119" s="105" t="s">
        <v>142</v>
      </c>
      <c r="E119" s="70">
        <v>5704</v>
      </c>
      <c r="F119" s="70">
        <v>122629007</v>
      </c>
      <c r="G119" s="106" t="s">
        <v>256</v>
      </c>
      <c r="H119" s="72" t="s">
        <v>19</v>
      </c>
      <c r="I119" s="73" t="s">
        <v>25</v>
      </c>
      <c r="J119" s="73">
        <v>30</v>
      </c>
      <c r="K119" s="73">
        <v>30</v>
      </c>
      <c r="L119" s="74">
        <v>9.9</v>
      </c>
      <c r="M119" s="128">
        <v>35</v>
      </c>
      <c r="N119" s="14">
        <f t="shared" si="4"/>
        <v>0</v>
      </c>
      <c r="O119" s="18" t="str">
        <f t="shared" si="1"/>
        <v>OK</v>
      </c>
      <c r="P119" s="21">
        <v>0</v>
      </c>
      <c r="Q119" s="21">
        <v>35</v>
      </c>
      <c r="R119" s="21">
        <v>0</v>
      </c>
      <c r="S119" s="21">
        <v>0</v>
      </c>
      <c r="T119" s="21">
        <v>0</v>
      </c>
      <c r="U119" s="21">
        <v>0</v>
      </c>
      <c r="V119" s="21">
        <v>0</v>
      </c>
      <c r="W119" s="21">
        <v>0</v>
      </c>
      <c r="X119" s="21">
        <v>0</v>
      </c>
      <c r="Y119" s="21">
        <v>0</v>
      </c>
      <c r="Z119" s="21">
        <v>0</v>
      </c>
      <c r="AA119" s="21">
        <v>0</v>
      </c>
      <c r="AB119" s="21">
        <v>0</v>
      </c>
      <c r="AC119" s="21">
        <v>0</v>
      </c>
      <c r="AD119" s="21">
        <v>0</v>
      </c>
      <c r="AE119" s="21">
        <v>0</v>
      </c>
      <c r="AF119" s="21">
        <v>0</v>
      </c>
      <c r="AG119" s="21">
        <v>0</v>
      </c>
      <c r="AH119" s="25">
        <v>0</v>
      </c>
    </row>
    <row r="120" spans="1:34" ht="25.5" customHeight="1" x14ac:dyDescent="0.25">
      <c r="A120" s="148"/>
      <c r="B120" s="148"/>
      <c r="C120" s="34">
        <v>117</v>
      </c>
      <c r="D120" s="105" t="s">
        <v>143</v>
      </c>
      <c r="E120" s="70">
        <v>5704</v>
      </c>
      <c r="F120" s="70">
        <v>122629007</v>
      </c>
      <c r="G120" s="106" t="s">
        <v>256</v>
      </c>
      <c r="H120" s="72" t="s">
        <v>19</v>
      </c>
      <c r="I120" s="73" t="s">
        <v>25</v>
      </c>
      <c r="J120" s="73">
        <v>30</v>
      </c>
      <c r="K120" s="73">
        <v>30</v>
      </c>
      <c r="L120" s="74">
        <v>6.67</v>
      </c>
      <c r="M120" s="128">
        <v>8</v>
      </c>
      <c r="N120" s="14">
        <f t="shared" si="4"/>
        <v>0</v>
      </c>
      <c r="O120" s="18" t="str">
        <f t="shared" si="1"/>
        <v>OK</v>
      </c>
      <c r="P120" s="21">
        <v>0</v>
      </c>
      <c r="Q120" s="21">
        <v>8</v>
      </c>
      <c r="R120" s="21">
        <v>0</v>
      </c>
      <c r="S120" s="21">
        <v>0</v>
      </c>
      <c r="T120" s="21">
        <v>0</v>
      </c>
      <c r="U120" s="21">
        <v>0</v>
      </c>
      <c r="V120" s="21">
        <v>0</v>
      </c>
      <c r="W120" s="21">
        <v>0</v>
      </c>
      <c r="X120" s="21">
        <v>0</v>
      </c>
      <c r="Y120" s="21">
        <v>0</v>
      </c>
      <c r="Z120" s="21">
        <v>0</v>
      </c>
      <c r="AA120" s="21">
        <v>0</v>
      </c>
      <c r="AB120" s="21">
        <v>0</v>
      </c>
      <c r="AC120" s="21">
        <v>0</v>
      </c>
      <c r="AD120" s="21">
        <v>0</v>
      </c>
      <c r="AE120" s="21">
        <v>0</v>
      </c>
      <c r="AF120" s="21">
        <v>0</v>
      </c>
      <c r="AG120" s="21">
        <v>0</v>
      </c>
      <c r="AH120" s="25">
        <v>0</v>
      </c>
    </row>
    <row r="121" spans="1:34" ht="25.5" customHeight="1" x14ac:dyDescent="0.25">
      <c r="A121" s="148"/>
      <c r="B121" s="148"/>
      <c r="C121" s="34">
        <v>118</v>
      </c>
      <c r="D121" s="105" t="s">
        <v>144</v>
      </c>
      <c r="E121" s="70">
        <v>5704</v>
      </c>
      <c r="F121" s="70">
        <v>122629007</v>
      </c>
      <c r="G121" s="106" t="s">
        <v>256</v>
      </c>
      <c r="H121" s="72" t="s">
        <v>19</v>
      </c>
      <c r="I121" s="73" t="s">
        <v>25</v>
      </c>
      <c r="J121" s="73">
        <v>30</v>
      </c>
      <c r="K121" s="73">
        <v>30</v>
      </c>
      <c r="L121" s="74">
        <v>104.95</v>
      </c>
      <c r="M121" s="128"/>
      <c r="N121" s="14">
        <f t="shared" si="4"/>
        <v>0</v>
      </c>
      <c r="O121" s="18" t="str">
        <f t="shared" si="1"/>
        <v>OK</v>
      </c>
      <c r="P121" s="21">
        <v>0</v>
      </c>
      <c r="Q121" s="21">
        <v>0</v>
      </c>
      <c r="R121" s="21">
        <v>0</v>
      </c>
      <c r="S121" s="21">
        <v>0</v>
      </c>
      <c r="T121" s="21">
        <v>0</v>
      </c>
      <c r="U121" s="21">
        <v>0</v>
      </c>
      <c r="V121" s="21">
        <v>0</v>
      </c>
      <c r="W121" s="21">
        <v>0</v>
      </c>
      <c r="X121" s="21">
        <v>0</v>
      </c>
      <c r="Y121" s="21">
        <v>0</v>
      </c>
      <c r="Z121" s="21">
        <v>0</v>
      </c>
      <c r="AA121" s="21">
        <v>0</v>
      </c>
      <c r="AB121" s="21">
        <v>0</v>
      </c>
      <c r="AC121" s="21">
        <v>0</v>
      </c>
      <c r="AD121" s="21">
        <v>0</v>
      </c>
      <c r="AE121" s="21">
        <v>0</v>
      </c>
      <c r="AF121" s="21">
        <v>0</v>
      </c>
      <c r="AG121" s="21">
        <v>0</v>
      </c>
      <c r="AH121" s="25">
        <v>0</v>
      </c>
    </row>
    <row r="122" spans="1:34" ht="25.5" customHeight="1" x14ac:dyDescent="0.25">
      <c r="A122" s="148"/>
      <c r="B122" s="148"/>
      <c r="C122" s="34">
        <v>119</v>
      </c>
      <c r="D122" s="105" t="s">
        <v>145</v>
      </c>
      <c r="E122" s="70">
        <v>5704</v>
      </c>
      <c r="F122" s="70">
        <v>122629007</v>
      </c>
      <c r="G122" s="106" t="s">
        <v>256</v>
      </c>
      <c r="H122" s="72" t="s">
        <v>19</v>
      </c>
      <c r="I122" s="73" t="s">
        <v>25</v>
      </c>
      <c r="J122" s="73">
        <v>30</v>
      </c>
      <c r="K122" s="73">
        <v>30</v>
      </c>
      <c r="L122" s="74">
        <v>5.07</v>
      </c>
      <c r="M122" s="128">
        <v>35</v>
      </c>
      <c r="N122" s="14">
        <f t="shared" si="4"/>
        <v>0</v>
      </c>
      <c r="O122" s="18" t="str">
        <f t="shared" si="1"/>
        <v>OK</v>
      </c>
      <c r="P122" s="21">
        <v>0</v>
      </c>
      <c r="Q122" s="21">
        <v>35</v>
      </c>
      <c r="R122" s="21">
        <v>0</v>
      </c>
      <c r="S122" s="21">
        <v>0</v>
      </c>
      <c r="T122" s="21">
        <v>0</v>
      </c>
      <c r="U122" s="21">
        <v>0</v>
      </c>
      <c r="V122" s="21">
        <v>0</v>
      </c>
      <c r="W122" s="21">
        <v>0</v>
      </c>
      <c r="X122" s="21">
        <v>0</v>
      </c>
      <c r="Y122" s="21">
        <v>0</v>
      </c>
      <c r="Z122" s="21">
        <v>0</v>
      </c>
      <c r="AA122" s="21">
        <v>0</v>
      </c>
      <c r="AB122" s="21">
        <v>0</v>
      </c>
      <c r="AC122" s="21">
        <v>0</v>
      </c>
      <c r="AD122" s="21">
        <v>0</v>
      </c>
      <c r="AE122" s="21">
        <v>0</v>
      </c>
      <c r="AF122" s="21">
        <v>0</v>
      </c>
      <c r="AG122" s="21">
        <v>0</v>
      </c>
      <c r="AH122" s="25">
        <v>0</v>
      </c>
    </row>
    <row r="123" spans="1:34" ht="19.5" customHeight="1" x14ac:dyDescent="0.25">
      <c r="A123" s="148"/>
      <c r="B123" s="148"/>
      <c r="C123" s="34">
        <v>120</v>
      </c>
      <c r="D123" s="105" t="s">
        <v>146</v>
      </c>
      <c r="E123" s="70">
        <v>5704</v>
      </c>
      <c r="F123" s="70">
        <v>122629007</v>
      </c>
      <c r="G123" s="106" t="s">
        <v>256</v>
      </c>
      <c r="H123" s="75" t="s">
        <v>19</v>
      </c>
      <c r="I123" s="73" t="s">
        <v>25</v>
      </c>
      <c r="J123" s="73">
        <v>30</v>
      </c>
      <c r="K123" s="73">
        <v>30</v>
      </c>
      <c r="L123" s="74">
        <v>16.45</v>
      </c>
      <c r="M123" s="128"/>
      <c r="N123" s="14">
        <f t="shared" si="4"/>
        <v>0</v>
      </c>
      <c r="O123" s="18" t="str">
        <f t="shared" si="1"/>
        <v>OK</v>
      </c>
      <c r="P123" s="21">
        <v>0</v>
      </c>
      <c r="Q123" s="21">
        <v>0</v>
      </c>
      <c r="R123" s="21">
        <v>0</v>
      </c>
      <c r="S123" s="21">
        <v>0</v>
      </c>
      <c r="T123" s="21">
        <v>0</v>
      </c>
      <c r="U123" s="21">
        <v>0</v>
      </c>
      <c r="V123" s="21">
        <v>0</v>
      </c>
      <c r="W123" s="21">
        <v>0</v>
      </c>
      <c r="X123" s="21">
        <v>0</v>
      </c>
      <c r="Y123" s="21">
        <v>0</v>
      </c>
      <c r="Z123" s="21">
        <v>0</v>
      </c>
      <c r="AA123" s="21">
        <v>0</v>
      </c>
      <c r="AB123" s="21">
        <v>0</v>
      </c>
      <c r="AC123" s="21">
        <v>0</v>
      </c>
      <c r="AD123" s="21">
        <v>0</v>
      </c>
      <c r="AE123" s="21">
        <v>0</v>
      </c>
      <c r="AF123" s="21">
        <v>0</v>
      </c>
      <c r="AG123" s="21">
        <v>0</v>
      </c>
      <c r="AH123" s="25">
        <v>0</v>
      </c>
    </row>
    <row r="124" spans="1:34" ht="25.5" customHeight="1" x14ac:dyDescent="0.25">
      <c r="A124" s="148"/>
      <c r="B124" s="148"/>
      <c r="C124" s="34">
        <v>121</v>
      </c>
      <c r="D124" s="105" t="s">
        <v>147</v>
      </c>
      <c r="E124" s="70">
        <v>5704</v>
      </c>
      <c r="F124" s="70">
        <v>122629007</v>
      </c>
      <c r="G124" s="106" t="s">
        <v>256</v>
      </c>
      <c r="H124" s="72" t="s">
        <v>19</v>
      </c>
      <c r="I124" s="73" t="s">
        <v>25</v>
      </c>
      <c r="J124" s="73">
        <v>30</v>
      </c>
      <c r="K124" s="73">
        <v>30</v>
      </c>
      <c r="L124" s="74">
        <v>69.95</v>
      </c>
      <c r="M124" s="128"/>
      <c r="N124" s="14">
        <f t="shared" si="4"/>
        <v>0</v>
      </c>
      <c r="O124" s="18" t="str">
        <f t="shared" si="1"/>
        <v>OK</v>
      </c>
      <c r="P124" s="21">
        <v>0</v>
      </c>
      <c r="Q124" s="21">
        <v>0</v>
      </c>
      <c r="R124" s="21">
        <v>0</v>
      </c>
      <c r="S124" s="21">
        <v>0</v>
      </c>
      <c r="T124" s="21">
        <v>0</v>
      </c>
      <c r="U124" s="21">
        <v>0</v>
      </c>
      <c r="V124" s="21">
        <v>0</v>
      </c>
      <c r="W124" s="21">
        <v>0</v>
      </c>
      <c r="X124" s="21">
        <v>0</v>
      </c>
      <c r="Y124" s="21">
        <v>0</v>
      </c>
      <c r="Z124" s="21">
        <v>0</v>
      </c>
      <c r="AA124" s="21">
        <v>0</v>
      </c>
      <c r="AB124" s="21">
        <v>0</v>
      </c>
      <c r="AC124" s="21">
        <v>0</v>
      </c>
      <c r="AD124" s="21">
        <v>0</v>
      </c>
      <c r="AE124" s="21">
        <v>0</v>
      </c>
      <c r="AF124" s="21">
        <v>0</v>
      </c>
      <c r="AG124" s="21">
        <v>0</v>
      </c>
      <c r="AH124" s="25">
        <v>0</v>
      </c>
    </row>
    <row r="125" spans="1:34" ht="25.5" customHeight="1" x14ac:dyDescent="0.25">
      <c r="A125" s="148"/>
      <c r="B125" s="148"/>
      <c r="C125" s="34">
        <v>122</v>
      </c>
      <c r="D125" s="105" t="s">
        <v>148</v>
      </c>
      <c r="E125" s="70">
        <v>5704</v>
      </c>
      <c r="F125" s="70">
        <v>122629007</v>
      </c>
      <c r="G125" s="106" t="s">
        <v>256</v>
      </c>
      <c r="H125" s="72" t="s">
        <v>19</v>
      </c>
      <c r="I125" s="73" t="s">
        <v>25</v>
      </c>
      <c r="J125" s="73">
        <v>30</v>
      </c>
      <c r="K125" s="73">
        <v>30</v>
      </c>
      <c r="L125" s="74">
        <v>15.95</v>
      </c>
      <c r="M125" s="128"/>
      <c r="N125" s="14">
        <f t="shared" si="4"/>
        <v>0</v>
      </c>
      <c r="O125" s="18" t="str">
        <f t="shared" si="1"/>
        <v>OK</v>
      </c>
      <c r="P125" s="21">
        <v>0</v>
      </c>
      <c r="Q125" s="21">
        <v>0</v>
      </c>
      <c r="R125" s="21">
        <v>0</v>
      </c>
      <c r="S125" s="21">
        <v>0</v>
      </c>
      <c r="T125" s="21">
        <v>0</v>
      </c>
      <c r="U125" s="21">
        <v>0</v>
      </c>
      <c r="V125" s="21">
        <v>0</v>
      </c>
      <c r="W125" s="21">
        <v>0</v>
      </c>
      <c r="X125" s="21">
        <v>0</v>
      </c>
      <c r="Y125" s="21">
        <v>0</v>
      </c>
      <c r="Z125" s="21">
        <v>0</v>
      </c>
      <c r="AA125" s="21">
        <v>0</v>
      </c>
      <c r="AB125" s="21">
        <v>0</v>
      </c>
      <c r="AC125" s="21">
        <v>0</v>
      </c>
      <c r="AD125" s="21">
        <v>0</v>
      </c>
      <c r="AE125" s="21">
        <v>0</v>
      </c>
      <c r="AF125" s="21">
        <v>0</v>
      </c>
      <c r="AG125" s="21">
        <v>0</v>
      </c>
      <c r="AH125" s="25">
        <v>0</v>
      </c>
    </row>
    <row r="126" spans="1:34" ht="25.5" customHeight="1" x14ac:dyDescent="0.25">
      <c r="A126" s="148"/>
      <c r="B126" s="148"/>
      <c r="C126" s="34">
        <v>123</v>
      </c>
      <c r="D126" s="105" t="s">
        <v>149</v>
      </c>
      <c r="E126" s="70">
        <v>5704</v>
      </c>
      <c r="F126" s="70">
        <v>122629007</v>
      </c>
      <c r="G126" s="106" t="s">
        <v>256</v>
      </c>
      <c r="H126" s="72" t="s">
        <v>19</v>
      </c>
      <c r="I126" s="73" t="s">
        <v>25</v>
      </c>
      <c r="J126" s="73">
        <v>30</v>
      </c>
      <c r="K126" s="73">
        <v>30</v>
      </c>
      <c r="L126" s="74">
        <v>27</v>
      </c>
      <c r="M126" s="128"/>
      <c r="N126" s="14">
        <f t="shared" si="4"/>
        <v>0</v>
      </c>
      <c r="O126" s="18" t="str">
        <f t="shared" si="1"/>
        <v>OK</v>
      </c>
      <c r="P126" s="21">
        <v>0</v>
      </c>
      <c r="Q126" s="21">
        <v>0</v>
      </c>
      <c r="R126" s="21">
        <v>0</v>
      </c>
      <c r="S126" s="21">
        <v>0</v>
      </c>
      <c r="T126" s="21">
        <v>0</v>
      </c>
      <c r="U126" s="21">
        <v>0</v>
      </c>
      <c r="V126" s="21">
        <v>0</v>
      </c>
      <c r="W126" s="21">
        <v>0</v>
      </c>
      <c r="X126" s="21">
        <v>0</v>
      </c>
      <c r="Y126" s="21">
        <v>0</v>
      </c>
      <c r="Z126" s="21">
        <v>0</v>
      </c>
      <c r="AA126" s="21">
        <v>0</v>
      </c>
      <c r="AB126" s="21">
        <v>0</v>
      </c>
      <c r="AC126" s="21">
        <v>0</v>
      </c>
      <c r="AD126" s="21">
        <v>0</v>
      </c>
      <c r="AE126" s="21">
        <v>0</v>
      </c>
      <c r="AF126" s="21">
        <v>0</v>
      </c>
      <c r="AG126" s="21">
        <v>0</v>
      </c>
      <c r="AH126" s="25">
        <v>0</v>
      </c>
    </row>
    <row r="127" spans="1:34" ht="25.5" customHeight="1" x14ac:dyDescent="0.25">
      <c r="A127" s="148"/>
      <c r="B127" s="148"/>
      <c r="C127" s="34">
        <v>124</v>
      </c>
      <c r="D127" s="105" t="s">
        <v>150</v>
      </c>
      <c r="E127" s="70">
        <v>5704</v>
      </c>
      <c r="F127" s="70">
        <v>122629007</v>
      </c>
      <c r="G127" s="106" t="s">
        <v>256</v>
      </c>
      <c r="H127" s="72" t="s">
        <v>19</v>
      </c>
      <c r="I127" s="73" t="s">
        <v>25</v>
      </c>
      <c r="J127" s="73">
        <v>30</v>
      </c>
      <c r="K127" s="73">
        <v>30</v>
      </c>
      <c r="L127" s="74">
        <v>4.9000000000000004</v>
      </c>
      <c r="M127" s="128"/>
      <c r="N127" s="14">
        <f t="shared" si="4"/>
        <v>0</v>
      </c>
      <c r="O127" s="18" t="str">
        <f t="shared" si="1"/>
        <v>OK</v>
      </c>
      <c r="P127" s="21">
        <v>0</v>
      </c>
      <c r="Q127" s="21">
        <v>0</v>
      </c>
      <c r="R127" s="21">
        <v>0</v>
      </c>
      <c r="S127" s="21">
        <v>0</v>
      </c>
      <c r="T127" s="21">
        <v>0</v>
      </c>
      <c r="U127" s="21">
        <v>0</v>
      </c>
      <c r="V127" s="21">
        <v>0</v>
      </c>
      <c r="W127" s="21">
        <v>0</v>
      </c>
      <c r="X127" s="21">
        <v>0</v>
      </c>
      <c r="Y127" s="21">
        <v>0</v>
      </c>
      <c r="Z127" s="21">
        <v>0</v>
      </c>
      <c r="AA127" s="21">
        <v>0</v>
      </c>
      <c r="AB127" s="21">
        <v>0</v>
      </c>
      <c r="AC127" s="21">
        <v>0</v>
      </c>
      <c r="AD127" s="21">
        <v>0</v>
      </c>
      <c r="AE127" s="21">
        <v>0</v>
      </c>
      <c r="AF127" s="21">
        <v>0</v>
      </c>
      <c r="AG127" s="21">
        <v>0</v>
      </c>
      <c r="AH127" s="25">
        <v>0</v>
      </c>
    </row>
    <row r="128" spans="1:34" ht="25.5" customHeight="1" x14ac:dyDescent="0.25">
      <c r="A128" s="148"/>
      <c r="B128" s="148"/>
      <c r="C128" s="34">
        <v>125</v>
      </c>
      <c r="D128" s="105" t="s">
        <v>151</v>
      </c>
      <c r="E128" s="70">
        <v>5704</v>
      </c>
      <c r="F128" s="70">
        <v>122629007</v>
      </c>
      <c r="G128" s="106" t="s">
        <v>256</v>
      </c>
      <c r="H128" s="72" t="s">
        <v>19</v>
      </c>
      <c r="I128" s="73" t="s">
        <v>25</v>
      </c>
      <c r="J128" s="73">
        <v>30</v>
      </c>
      <c r="K128" s="73">
        <v>30</v>
      </c>
      <c r="L128" s="74">
        <v>4.9000000000000004</v>
      </c>
      <c r="M128" s="128"/>
      <c r="N128" s="14">
        <f t="shared" si="4"/>
        <v>0</v>
      </c>
      <c r="O128" s="18" t="str">
        <f t="shared" si="1"/>
        <v>OK</v>
      </c>
      <c r="P128" s="21">
        <v>0</v>
      </c>
      <c r="Q128" s="21">
        <v>0</v>
      </c>
      <c r="R128" s="21">
        <v>0</v>
      </c>
      <c r="S128" s="21">
        <v>0</v>
      </c>
      <c r="T128" s="21">
        <v>0</v>
      </c>
      <c r="U128" s="21">
        <v>0</v>
      </c>
      <c r="V128" s="21">
        <v>0</v>
      </c>
      <c r="W128" s="21">
        <v>0</v>
      </c>
      <c r="X128" s="21">
        <v>0</v>
      </c>
      <c r="Y128" s="21">
        <v>0</v>
      </c>
      <c r="Z128" s="21">
        <v>0</v>
      </c>
      <c r="AA128" s="21">
        <v>0</v>
      </c>
      <c r="AB128" s="21">
        <v>0</v>
      </c>
      <c r="AC128" s="21">
        <v>0</v>
      </c>
      <c r="AD128" s="21">
        <v>0</v>
      </c>
      <c r="AE128" s="21">
        <v>0</v>
      </c>
      <c r="AF128" s="21">
        <v>0</v>
      </c>
      <c r="AG128" s="21">
        <v>0</v>
      </c>
      <c r="AH128" s="25">
        <v>0</v>
      </c>
    </row>
    <row r="129" spans="1:34" ht="25.5" customHeight="1" x14ac:dyDescent="0.25">
      <c r="A129" s="148"/>
      <c r="B129" s="148"/>
      <c r="C129" s="34">
        <v>126</v>
      </c>
      <c r="D129" s="105" t="s">
        <v>152</v>
      </c>
      <c r="E129" s="70">
        <v>5806</v>
      </c>
      <c r="F129" s="70">
        <v>28800081</v>
      </c>
      <c r="G129" s="106" t="s">
        <v>256</v>
      </c>
      <c r="H129" s="72" t="s">
        <v>250</v>
      </c>
      <c r="I129" s="73" t="s">
        <v>24</v>
      </c>
      <c r="J129" s="73">
        <v>30</v>
      </c>
      <c r="K129" s="73">
        <v>30</v>
      </c>
      <c r="L129" s="74">
        <v>31.56</v>
      </c>
      <c r="M129" s="128"/>
      <c r="N129" s="14">
        <f t="shared" si="4"/>
        <v>0</v>
      </c>
      <c r="O129" s="18" t="str">
        <f t="shared" si="1"/>
        <v>OK</v>
      </c>
      <c r="P129" s="21">
        <v>0</v>
      </c>
      <c r="Q129" s="21">
        <v>0</v>
      </c>
      <c r="R129" s="21">
        <v>0</v>
      </c>
      <c r="S129" s="21">
        <v>0</v>
      </c>
      <c r="T129" s="21">
        <v>0</v>
      </c>
      <c r="U129" s="21">
        <v>0</v>
      </c>
      <c r="V129" s="21">
        <v>0</v>
      </c>
      <c r="W129" s="21">
        <v>0</v>
      </c>
      <c r="X129" s="21">
        <v>0</v>
      </c>
      <c r="Y129" s="21">
        <v>0</v>
      </c>
      <c r="Z129" s="21">
        <v>0</v>
      </c>
      <c r="AA129" s="21">
        <v>0</v>
      </c>
      <c r="AB129" s="21">
        <v>0</v>
      </c>
      <c r="AC129" s="21">
        <v>0</v>
      </c>
      <c r="AD129" s="21">
        <v>0</v>
      </c>
      <c r="AE129" s="21">
        <v>0</v>
      </c>
      <c r="AF129" s="21">
        <v>0</v>
      </c>
      <c r="AG129" s="21">
        <v>0</v>
      </c>
      <c r="AH129" s="25">
        <v>0</v>
      </c>
    </row>
    <row r="130" spans="1:34" ht="25.5" customHeight="1" x14ac:dyDescent="0.25">
      <c r="A130" s="148"/>
      <c r="B130" s="148"/>
      <c r="C130" s="34">
        <v>127</v>
      </c>
      <c r="D130" s="105" t="s">
        <v>153</v>
      </c>
      <c r="E130" s="70">
        <v>5806</v>
      </c>
      <c r="F130" s="70">
        <v>28800064</v>
      </c>
      <c r="G130" s="106" t="s">
        <v>256</v>
      </c>
      <c r="H130" s="72" t="s">
        <v>251</v>
      </c>
      <c r="I130" s="73" t="s">
        <v>24</v>
      </c>
      <c r="J130" s="73">
        <v>30</v>
      </c>
      <c r="K130" s="73">
        <v>30</v>
      </c>
      <c r="L130" s="74">
        <v>127.5</v>
      </c>
      <c r="M130" s="128"/>
      <c r="N130" s="14">
        <f t="shared" si="4"/>
        <v>0</v>
      </c>
      <c r="O130" s="18" t="str">
        <f t="shared" si="1"/>
        <v>OK</v>
      </c>
      <c r="P130" s="21">
        <v>0</v>
      </c>
      <c r="Q130" s="21">
        <v>0</v>
      </c>
      <c r="R130" s="21">
        <v>0</v>
      </c>
      <c r="S130" s="21">
        <v>0</v>
      </c>
      <c r="T130" s="21">
        <v>0</v>
      </c>
      <c r="U130" s="21">
        <v>0</v>
      </c>
      <c r="V130" s="21">
        <v>0</v>
      </c>
      <c r="W130" s="21">
        <v>0</v>
      </c>
      <c r="X130" s="21">
        <v>0</v>
      </c>
      <c r="Y130" s="21">
        <v>0</v>
      </c>
      <c r="Z130" s="21">
        <v>0</v>
      </c>
      <c r="AA130" s="21">
        <v>0</v>
      </c>
      <c r="AB130" s="21">
        <v>0</v>
      </c>
      <c r="AC130" s="21">
        <v>0</v>
      </c>
      <c r="AD130" s="21">
        <v>0</v>
      </c>
      <c r="AE130" s="21">
        <v>0</v>
      </c>
      <c r="AF130" s="21">
        <v>0</v>
      </c>
      <c r="AG130" s="21">
        <v>0</v>
      </c>
      <c r="AH130" s="25">
        <v>0</v>
      </c>
    </row>
    <row r="131" spans="1:34" ht="25.5" customHeight="1" x14ac:dyDescent="0.25">
      <c r="A131" s="148"/>
      <c r="B131" s="148"/>
      <c r="C131" s="34">
        <v>128</v>
      </c>
      <c r="D131" s="105" t="s">
        <v>154</v>
      </c>
      <c r="E131" s="70">
        <v>5806</v>
      </c>
      <c r="F131" s="70">
        <v>28800064</v>
      </c>
      <c r="G131" s="106" t="s">
        <v>256</v>
      </c>
      <c r="H131" s="72" t="s">
        <v>251</v>
      </c>
      <c r="I131" s="73" t="s">
        <v>24</v>
      </c>
      <c r="J131" s="73">
        <v>30</v>
      </c>
      <c r="K131" s="73">
        <v>30</v>
      </c>
      <c r="L131" s="74">
        <v>156.38</v>
      </c>
      <c r="M131" s="128"/>
      <c r="N131" s="14">
        <f t="shared" si="4"/>
        <v>0</v>
      </c>
      <c r="O131" s="18" t="str">
        <f t="shared" si="1"/>
        <v>OK</v>
      </c>
      <c r="P131" s="21">
        <v>0</v>
      </c>
      <c r="Q131" s="21">
        <v>0</v>
      </c>
      <c r="R131" s="21">
        <v>0</v>
      </c>
      <c r="S131" s="21">
        <v>0</v>
      </c>
      <c r="T131" s="21">
        <v>0</v>
      </c>
      <c r="U131" s="21">
        <v>0</v>
      </c>
      <c r="V131" s="21">
        <v>0</v>
      </c>
      <c r="W131" s="21">
        <v>0</v>
      </c>
      <c r="X131" s="21">
        <v>0</v>
      </c>
      <c r="Y131" s="21">
        <v>0</v>
      </c>
      <c r="Z131" s="21">
        <v>0</v>
      </c>
      <c r="AA131" s="21">
        <v>0</v>
      </c>
      <c r="AB131" s="21">
        <v>0</v>
      </c>
      <c r="AC131" s="21">
        <v>0</v>
      </c>
      <c r="AD131" s="21">
        <v>0</v>
      </c>
      <c r="AE131" s="21">
        <v>0</v>
      </c>
      <c r="AF131" s="21">
        <v>0</v>
      </c>
      <c r="AG131" s="21">
        <v>0</v>
      </c>
      <c r="AH131" s="25">
        <v>0</v>
      </c>
    </row>
    <row r="132" spans="1:34" ht="25.5" customHeight="1" x14ac:dyDescent="0.25">
      <c r="A132" s="148"/>
      <c r="B132" s="148"/>
      <c r="C132" s="34">
        <v>129</v>
      </c>
      <c r="D132" s="105" t="s">
        <v>155</v>
      </c>
      <c r="E132" s="70">
        <v>5705</v>
      </c>
      <c r="F132" s="70">
        <v>29866090</v>
      </c>
      <c r="G132" s="106" t="s">
        <v>256</v>
      </c>
      <c r="H132" s="72" t="s">
        <v>243</v>
      </c>
      <c r="I132" s="73" t="s">
        <v>24</v>
      </c>
      <c r="J132" s="73">
        <v>30</v>
      </c>
      <c r="K132" s="73">
        <v>30</v>
      </c>
      <c r="L132" s="74">
        <v>75.5</v>
      </c>
      <c r="M132" s="128"/>
      <c r="N132" s="14">
        <f t="shared" si="4"/>
        <v>0</v>
      </c>
      <c r="O132" s="18" t="str">
        <f t="shared" si="1"/>
        <v>OK</v>
      </c>
      <c r="P132" s="21">
        <v>0</v>
      </c>
      <c r="Q132" s="21">
        <v>0</v>
      </c>
      <c r="R132" s="21">
        <v>0</v>
      </c>
      <c r="S132" s="21">
        <v>0</v>
      </c>
      <c r="T132" s="21">
        <v>0</v>
      </c>
      <c r="U132" s="21">
        <v>0</v>
      </c>
      <c r="V132" s="21">
        <v>0</v>
      </c>
      <c r="W132" s="21">
        <v>0</v>
      </c>
      <c r="X132" s="21">
        <v>0</v>
      </c>
      <c r="Y132" s="21">
        <v>0</v>
      </c>
      <c r="Z132" s="21">
        <v>0</v>
      </c>
      <c r="AA132" s="21">
        <v>0</v>
      </c>
      <c r="AB132" s="21">
        <v>0</v>
      </c>
      <c r="AC132" s="21">
        <v>0</v>
      </c>
      <c r="AD132" s="21">
        <v>0</v>
      </c>
      <c r="AE132" s="21">
        <v>0</v>
      </c>
      <c r="AF132" s="21">
        <v>0</v>
      </c>
      <c r="AG132" s="21">
        <v>0</v>
      </c>
      <c r="AH132" s="25">
        <v>0</v>
      </c>
    </row>
    <row r="133" spans="1:34" ht="25.5" customHeight="1" x14ac:dyDescent="0.25">
      <c r="A133" s="148"/>
      <c r="B133" s="148"/>
      <c r="C133" s="34">
        <v>130</v>
      </c>
      <c r="D133" s="105" t="s">
        <v>156</v>
      </c>
      <c r="E133" s="70">
        <v>5705</v>
      </c>
      <c r="F133" s="70">
        <v>29866090</v>
      </c>
      <c r="G133" s="106" t="s">
        <v>256</v>
      </c>
      <c r="H133" s="72" t="s">
        <v>243</v>
      </c>
      <c r="I133" s="73" t="s">
        <v>24</v>
      </c>
      <c r="J133" s="73">
        <v>30</v>
      </c>
      <c r="K133" s="73">
        <v>30</v>
      </c>
      <c r="L133" s="74">
        <v>851.2</v>
      </c>
      <c r="M133" s="128"/>
      <c r="N133" s="14">
        <f t="shared" ref="N133:N157" si="5">M133-(SUM(P133:AH133))</f>
        <v>0</v>
      </c>
      <c r="O133" s="18" t="str">
        <f t="shared" si="1"/>
        <v>OK</v>
      </c>
      <c r="P133" s="21">
        <v>0</v>
      </c>
      <c r="Q133" s="21">
        <v>0</v>
      </c>
      <c r="R133" s="21">
        <v>0</v>
      </c>
      <c r="S133" s="21">
        <v>0</v>
      </c>
      <c r="T133" s="21">
        <v>0</v>
      </c>
      <c r="U133" s="21">
        <v>0</v>
      </c>
      <c r="V133" s="21">
        <v>0</v>
      </c>
      <c r="W133" s="21">
        <v>0</v>
      </c>
      <c r="X133" s="21">
        <v>0</v>
      </c>
      <c r="Y133" s="21">
        <v>0</v>
      </c>
      <c r="Z133" s="21">
        <v>0</v>
      </c>
      <c r="AA133" s="21">
        <v>0</v>
      </c>
      <c r="AB133" s="21">
        <v>0</v>
      </c>
      <c r="AC133" s="21">
        <v>0</v>
      </c>
      <c r="AD133" s="21">
        <v>0</v>
      </c>
      <c r="AE133" s="21">
        <v>0</v>
      </c>
      <c r="AF133" s="21">
        <v>0</v>
      </c>
      <c r="AG133" s="21">
        <v>0</v>
      </c>
      <c r="AH133" s="25">
        <v>0</v>
      </c>
    </row>
    <row r="134" spans="1:34" ht="25.5" customHeight="1" x14ac:dyDescent="0.25">
      <c r="A134" s="148"/>
      <c r="B134" s="148"/>
      <c r="C134" s="34">
        <v>131</v>
      </c>
      <c r="D134" s="105" t="s">
        <v>157</v>
      </c>
      <c r="E134" s="70">
        <v>5705</v>
      </c>
      <c r="F134" s="70">
        <v>29866090</v>
      </c>
      <c r="G134" s="106" t="s">
        <v>256</v>
      </c>
      <c r="H134" s="72" t="s">
        <v>243</v>
      </c>
      <c r="I134" s="73" t="s">
        <v>24</v>
      </c>
      <c r="J134" s="73">
        <v>30</v>
      </c>
      <c r="K134" s="73">
        <v>30</v>
      </c>
      <c r="L134" s="74">
        <v>261.27</v>
      </c>
      <c r="M134" s="128"/>
      <c r="N134" s="14">
        <f t="shared" si="5"/>
        <v>0</v>
      </c>
      <c r="O134" s="18" t="str">
        <f t="shared" si="1"/>
        <v>OK</v>
      </c>
      <c r="P134" s="21">
        <v>0</v>
      </c>
      <c r="Q134" s="21">
        <v>0</v>
      </c>
      <c r="R134" s="21">
        <v>0</v>
      </c>
      <c r="S134" s="21">
        <v>0</v>
      </c>
      <c r="T134" s="21">
        <v>0</v>
      </c>
      <c r="U134" s="21">
        <v>0</v>
      </c>
      <c r="V134" s="21">
        <v>0</v>
      </c>
      <c r="W134" s="21">
        <v>0</v>
      </c>
      <c r="X134" s="21">
        <v>0</v>
      </c>
      <c r="Y134" s="21">
        <v>0</v>
      </c>
      <c r="Z134" s="21">
        <v>0</v>
      </c>
      <c r="AA134" s="21">
        <v>0</v>
      </c>
      <c r="AB134" s="21">
        <v>0</v>
      </c>
      <c r="AC134" s="21">
        <v>0</v>
      </c>
      <c r="AD134" s="21">
        <v>0</v>
      </c>
      <c r="AE134" s="21">
        <v>0</v>
      </c>
      <c r="AF134" s="21">
        <v>0</v>
      </c>
      <c r="AG134" s="21">
        <v>0</v>
      </c>
      <c r="AH134" s="25">
        <v>0</v>
      </c>
    </row>
    <row r="135" spans="1:34" ht="25.5" customHeight="1" x14ac:dyDescent="0.25">
      <c r="A135" s="148"/>
      <c r="B135" s="148"/>
      <c r="C135" s="34">
        <v>132</v>
      </c>
      <c r="D135" s="105" t="s">
        <v>158</v>
      </c>
      <c r="E135" s="70">
        <v>5705</v>
      </c>
      <c r="F135" s="70">
        <v>504220740</v>
      </c>
      <c r="G135" s="106" t="s">
        <v>256</v>
      </c>
      <c r="H135" s="72" t="s">
        <v>252</v>
      </c>
      <c r="I135" s="73" t="s">
        <v>24</v>
      </c>
      <c r="J135" s="73">
        <v>30</v>
      </c>
      <c r="K135" s="73">
        <v>30</v>
      </c>
      <c r="L135" s="74">
        <v>2.9</v>
      </c>
      <c r="M135" s="128"/>
      <c r="N135" s="14">
        <f t="shared" si="5"/>
        <v>0</v>
      </c>
      <c r="O135" s="18" t="str">
        <f t="shared" si="1"/>
        <v>OK</v>
      </c>
      <c r="P135" s="21">
        <v>0</v>
      </c>
      <c r="Q135" s="21">
        <v>0</v>
      </c>
      <c r="R135" s="21">
        <v>0</v>
      </c>
      <c r="S135" s="21">
        <v>0</v>
      </c>
      <c r="T135" s="21">
        <v>0</v>
      </c>
      <c r="U135" s="21">
        <v>0</v>
      </c>
      <c r="V135" s="21">
        <v>0</v>
      </c>
      <c r="W135" s="21">
        <v>0</v>
      </c>
      <c r="X135" s="21">
        <v>0</v>
      </c>
      <c r="Y135" s="21">
        <v>0</v>
      </c>
      <c r="Z135" s="21">
        <v>0</v>
      </c>
      <c r="AA135" s="21">
        <v>0</v>
      </c>
      <c r="AB135" s="21">
        <v>0</v>
      </c>
      <c r="AC135" s="21">
        <v>0</v>
      </c>
      <c r="AD135" s="21">
        <v>0</v>
      </c>
      <c r="AE135" s="21">
        <v>0</v>
      </c>
      <c r="AF135" s="21">
        <v>0</v>
      </c>
      <c r="AG135" s="21">
        <v>0</v>
      </c>
      <c r="AH135" s="25">
        <v>0</v>
      </c>
    </row>
    <row r="136" spans="1:34" ht="25.5" customHeight="1" x14ac:dyDescent="0.25">
      <c r="A136" s="148"/>
      <c r="B136" s="148"/>
      <c r="C136" s="34">
        <v>133</v>
      </c>
      <c r="D136" s="105" t="s">
        <v>159</v>
      </c>
      <c r="E136" s="70">
        <v>2801</v>
      </c>
      <c r="F136" s="70">
        <v>504220662</v>
      </c>
      <c r="G136" s="106" t="s">
        <v>256</v>
      </c>
      <c r="H136" s="72" t="s">
        <v>251</v>
      </c>
      <c r="I136" s="73" t="s">
        <v>24</v>
      </c>
      <c r="J136" s="73">
        <v>30</v>
      </c>
      <c r="K136" s="73">
        <v>30</v>
      </c>
      <c r="L136" s="74">
        <v>90.4</v>
      </c>
      <c r="M136" s="128"/>
      <c r="N136" s="14">
        <f t="shared" si="5"/>
        <v>0</v>
      </c>
      <c r="O136" s="18" t="str">
        <f t="shared" si="1"/>
        <v>OK</v>
      </c>
      <c r="P136" s="21">
        <v>0</v>
      </c>
      <c r="Q136" s="21">
        <v>0</v>
      </c>
      <c r="R136" s="21">
        <v>0</v>
      </c>
      <c r="S136" s="21">
        <v>0</v>
      </c>
      <c r="T136" s="21">
        <v>0</v>
      </c>
      <c r="U136" s="21">
        <v>0</v>
      </c>
      <c r="V136" s="21">
        <v>0</v>
      </c>
      <c r="W136" s="21">
        <v>0</v>
      </c>
      <c r="X136" s="21">
        <v>0</v>
      </c>
      <c r="Y136" s="21">
        <v>0</v>
      </c>
      <c r="Z136" s="21">
        <v>0</v>
      </c>
      <c r="AA136" s="21">
        <v>0</v>
      </c>
      <c r="AB136" s="21">
        <v>0</v>
      </c>
      <c r="AC136" s="21">
        <v>0</v>
      </c>
      <c r="AD136" s="21">
        <v>0</v>
      </c>
      <c r="AE136" s="21">
        <v>0</v>
      </c>
      <c r="AF136" s="21">
        <v>0</v>
      </c>
      <c r="AG136" s="21">
        <v>0</v>
      </c>
      <c r="AH136" s="25">
        <v>0</v>
      </c>
    </row>
    <row r="137" spans="1:34" ht="25.5" customHeight="1" x14ac:dyDescent="0.25">
      <c r="A137" s="148"/>
      <c r="B137" s="148"/>
      <c r="C137" s="34">
        <v>134</v>
      </c>
      <c r="D137" s="105" t="s">
        <v>160</v>
      </c>
      <c r="E137" s="70">
        <v>5801</v>
      </c>
      <c r="F137" s="70">
        <v>81469005</v>
      </c>
      <c r="G137" s="106" t="s">
        <v>256</v>
      </c>
      <c r="H137" s="72" t="s">
        <v>18</v>
      </c>
      <c r="I137" s="73" t="s">
        <v>24</v>
      </c>
      <c r="J137" s="73">
        <v>30</v>
      </c>
      <c r="K137" s="73">
        <v>30</v>
      </c>
      <c r="L137" s="74">
        <v>339.5</v>
      </c>
      <c r="M137" s="128"/>
      <c r="N137" s="14">
        <f t="shared" si="5"/>
        <v>0</v>
      </c>
      <c r="O137" s="18" t="str">
        <f t="shared" si="1"/>
        <v>OK</v>
      </c>
      <c r="P137" s="21">
        <v>0</v>
      </c>
      <c r="Q137" s="21">
        <v>0</v>
      </c>
      <c r="R137" s="21">
        <v>0</v>
      </c>
      <c r="S137" s="21">
        <v>0</v>
      </c>
      <c r="T137" s="21">
        <v>0</v>
      </c>
      <c r="U137" s="21">
        <v>0</v>
      </c>
      <c r="V137" s="21">
        <v>0</v>
      </c>
      <c r="W137" s="21">
        <v>0</v>
      </c>
      <c r="X137" s="21">
        <v>0</v>
      </c>
      <c r="Y137" s="21">
        <v>0</v>
      </c>
      <c r="Z137" s="21">
        <v>0</v>
      </c>
      <c r="AA137" s="21">
        <v>0</v>
      </c>
      <c r="AB137" s="21">
        <v>0</v>
      </c>
      <c r="AC137" s="21">
        <v>0</v>
      </c>
      <c r="AD137" s="21">
        <v>0</v>
      </c>
      <c r="AE137" s="21">
        <v>0</v>
      </c>
      <c r="AF137" s="21">
        <v>0</v>
      </c>
      <c r="AG137" s="21">
        <v>0</v>
      </c>
      <c r="AH137" s="25">
        <v>0</v>
      </c>
    </row>
    <row r="138" spans="1:34" ht="25.5" customHeight="1" x14ac:dyDescent="0.25">
      <c r="A138" s="148"/>
      <c r="B138" s="148"/>
      <c r="C138" s="34">
        <v>135</v>
      </c>
      <c r="D138" s="105" t="s">
        <v>161</v>
      </c>
      <c r="E138" s="70">
        <v>5801</v>
      </c>
      <c r="F138" s="70">
        <v>81469018</v>
      </c>
      <c r="G138" s="106" t="s">
        <v>256</v>
      </c>
      <c r="H138" s="72" t="s">
        <v>18</v>
      </c>
      <c r="I138" s="73" t="s">
        <v>24</v>
      </c>
      <c r="J138" s="73">
        <v>30</v>
      </c>
      <c r="K138" s="73">
        <v>30</v>
      </c>
      <c r="L138" s="74">
        <v>395.09</v>
      </c>
      <c r="M138" s="128"/>
      <c r="N138" s="14">
        <f t="shared" si="5"/>
        <v>0</v>
      </c>
      <c r="O138" s="18" t="str">
        <f t="shared" si="1"/>
        <v>OK</v>
      </c>
      <c r="P138" s="21">
        <v>0</v>
      </c>
      <c r="Q138" s="21">
        <v>0</v>
      </c>
      <c r="R138" s="21">
        <v>0</v>
      </c>
      <c r="S138" s="21">
        <v>0</v>
      </c>
      <c r="T138" s="21">
        <v>0</v>
      </c>
      <c r="U138" s="21">
        <v>0</v>
      </c>
      <c r="V138" s="21">
        <v>0</v>
      </c>
      <c r="W138" s="21">
        <v>0</v>
      </c>
      <c r="X138" s="21">
        <v>0</v>
      </c>
      <c r="Y138" s="21">
        <v>0</v>
      </c>
      <c r="Z138" s="21">
        <v>0</v>
      </c>
      <c r="AA138" s="21">
        <v>0</v>
      </c>
      <c r="AB138" s="21">
        <v>0</v>
      </c>
      <c r="AC138" s="21">
        <v>0</v>
      </c>
      <c r="AD138" s="21">
        <v>0</v>
      </c>
      <c r="AE138" s="21">
        <v>0</v>
      </c>
      <c r="AF138" s="21">
        <v>0</v>
      </c>
      <c r="AG138" s="21">
        <v>0</v>
      </c>
      <c r="AH138" s="25">
        <v>0</v>
      </c>
    </row>
    <row r="139" spans="1:34" ht="25.5" customHeight="1" x14ac:dyDescent="0.25">
      <c r="A139" s="148"/>
      <c r="B139" s="148"/>
      <c r="C139" s="34">
        <v>136</v>
      </c>
      <c r="D139" s="105" t="s">
        <v>162</v>
      </c>
      <c r="E139" s="70">
        <v>5801</v>
      </c>
      <c r="F139" s="70">
        <v>81469003</v>
      </c>
      <c r="G139" s="106" t="s">
        <v>256</v>
      </c>
      <c r="H139" s="72" t="s">
        <v>18</v>
      </c>
      <c r="I139" s="73" t="s">
        <v>24</v>
      </c>
      <c r="J139" s="73">
        <v>30</v>
      </c>
      <c r="K139" s="73">
        <v>30</v>
      </c>
      <c r="L139" s="74">
        <v>510.39</v>
      </c>
      <c r="M139" s="128"/>
      <c r="N139" s="14">
        <f t="shared" si="5"/>
        <v>0</v>
      </c>
      <c r="O139" s="18" t="str">
        <f t="shared" si="1"/>
        <v>OK</v>
      </c>
      <c r="P139" s="21">
        <v>0</v>
      </c>
      <c r="Q139" s="21">
        <v>0</v>
      </c>
      <c r="R139" s="21">
        <v>0</v>
      </c>
      <c r="S139" s="21">
        <v>0</v>
      </c>
      <c r="T139" s="21">
        <v>0</v>
      </c>
      <c r="U139" s="21">
        <v>0</v>
      </c>
      <c r="V139" s="21">
        <v>0</v>
      </c>
      <c r="W139" s="21">
        <v>0</v>
      </c>
      <c r="X139" s="21">
        <v>0</v>
      </c>
      <c r="Y139" s="21">
        <v>0</v>
      </c>
      <c r="Z139" s="21">
        <v>0</v>
      </c>
      <c r="AA139" s="21">
        <v>0</v>
      </c>
      <c r="AB139" s="21">
        <v>0</v>
      </c>
      <c r="AC139" s="21">
        <v>0</v>
      </c>
      <c r="AD139" s="21">
        <v>0</v>
      </c>
      <c r="AE139" s="21">
        <v>0</v>
      </c>
      <c r="AF139" s="21">
        <v>0</v>
      </c>
      <c r="AG139" s="21">
        <v>0</v>
      </c>
      <c r="AH139" s="25">
        <v>0</v>
      </c>
    </row>
    <row r="140" spans="1:34" ht="25.5" customHeight="1" x14ac:dyDescent="0.25">
      <c r="A140" s="148"/>
      <c r="B140" s="148"/>
      <c r="C140" s="34">
        <v>137</v>
      </c>
      <c r="D140" s="115" t="s">
        <v>163</v>
      </c>
      <c r="E140" s="70">
        <v>5801</v>
      </c>
      <c r="F140" s="70">
        <v>81469016</v>
      </c>
      <c r="G140" s="106" t="s">
        <v>256</v>
      </c>
      <c r="H140" s="72" t="s">
        <v>18</v>
      </c>
      <c r="I140" s="73" t="s">
        <v>24</v>
      </c>
      <c r="J140" s="77">
        <v>30</v>
      </c>
      <c r="K140" s="77">
        <v>30</v>
      </c>
      <c r="L140" s="74">
        <v>378.83</v>
      </c>
      <c r="M140" s="128"/>
      <c r="N140" s="14">
        <f t="shared" si="5"/>
        <v>0</v>
      </c>
      <c r="O140" s="18" t="str">
        <f t="shared" si="1"/>
        <v>OK</v>
      </c>
      <c r="P140" s="21">
        <v>0</v>
      </c>
      <c r="Q140" s="21">
        <v>0</v>
      </c>
      <c r="R140" s="21">
        <v>0</v>
      </c>
      <c r="S140" s="21">
        <v>0</v>
      </c>
      <c r="T140" s="21">
        <v>0</v>
      </c>
      <c r="U140" s="21">
        <v>0</v>
      </c>
      <c r="V140" s="21">
        <v>0</v>
      </c>
      <c r="W140" s="21">
        <v>0</v>
      </c>
      <c r="X140" s="21">
        <v>0</v>
      </c>
      <c r="Y140" s="21">
        <v>0</v>
      </c>
      <c r="Z140" s="21">
        <v>0</v>
      </c>
      <c r="AA140" s="21">
        <v>0</v>
      </c>
      <c r="AB140" s="21">
        <v>0</v>
      </c>
      <c r="AC140" s="21">
        <v>0</v>
      </c>
      <c r="AD140" s="21">
        <v>0</v>
      </c>
      <c r="AE140" s="21">
        <v>0</v>
      </c>
      <c r="AF140" s="21">
        <v>0</v>
      </c>
      <c r="AG140" s="21">
        <v>0</v>
      </c>
      <c r="AH140" s="25">
        <v>0</v>
      </c>
    </row>
    <row r="141" spans="1:34" ht="25.5" customHeight="1" x14ac:dyDescent="0.25">
      <c r="A141" s="148"/>
      <c r="B141" s="148"/>
      <c r="C141" s="34">
        <v>138</v>
      </c>
      <c r="D141" s="115" t="s">
        <v>164</v>
      </c>
      <c r="E141" s="70">
        <v>5801</v>
      </c>
      <c r="F141" s="70">
        <v>81469018</v>
      </c>
      <c r="G141" s="106" t="s">
        <v>256</v>
      </c>
      <c r="H141" s="75" t="s">
        <v>18</v>
      </c>
      <c r="I141" s="73" t="s">
        <v>24</v>
      </c>
      <c r="J141" s="77">
        <v>30</v>
      </c>
      <c r="K141" s="77">
        <v>30</v>
      </c>
      <c r="L141" s="74">
        <v>466.55</v>
      </c>
      <c r="M141" s="128"/>
      <c r="N141" s="14">
        <f t="shared" si="5"/>
        <v>0</v>
      </c>
      <c r="O141" s="18" t="str">
        <f t="shared" si="1"/>
        <v>OK</v>
      </c>
      <c r="P141" s="21">
        <v>0</v>
      </c>
      <c r="Q141" s="21">
        <v>0</v>
      </c>
      <c r="R141" s="21">
        <v>0</v>
      </c>
      <c r="S141" s="21">
        <v>0</v>
      </c>
      <c r="T141" s="21">
        <v>0</v>
      </c>
      <c r="U141" s="21">
        <v>0</v>
      </c>
      <c r="V141" s="21">
        <v>0</v>
      </c>
      <c r="W141" s="21">
        <v>0</v>
      </c>
      <c r="X141" s="21">
        <v>0</v>
      </c>
      <c r="Y141" s="21">
        <v>0</v>
      </c>
      <c r="Z141" s="21">
        <v>0</v>
      </c>
      <c r="AA141" s="21">
        <v>0</v>
      </c>
      <c r="AB141" s="21">
        <v>0</v>
      </c>
      <c r="AC141" s="21">
        <v>0</v>
      </c>
      <c r="AD141" s="21">
        <v>0</v>
      </c>
      <c r="AE141" s="21">
        <v>0</v>
      </c>
      <c r="AF141" s="21">
        <v>0</v>
      </c>
      <c r="AG141" s="21">
        <v>0</v>
      </c>
      <c r="AH141" s="25">
        <v>0</v>
      </c>
    </row>
    <row r="142" spans="1:34" ht="25.5" customHeight="1" x14ac:dyDescent="0.25">
      <c r="A142" s="148"/>
      <c r="B142" s="148"/>
      <c r="C142" s="34">
        <v>139</v>
      </c>
      <c r="D142" s="115" t="s">
        <v>165</v>
      </c>
      <c r="E142" s="70">
        <v>5801</v>
      </c>
      <c r="F142" s="70">
        <v>81469003</v>
      </c>
      <c r="G142" s="106" t="s">
        <v>256</v>
      </c>
      <c r="H142" s="72" t="s">
        <v>18</v>
      </c>
      <c r="I142" s="73" t="s">
        <v>24</v>
      </c>
      <c r="J142" s="77">
        <v>30</v>
      </c>
      <c r="K142" s="77">
        <v>30</v>
      </c>
      <c r="L142" s="74">
        <v>625.94000000000005</v>
      </c>
      <c r="M142" s="128"/>
      <c r="N142" s="14">
        <f t="shared" si="5"/>
        <v>0</v>
      </c>
      <c r="O142" s="18" t="str">
        <f t="shared" si="1"/>
        <v>OK</v>
      </c>
      <c r="P142" s="21">
        <v>0</v>
      </c>
      <c r="Q142" s="21">
        <v>0</v>
      </c>
      <c r="R142" s="21">
        <v>0</v>
      </c>
      <c r="S142" s="21">
        <v>0</v>
      </c>
      <c r="T142" s="21">
        <v>0</v>
      </c>
      <c r="U142" s="21">
        <v>0</v>
      </c>
      <c r="V142" s="21">
        <v>0</v>
      </c>
      <c r="W142" s="21">
        <v>0</v>
      </c>
      <c r="X142" s="21">
        <v>0</v>
      </c>
      <c r="Y142" s="21">
        <v>0</v>
      </c>
      <c r="Z142" s="21">
        <v>0</v>
      </c>
      <c r="AA142" s="21">
        <v>0</v>
      </c>
      <c r="AB142" s="21">
        <v>0</v>
      </c>
      <c r="AC142" s="21">
        <v>0</v>
      </c>
      <c r="AD142" s="21">
        <v>0</v>
      </c>
      <c r="AE142" s="21">
        <v>0</v>
      </c>
      <c r="AF142" s="21">
        <v>0</v>
      </c>
      <c r="AG142" s="21">
        <v>0</v>
      </c>
      <c r="AH142" s="25">
        <v>0</v>
      </c>
    </row>
    <row r="143" spans="1:34" ht="25.5" customHeight="1" x14ac:dyDescent="0.25">
      <c r="A143" s="148"/>
      <c r="B143" s="148"/>
      <c r="C143" s="34">
        <v>140</v>
      </c>
      <c r="D143" s="115" t="s">
        <v>166</v>
      </c>
      <c r="E143" s="70">
        <v>6111</v>
      </c>
      <c r="F143" s="70">
        <v>504220743</v>
      </c>
      <c r="G143" s="106" t="s">
        <v>256</v>
      </c>
      <c r="H143" s="72" t="s">
        <v>253</v>
      </c>
      <c r="I143" s="73" t="s">
        <v>24</v>
      </c>
      <c r="J143" s="77">
        <v>30</v>
      </c>
      <c r="K143" s="77">
        <v>30</v>
      </c>
      <c r="L143" s="74">
        <v>108.82</v>
      </c>
      <c r="M143" s="128"/>
      <c r="N143" s="14">
        <f t="shared" si="5"/>
        <v>0</v>
      </c>
      <c r="O143" s="18" t="str">
        <f t="shared" si="1"/>
        <v>OK</v>
      </c>
      <c r="P143" s="21">
        <v>0</v>
      </c>
      <c r="Q143" s="21">
        <v>0</v>
      </c>
      <c r="R143" s="21">
        <v>0</v>
      </c>
      <c r="S143" s="21">
        <v>0</v>
      </c>
      <c r="T143" s="21">
        <v>0</v>
      </c>
      <c r="U143" s="21">
        <v>0</v>
      </c>
      <c r="V143" s="21">
        <v>0</v>
      </c>
      <c r="W143" s="21">
        <v>0</v>
      </c>
      <c r="X143" s="21">
        <v>0</v>
      </c>
      <c r="Y143" s="21">
        <v>0</v>
      </c>
      <c r="Z143" s="21">
        <v>0</v>
      </c>
      <c r="AA143" s="21">
        <v>0</v>
      </c>
      <c r="AB143" s="21">
        <v>0</v>
      </c>
      <c r="AC143" s="21">
        <v>0</v>
      </c>
      <c r="AD143" s="21">
        <v>0</v>
      </c>
      <c r="AE143" s="21">
        <v>0</v>
      </c>
      <c r="AF143" s="21">
        <v>0</v>
      </c>
      <c r="AG143" s="21">
        <v>0</v>
      </c>
      <c r="AH143" s="25">
        <v>0</v>
      </c>
    </row>
    <row r="144" spans="1:34" ht="25.5" customHeight="1" x14ac:dyDescent="0.25">
      <c r="A144" s="148"/>
      <c r="B144" s="148"/>
      <c r="C144" s="34">
        <v>141</v>
      </c>
      <c r="D144" s="115" t="s">
        <v>167</v>
      </c>
      <c r="E144" s="70">
        <v>6111</v>
      </c>
      <c r="F144" s="70">
        <v>39110025</v>
      </c>
      <c r="G144" s="106" t="s">
        <v>256</v>
      </c>
      <c r="H144" s="72" t="s">
        <v>253</v>
      </c>
      <c r="I144" s="73" t="s">
        <v>24</v>
      </c>
      <c r="J144" s="77">
        <v>30</v>
      </c>
      <c r="K144" s="77">
        <v>30</v>
      </c>
      <c r="L144" s="74">
        <v>60.19</v>
      </c>
      <c r="M144" s="128"/>
      <c r="N144" s="14">
        <f t="shared" si="5"/>
        <v>0</v>
      </c>
      <c r="O144" s="18" t="str">
        <f t="shared" si="1"/>
        <v>OK</v>
      </c>
      <c r="P144" s="21">
        <v>0</v>
      </c>
      <c r="Q144" s="21">
        <v>0</v>
      </c>
      <c r="R144" s="21">
        <v>0</v>
      </c>
      <c r="S144" s="21">
        <v>0</v>
      </c>
      <c r="T144" s="21">
        <v>0</v>
      </c>
      <c r="U144" s="21">
        <v>0</v>
      </c>
      <c r="V144" s="21">
        <v>0</v>
      </c>
      <c r="W144" s="21">
        <v>0</v>
      </c>
      <c r="X144" s="21">
        <v>0</v>
      </c>
      <c r="Y144" s="21">
        <v>0</v>
      </c>
      <c r="Z144" s="21">
        <v>0</v>
      </c>
      <c r="AA144" s="21">
        <v>0</v>
      </c>
      <c r="AB144" s="21">
        <v>0</v>
      </c>
      <c r="AC144" s="21">
        <v>0</v>
      </c>
      <c r="AD144" s="21">
        <v>0</v>
      </c>
      <c r="AE144" s="21">
        <v>0</v>
      </c>
      <c r="AF144" s="21">
        <v>0</v>
      </c>
      <c r="AG144" s="21">
        <v>0</v>
      </c>
      <c r="AH144" s="25">
        <v>0</v>
      </c>
    </row>
    <row r="145" spans="1:34" ht="25.5" customHeight="1" x14ac:dyDescent="0.25">
      <c r="A145" s="148"/>
      <c r="B145" s="148"/>
      <c r="C145" s="34">
        <v>142</v>
      </c>
      <c r="D145" s="105" t="s">
        <v>168</v>
      </c>
      <c r="E145" s="70">
        <v>5705</v>
      </c>
      <c r="F145" s="70">
        <v>29866090</v>
      </c>
      <c r="G145" s="106" t="s">
        <v>256</v>
      </c>
      <c r="H145" s="72" t="s">
        <v>243</v>
      </c>
      <c r="I145" s="73" t="s">
        <v>24</v>
      </c>
      <c r="J145" s="73">
        <v>30</v>
      </c>
      <c r="K145" s="73">
        <v>30</v>
      </c>
      <c r="L145" s="74">
        <v>252.71</v>
      </c>
      <c r="M145" s="128"/>
      <c r="N145" s="14">
        <f t="shared" si="5"/>
        <v>0</v>
      </c>
      <c r="O145" s="18" t="str">
        <f t="shared" si="1"/>
        <v>OK</v>
      </c>
      <c r="P145" s="21">
        <v>0</v>
      </c>
      <c r="Q145" s="21">
        <v>0</v>
      </c>
      <c r="R145" s="21">
        <v>0</v>
      </c>
      <c r="S145" s="21">
        <v>0</v>
      </c>
      <c r="T145" s="21">
        <v>0</v>
      </c>
      <c r="U145" s="21">
        <v>0</v>
      </c>
      <c r="V145" s="21">
        <v>0</v>
      </c>
      <c r="W145" s="21">
        <v>0</v>
      </c>
      <c r="X145" s="21">
        <v>0</v>
      </c>
      <c r="Y145" s="21">
        <v>0</v>
      </c>
      <c r="Z145" s="21">
        <v>0</v>
      </c>
      <c r="AA145" s="21">
        <v>0</v>
      </c>
      <c r="AB145" s="21">
        <v>0</v>
      </c>
      <c r="AC145" s="21">
        <v>0</v>
      </c>
      <c r="AD145" s="21">
        <v>0</v>
      </c>
      <c r="AE145" s="21">
        <v>0</v>
      </c>
      <c r="AF145" s="21">
        <v>0</v>
      </c>
      <c r="AG145" s="21">
        <v>0</v>
      </c>
      <c r="AH145" s="25">
        <v>0</v>
      </c>
    </row>
    <row r="146" spans="1:34" ht="89.25" x14ac:dyDescent="0.25">
      <c r="A146" s="148"/>
      <c r="B146" s="148"/>
      <c r="C146" s="34">
        <v>143</v>
      </c>
      <c r="D146" s="105" t="s">
        <v>169</v>
      </c>
      <c r="E146" s="70">
        <v>4508</v>
      </c>
      <c r="F146" s="70">
        <v>30244001</v>
      </c>
      <c r="G146" s="106" t="s">
        <v>256</v>
      </c>
      <c r="H146" s="72" t="s">
        <v>254</v>
      </c>
      <c r="I146" s="73" t="s">
        <v>278</v>
      </c>
      <c r="J146" s="73">
        <v>30</v>
      </c>
      <c r="K146" s="73">
        <v>30</v>
      </c>
      <c r="L146" s="74">
        <v>4063.58</v>
      </c>
      <c r="M146" s="128"/>
      <c r="N146" s="14">
        <f t="shared" si="5"/>
        <v>0</v>
      </c>
      <c r="O146" s="18" t="str">
        <f t="shared" si="1"/>
        <v>OK</v>
      </c>
      <c r="P146" s="21">
        <v>0</v>
      </c>
      <c r="Q146" s="21">
        <v>0</v>
      </c>
      <c r="R146" s="21">
        <v>0</v>
      </c>
      <c r="S146" s="21">
        <v>0</v>
      </c>
      <c r="T146" s="21">
        <v>0</v>
      </c>
      <c r="U146" s="21">
        <v>0</v>
      </c>
      <c r="V146" s="21">
        <v>0</v>
      </c>
      <c r="W146" s="21">
        <v>0</v>
      </c>
      <c r="X146" s="21">
        <v>0</v>
      </c>
      <c r="Y146" s="21">
        <v>0</v>
      </c>
      <c r="Z146" s="21">
        <v>0</v>
      </c>
      <c r="AA146" s="21">
        <v>0</v>
      </c>
      <c r="AB146" s="21">
        <v>0</v>
      </c>
      <c r="AC146" s="21">
        <v>0</v>
      </c>
      <c r="AD146" s="21">
        <v>0</v>
      </c>
      <c r="AE146" s="21">
        <v>0</v>
      </c>
      <c r="AF146" s="21">
        <v>0</v>
      </c>
      <c r="AG146" s="21">
        <v>0</v>
      </c>
      <c r="AH146" s="25">
        <v>0</v>
      </c>
    </row>
    <row r="147" spans="1:34" ht="25.5" customHeight="1" x14ac:dyDescent="0.25">
      <c r="A147" s="148"/>
      <c r="B147" s="148"/>
      <c r="C147" s="34">
        <v>144</v>
      </c>
      <c r="D147" s="105" t="s">
        <v>170</v>
      </c>
      <c r="E147" s="70">
        <v>5801</v>
      </c>
      <c r="F147" s="70">
        <v>120120002</v>
      </c>
      <c r="G147" s="106" t="s">
        <v>256</v>
      </c>
      <c r="H147" s="72" t="s">
        <v>251</v>
      </c>
      <c r="I147" s="73" t="s">
        <v>24</v>
      </c>
      <c r="J147" s="73">
        <v>30</v>
      </c>
      <c r="K147" s="73">
        <v>30</v>
      </c>
      <c r="L147" s="74">
        <v>21</v>
      </c>
      <c r="M147" s="128"/>
      <c r="N147" s="14">
        <f t="shared" si="5"/>
        <v>0</v>
      </c>
      <c r="O147" s="18" t="str">
        <f t="shared" si="1"/>
        <v>OK</v>
      </c>
      <c r="P147" s="21">
        <v>0</v>
      </c>
      <c r="Q147" s="21">
        <v>0</v>
      </c>
      <c r="R147" s="21">
        <v>0</v>
      </c>
      <c r="S147" s="21">
        <v>0</v>
      </c>
      <c r="T147" s="21">
        <v>0</v>
      </c>
      <c r="U147" s="21">
        <v>0</v>
      </c>
      <c r="V147" s="21">
        <v>0</v>
      </c>
      <c r="W147" s="21">
        <v>0</v>
      </c>
      <c r="X147" s="21">
        <v>0</v>
      </c>
      <c r="Y147" s="21">
        <v>0</v>
      </c>
      <c r="Z147" s="21">
        <v>0</v>
      </c>
      <c r="AA147" s="21">
        <v>0</v>
      </c>
      <c r="AB147" s="21">
        <v>0</v>
      </c>
      <c r="AC147" s="21">
        <v>0</v>
      </c>
      <c r="AD147" s="21">
        <v>0</v>
      </c>
      <c r="AE147" s="21">
        <v>0</v>
      </c>
      <c r="AF147" s="21">
        <v>0</v>
      </c>
      <c r="AG147" s="21">
        <v>0</v>
      </c>
      <c r="AH147" s="25">
        <v>0</v>
      </c>
    </row>
    <row r="148" spans="1:34" ht="25.5" customHeight="1" x14ac:dyDescent="0.25">
      <c r="A148" s="148"/>
      <c r="B148" s="148"/>
      <c r="C148" s="34">
        <v>145</v>
      </c>
      <c r="D148" s="105" t="s">
        <v>171</v>
      </c>
      <c r="E148" s="70">
        <v>5801</v>
      </c>
      <c r="F148" s="70">
        <v>120120002</v>
      </c>
      <c r="G148" s="106" t="s">
        <v>256</v>
      </c>
      <c r="H148" s="72" t="s">
        <v>251</v>
      </c>
      <c r="I148" s="73" t="s">
        <v>24</v>
      </c>
      <c r="J148" s="73">
        <v>30</v>
      </c>
      <c r="K148" s="73">
        <v>30</v>
      </c>
      <c r="L148" s="74">
        <v>47</v>
      </c>
      <c r="M148" s="128"/>
      <c r="N148" s="14">
        <f t="shared" si="5"/>
        <v>0</v>
      </c>
      <c r="O148" s="18" t="str">
        <f t="shared" si="1"/>
        <v>OK</v>
      </c>
      <c r="P148" s="21">
        <v>0</v>
      </c>
      <c r="Q148" s="21">
        <v>0</v>
      </c>
      <c r="R148" s="21">
        <v>0</v>
      </c>
      <c r="S148" s="21">
        <v>0</v>
      </c>
      <c r="T148" s="21">
        <v>0</v>
      </c>
      <c r="U148" s="21">
        <v>0</v>
      </c>
      <c r="V148" s="21">
        <v>0</v>
      </c>
      <c r="W148" s="21">
        <v>0</v>
      </c>
      <c r="X148" s="21">
        <v>0</v>
      </c>
      <c r="Y148" s="21">
        <v>0</v>
      </c>
      <c r="Z148" s="21">
        <v>0</v>
      </c>
      <c r="AA148" s="21">
        <v>0</v>
      </c>
      <c r="AB148" s="21">
        <v>0</v>
      </c>
      <c r="AC148" s="21">
        <v>0</v>
      </c>
      <c r="AD148" s="21">
        <v>0</v>
      </c>
      <c r="AE148" s="21">
        <v>0</v>
      </c>
      <c r="AF148" s="21">
        <v>0</v>
      </c>
      <c r="AG148" s="21">
        <v>0</v>
      </c>
      <c r="AH148" s="25">
        <v>0</v>
      </c>
    </row>
    <row r="149" spans="1:34" ht="19.5" customHeight="1" x14ac:dyDescent="0.25">
      <c r="A149" s="148"/>
      <c r="B149" s="148"/>
      <c r="C149" s="34">
        <v>146</v>
      </c>
      <c r="D149" s="115" t="s">
        <v>172</v>
      </c>
      <c r="E149" s="70">
        <v>4303</v>
      </c>
      <c r="F149" s="70">
        <v>504220744</v>
      </c>
      <c r="G149" s="106" t="s">
        <v>256</v>
      </c>
      <c r="H149" s="72" t="s">
        <v>251</v>
      </c>
      <c r="I149" s="73" t="s">
        <v>24</v>
      </c>
      <c r="J149" s="77">
        <v>30</v>
      </c>
      <c r="K149" s="77">
        <v>30</v>
      </c>
      <c r="L149" s="74">
        <v>189.95</v>
      </c>
      <c r="M149" s="128"/>
      <c r="N149" s="14">
        <f t="shared" si="5"/>
        <v>0</v>
      </c>
      <c r="O149" s="18" t="str">
        <f t="shared" si="1"/>
        <v>OK</v>
      </c>
      <c r="P149" s="21">
        <v>0</v>
      </c>
      <c r="Q149" s="21">
        <v>0</v>
      </c>
      <c r="R149" s="21">
        <v>0</v>
      </c>
      <c r="S149" s="21">
        <v>0</v>
      </c>
      <c r="T149" s="21">
        <v>0</v>
      </c>
      <c r="U149" s="21">
        <v>0</v>
      </c>
      <c r="V149" s="21">
        <v>0</v>
      </c>
      <c r="W149" s="21">
        <v>0</v>
      </c>
      <c r="X149" s="21">
        <v>0</v>
      </c>
      <c r="Y149" s="21">
        <v>0</v>
      </c>
      <c r="Z149" s="21">
        <v>0</v>
      </c>
      <c r="AA149" s="21">
        <v>0</v>
      </c>
      <c r="AB149" s="21">
        <v>0</v>
      </c>
      <c r="AC149" s="21">
        <v>0</v>
      </c>
      <c r="AD149" s="21">
        <v>0</v>
      </c>
      <c r="AE149" s="21">
        <v>0</v>
      </c>
      <c r="AF149" s="21">
        <v>0</v>
      </c>
      <c r="AG149" s="21">
        <v>0</v>
      </c>
      <c r="AH149" s="25">
        <v>0</v>
      </c>
    </row>
    <row r="150" spans="1:34" ht="25.5" customHeight="1" x14ac:dyDescent="0.25">
      <c r="A150" s="148"/>
      <c r="B150" s="148"/>
      <c r="C150" s="34">
        <v>147</v>
      </c>
      <c r="D150" s="105" t="s">
        <v>173</v>
      </c>
      <c r="E150" s="70">
        <v>5806</v>
      </c>
      <c r="F150" s="70">
        <v>28800073</v>
      </c>
      <c r="G150" s="106" t="s">
        <v>256</v>
      </c>
      <c r="H150" s="72" t="s">
        <v>255</v>
      </c>
      <c r="I150" s="73" t="s">
        <v>24</v>
      </c>
      <c r="J150" s="73">
        <v>30</v>
      </c>
      <c r="K150" s="73">
        <v>30</v>
      </c>
      <c r="L150" s="74">
        <v>43.75</v>
      </c>
      <c r="M150" s="128"/>
      <c r="N150" s="14">
        <f t="shared" si="5"/>
        <v>0</v>
      </c>
      <c r="O150" s="18" t="str">
        <f t="shared" si="1"/>
        <v>OK</v>
      </c>
      <c r="P150" s="21">
        <v>0</v>
      </c>
      <c r="Q150" s="21">
        <v>0</v>
      </c>
      <c r="R150" s="21">
        <v>0</v>
      </c>
      <c r="S150" s="21">
        <v>0</v>
      </c>
      <c r="T150" s="21">
        <v>0</v>
      </c>
      <c r="U150" s="21">
        <v>0</v>
      </c>
      <c r="V150" s="21">
        <v>0</v>
      </c>
      <c r="W150" s="21">
        <v>0</v>
      </c>
      <c r="X150" s="21">
        <v>0</v>
      </c>
      <c r="Y150" s="21">
        <v>0</v>
      </c>
      <c r="Z150" s="21">
        <v>0</v>
      </c>
      <c r="AA150" s="21">
        <v>0</v>
      </c>
      <c r="AB150" s="21">
        <v>0</v>
      </c>
      <c r="AC150" s="21">
        <v>0</v>
      </c>
      <c r="AD150" s="21">
        <v>0</v>
      </c>
      <c r="AE150" s="21">
        <v>0</v>
      </c>
      <c r="AF150" s="21">
        <v>0</v>
      </c>
      <c r="AG150" s="21">
        <v>0</v>
      </c>
      <c r="AH150" s="25">
        <v>0</v>
      </c>
    </row>
    <row r="151" spans="1:34" ht="38.25" x14ac:dyDescent="0.25">
      <c r="A151" s="148"/>
      <c r="B151" s="148"/>
      <c r="C151" s="34">
        <v>148</v>
      </c>
      <c r="D151" s="115" t="s">
        <v>174</v>
      </c>
      <c r="E151" s="70">
        <v>436</v>
      </c>
      <c r="F151" s="70">
        <v>502400001</v>
      </c>
      <c r="G151" s="106" t="s">
        <v>257</v>
      </c>
      <c r="H151" s="75" t="s">
        <v>242</v>
      </c>
      <c r="I151" s="77" t="s">
        <v>17</v>
      </c>
      <c r="J151" s="77">
        <v>30</v>
      </c>
      <c r="K151" s="77">
        <v>30</v>
      </c>
      <c r="L151" s="74">
        <v>2325</v>
      </c>
      <c r="M151" s="128"/>
      <c r="N151" s="14">
        <f t="shared" si="5"/>
        <v>0</v>
      </c>
      <c r="O151" s="18" t="str">
        <f t="shared" si="1"/>
        <v>OK</v>
      </c>
      <c r="P151" s="21">
        <v>0</v>
      </c>
      <c r="Q151" s="21">
        <v>0</v>
      </c>
      <c r="R151" s="21">
        <v>0</v>
      </c>
      <c r="S151" s="21">
        <v>0</v>
      </c>
      <c r="T151" s="21">
        <v>0</v>
      </c>
      <c r="U151" s="21">
        <v>0</v>
      </c>
      <c r="V151" s="21">
        <v>0</v>
      </c>
      <c r="W151" s="21">
        <v>0</v>
      </c>
      <c r="X151" s="21">
        <v>0</v>
      </c>
      <c r="Y151" s="21">
        <v>0</v>
      </c>
      <c r="Z151" s="21">
        <v>0</v>
      </c>
      <c r="AA151" s="21">
        <v>0</v>
      </c>
      <c r="AB151" s="21">
        <v>0</v>
      </c>
      <c r="AC151" s="21">
        <v>0</v>
      </c>
      <c r="AD151" s="21">
        <v>0</v>
      </c>
      <c r="AE151" s="21">
        <v>0</v>
      </c>
      <c r="AF151" s="21">
        <v>0</v>
      </c>
      <c r="AG151" s="21">
        <v>0</v>
      </c>
      <c r="AH151" s="25">
        <v>0</v>
      </c>
    </row>
    <row r="152" spans="1:34" ht="25.5" customHeight="1" x14ac:dyDescent="0.25">
      <c r="A152" s="148"/>
      <c r="B152" s="148"/>
      <c r="C152" s="34">
        <v>149</v>
      </c>
      <c r="D152" s="105" t="s">
        <v>175</v>
      </c>
      <c r="E152" s="70">
        <v>436</v>
      </c>
      <c r="F152" s="70">
        <v>502400001</v>
      </c>
      <c r="G152" s="106" t="s">
        <v>257</v>
      </c>
      <c r="H152" s="72" t="s">
        <v>242</v>
      </c>
      <c r="I152" s="73" t="s">
        <v>17</v>
      </c>
      <c r="J152" s="73">
        <v>30</v>
      </c>
      <c r="K152" s="73">
        <v>30</v>
      </c>
      <c r="L152" s="74">
        <v>1675</v>
      </c>
      <c r="M152" s="128">
        <v>2</v>
      </c>
      <c r="N152" s="14">
        <f t="shared" si="5"/>
        <v>0</v>
      </c>
      <c r="O152" s="18" t="str">
        <f t="shared" si="1"/>
        <v>OK</v>
      </c>
      <c r="P152" s="21">
        <v>0</v>
      </c>
      <c r="Q152" s="21">
        <v>2</v>
      </c>
      <c r="R152" s="21">
        <v>0</v>
      </c>
      <c r="S152" s="21">
        <v>0</v>
      </c>
      <c r="T152" s="21">
        <v>0</v>
      </c>
      <c r="U152" s="21">
        <v>0</v>
      </c>
      <c r="V152" s="21">
        <v>0</v>
      </c>
      <c r="W152" s="21">
        <v>0</v>
      </c>
      <c r="X152" s="21">
        <v>0</v>
      </c>
      <c r="Y152" s="21">
        <v>0</v>
      </c>
      <c r="Z152" s="21">
        <v>0</v>
      </c>
      <c r="AA152" s="21">
        <v>0</v>
      </c>
      <c r="AB152" s="21">
        <v>0</v>
      </c>
      <c r="AC152" s="21">
        <v>0</v>
      </c>
      <c r="AD152" s="21">
        <v>0</v>
      </c>
      <c r="AE152" s="21">
        <v>0</v>
      </c>
      <c r="AF152" s="21">
        <v>0</v>
      </c>
      <c r="AG152" s="21">
        <v>0</v>
      </c>
      <c r="AH152" s="25">
        <v>0</v>
      </c>
    </row>
    <row r="153" spans="1:34" ht="25.5" customHeight="1" x14ac:dyDescent="0.25">
      <c r="A153" s="148"/>
      <c r="B153" s="148"/>
      <c r="C153" s="34">
        <v>150</v>
      </c>
      <c r="D153" s="105" t="s">
        <v>176</v>
      </c>
      <c r="E153" s="70">
        <v>436</v>
      </c>
      <c r="F153" s="70">
        <v>502400001</v>
      </c>
      <c r="G153" s="106" t="s">
        <v>257</v>
      </c>
      <c r="H153" s="72" t="s">
        <v>242</v>
      </c>
      <c r="I153" s="73" t="s">
        <v>17</v>
      </c>
      <c r="J153" s="73">
        <v>30</v>
      </c>
      <c r="K153" s="73">
        <v>30</v>
      </c>
      <c r="L153" s="74">
        <v>1575</v>
      </c>
      <c r="M153" s="128">
        <v>2</v>
      </c>
      <c r="N153" s="14">
        <f t="shared" si="5"/>
        <v>0</v>
      </c>
      <c r="O153" s="18" t="str">
        <f t="shared" si="1"/>
        <v>OK</v>
      </c>
      <c r="P153" s="21">
        <v>0</v>
      </c>
      <c r="Q153" s="21">
        <v>2</v>
      </c>
      <c r="R153" s="21">
        <v>0</v>
      </c>
      <c r="S153" s="21">
        <v>0</v>
      </c>
      <c r="T153" s="21">
        <v>0</v>
      </c>
      <c r="U153" s="21">
        <v>0</v>
      </c>
      <c r="V153" s="21">
        <v>0</v>
      </c>
      <c r="W153" s="21">
        <v>0</v>
      </c>
      <c r="X153" s="21">
        <v>0</v>
      </c>
      <c r="Y153" s="21">
        <v>0</v>
      </c>
      <c r="Z153" s="21">
        <v>0</v>
      </c>
      <c r="AA153" s="21">
        <v>0</v>
      </c>
      <c r="AB153" s="21">
        <v>0</v>
      </c>
      <c r="AC153" s="21">
        <v>0</v>
      </c>
      <c r="AD153" s="21">
        <v>0</v>
      </c>
      <c r="AE153" s="21">
        <v>0</v>
      </c>
      <c r="AF153" s="21">
        <v>0</v>
      </c>
      <c r="AG153" s="21">
        <v>0</v>
      </c>
      <c r="AH153" s="25">
        <v>0</v>
      </c>
    </row>
    <row r="154" spans="1:34" ht="38.25" x14ac:dyDescent="0.25">
      <c r="A154" s="148"/>
      <c r="B154" s="148"/>
      <c r="C154" s="34">
        <v>151</v>
      </c>
      <c r="D154" s="105" t="s">
        <v>177</v>
      </c>
      <c r="E154" s="70">
        <v>435</v>
      </c>
      <c r="F154" s="70">
        <v>501840008</v>
      </c>
      <c r="G154" s="106" t="s">
        <v>257</v>
      </c>
      <c r="H154" s="72" t="s">
        <v>242</v>
      </c>
      <c r="I154" s="73" t="s">
        <v>17</v>
      </c>
      <c r="J154" s="73">
        <v>30</v>
      </c>
      <c r="K154" s="73">
        <v>30</v>
      </c>
      <c r="L154" s="74">
        <v>700</v>
      </c>
      <c r="M154" s="128">
        <v>2</v>
      </c>
      <c r="N154" s="14">
        <f t="shared" si="5"/>
        <v>0</v>
      </c>
      <c r="O154" s="18" t="str">
        <f t="shared" si="1"/>
        <v>OK</v>
      </c>
      <c r="P154" s="21">
        <v>0</v>
      </c>
      <c r="Q154" s="21">
        <v>2</v>
      </c>
      <c r="R154" s="21">
        <v>0</v>
      </c>
      <c r="S154" s="21">
        <v>0</v>
      </c>
      <c r="T154" s="21">
        <v>0</v>
      </c>
      <c r="U154" s="21">
        <v>0</v>
      </c>
      <c r="V154" s="21">
        <v>0</v>
      </c>
      <c r="W154" s="21">
        <v>0</v>
      </c>
      <c r="X154" s="21">
        <v>0</v>
      </c>
      <c r="Y154" s="21">
        <v>0</v>
      </c>
      <c r="Z154" s="21">
        <v>0</v>
      </c>
      <c r="AA154" s="21">
        <v>0</v>
      </c>
      <c r="AB154" s="21">
        <v>0</v>
      </c>
      <c r="AC154" s="21">
        <v>0</v>
      </c>
      <c r="AD154" s="21">
        <v>0</v>
      </c>
      <c r="AE154" s="21">
        <v>0</v>
      </c>
      <c r="AF154" s="21">
        <v>0</v>
      </c>
      <c r="AG154" s="21">
        <v>0</v>
      </c>
      <c r="AH154" s="25">
        <v>0</v>
      </c>
    </row>
    <row r="155" spans="1:34" ht="25.5" customHeight="1" x14ac:dyDescent="0.25">
      <c r="A155" s="148"/>
      <c r="B155" s="148"/>
      <c r="C155" s="34">
        <v>152</v>
      </c>
      <c r="D155" s="105" t="s">
        <v>178</v>
      </c>
      <c r="E155" s="70">
        <v>436</v>
      </c>
      <c r="F155" s="70">
        <v>502400001</v>
      </c>
      <c r="G155" s="106" t="s">
        <v>257</v>
      </c>
      <c r="H155" s="72" t="s">
        <v>242</v>
      </c>
      <c r="I155" s="73" t="s">
        <v>17</v>
      </c>
      <c r="J155" s="73">
        <v>30</v>
      </c>
      <c r="K155" s="73">
        <v>30</v>
      </c>
      <c r="L155" s="74">
        <v>1445</v>
      </c>
      <c r="M155" s="128">
        <v>2</v>
      </c>
      <c r="N155" s="14">
        <f t="shared" si="5"/>
        <v>0</v>
      </c>
      <c r="O155" s="18" t="str">
        <f t="shared" si="1"/>
        <v>OK</v>
      </c>
      <c r="P155" s="21">
        <v>0</v>
      </c>
      <c r="Q155" s="21">
        <v>2</v>
      </c>
      <c r="R155" s="21">
        <v>0</v>
      </c>
      <c r="S155" s="21">
        <v>0</v>
      </c>
      <c r="T155" s="21">
        <v>0</v>
      </c>
      <c r="U155" s="21">
        <v>0</v>
      </c>
      <c r="V155" s="21">
        <v>0</v>
      </c>
      <c r="W155" s="21">
        <v>0</v>
      </c>
      <c r="X155" s="21">
        <v>0</v>
      </c>
      <c r="Y155" s="21">
        <v>0</v>
      </c>
      <c r="Z155" s="21">
        <v>0</v>
      </c>
      <c r="AA155" s="21">
        <v>0</v>
      </c>
      <c r="AB155" s="21">
        <v>0</v>
      </c>
      <c r="AC155" s="21">
        <v>0</v>
      </c>
      <c r="AD155" s="21">
        <v>0</v>
      </c>
      <c r="AE155" s="21">
        <v>0</v>
      </c>
      <c r="AF155" s="21">
        <v>0</v>
      </c>
      <c r="AG155" s="21">
        <v>0</v>
      </c>
      <c r="AH155" s="25">
        <v>0</v>
      </c>
    </row>
    <row r="156" spans="1:34" ht="25.5" customHeight="1" x14ac:dyDescent="0.25">
      <c r="A156" s="148"/>
      <c r="B156" s="148"/>
      <c r="C156" s="34">
        <v>153</v>
      </c>
      <c r="D156" s="105" t="s">
        <v>179</v>
      </c>
      <c r="E156" s="70">
        <v>436</v>
      </c>
      <c r="F156" s="70">
        <v>502400001</v>
      </c>
      <c r="G156" s="106" t="s">
        <v>257</v>
      </c>
      <c r="H156" s="72" t="s">
        <v>242</v>
      </c>
      <c r="I156" s="73" t="s">
        <v>17</v>
      </c>
      <c r="J156" s="73">
        <v>30</v>
      </c>
      <c r="K156" s="73">
        <v>30</v>
      </c>
      <c r="L156" s="74">
        <v>19</v>
      </c>
      <c r="M156" s="128">
        <v>10</v>
      </c>
      <c r="N156" s="14">
        <f t="shared" si="5"/>
        <v>0</v>
      </c>
      <c r="O156" s="18" t="str">
        <f t="shared" si="1"/>
        <v>OK</v>
      </c>
      <c r="P156" s="21">
        <v>0</v>
      </c>
      <c r="Q156" s="21">
        <v>10</v>
      </c>
      <c r="R156" s="21">
        <v>0</v>
      </c>
      <c r="S156" s="21">
        <v>0</v>
      </c>
      <c r="T156" s="21">
        <v>0</v>
      </c>
      <c r="U156" s="21">
        <v>0</v>
      </c>
      <c r="V156" s="21">
        <v>0</v>
      </c>
      <c r="W156" s="21">
        <v>0</v>
      </c>
      <c r="X156" s="21">
        <v>0</v>
      </c>
      <c r="Y156" s="21">
        <v>0</v>
      </c>
      <c r="Z156" s="21">
        <v>0</v>
      </c>
      <c r="AA156" s="21">
        <v>0</v>
      </c>
      <c r="AB156" s="21">
        <v>0</v>
      </c>
      <c r="AC156" s="21">
        <v>0</v>
      </c>
      <c r="AD156" s="21">
        <v>0</v>
      </c>
      <c r="AE156" s="21">
        <v>0</v>
      </c>
      <c r="AF156" s="21">
        <v>0</v>
      </c>
      <c r="AG156" s="21">
        <v>0</v>
      </c>
      <c r="AH156" s="25">
        <v>0</v>
      </c>
    </row>
    <row r="157" spans="1:34" ht="64.5" thickBot="1" x14ac:dyDescent="0.3">
      <c r="A157" s="149"/>
      <c r="B157" s="149"/>
      <c r="C157" s="35">
        <v>154</v>
      </c>
      <c r="D157" s="116" t="s">
        <v>180</v>
      </c>
      <c r="E157" s="79">
        <v>207</v>
      </c>
      <c r="F157" s="79">
        <v>502590001</v>
      </c>
      <c r="G157" s="108" t="s">
        <v>257</v>
      </c>
      <c r="H157" s="81" t="s">
        <v>242</v>
      </c>
      <c r="I157" s="82" t="s">
        <v>17</v>
      </c>
      <c r="J157" s="82">
        <v>30</v>
      </c>
      <c r="K157" s="82">
        <v>30</v>
      </c>
      <c r="L157" s="83">
        <v>2950</v>
      </c>
      <c r="M157" s="129">
        <v>2</v>
      </c>
      <c r="N157" s="16">
        <f t="shared" si="5"/>
        <v>0</v>
      </c>
      <c r="O157" s="20" t="str">
        <f t="shared" si="1"/>
        <v>OK</v>
      </c>
      <c r="P157" s="23">
        <v>0</v>
      </c>
      <c r="Q157" s="23">
        <v>2</v>
      </c>
      <c r="R157" s="23">
        <v>0</v>
      </c>
      <c r="S157" s="23">
        <v>0</v>
      </c>
      <c r="T157" s="23">
        <v>0</v>
      </c>
      <c r="U157" s="23">
        <v>0</v>
      </c>
      <c r="V157" s="23">
        <v>0</v>
      </c>
      <c r="W157" s="23">
        <v>0</v>
      </c>
      <c r="X157" s="23">
        <v>0</v>
      </c>
      <c r="Y157" s="23">
        <v>0</v>
      </c>
      <c r="Z157" s="23">
        <v>0</v>
      </c>
      <c r="AA157" s="23">
        <v>0</v>
      </c>
      <c r="AB157" s="23">
        <v>0</v>
      </c>
      <c r="AC157" s="23">
        <v>0</v>
      </c>
      <c r="AD157" s="23">
        <v>0</v>
      </c>
      <c r="AE157" s="23">
        <v>0</v>
      </c>
      <c r="AF157" s="23">
        <v>0</v>
      </c>
      <c r="AG157" s="23">
        <v>0</v>
      </c>
      <c r="AH157" s="26">
        <v>0</v>
      </c>
    </row>
  </sheetData>
  <mergeCells count="25">
    <mergeCell ref="D1:L1"/>
    <mergeCell ref="AF1:AF2"/>
    <mergeCell ref="AG1:AG2"/>
    <mergeCell ref="X1:X2"/>
    <mergeCell ref="Y1:Y2"/>
    <mergeCell ref="P1:P2"/>
    <mergeCell ref="Q1:Q2"/>
    <mergeCell ref="R1:R2"/>
    <mergeCell ref="S1:S2"/>
    <mergeCell ref="AH1:AH2"/>
    <mergeCell ref="A2:L2"/>
    <mergeCell ref="A4:A157"/>
    <mergeCell ref="B4:B157"/>
    <mergeCell ref="Z1:Z2"/>
    <mergeCell ref="AA1:AA2"/>
    <mergeCell ref="AB1:AB2"/>
    <mergeCell ref="AC1:AC2"/>
    <mergeCell ref="AD1:AD2"/>
    <mergeCell ref="AE1:AE2"/>
    <mergeCell ref="T1:T2"/>
    <mergeCell ref="U1:U2"/>
    <mergeCell ref="V1:V2"/>
    <mergeCell ref="W1:W2"/>
    <mergeCell ref="M1:O2"/>
    <mergeCell ref="B1:C1"/>
  </mergeCells>
  <conditionalFormatting sqref="S4:W4 Y4 AB4">
    <cfRule type="cellIs" dxfId="23537" priority="8584" stopIfTrue="1" operator="greaterThan">
      <formula>0</formula>
    </cfRule>
    <cfRule type="cellIs" dxfId="23536" priority="8585" stopIfTrue="1" operator="greaterThan">
      <formula>0</formula>
    </cfRule>
    <cfRule type="cellIs" dxfId="23535" priority="8586" stopIfTrue="1" operator="greaterThan">
      <formula>0</formula>
    </cfRule>
  </conditionalFormatting>
  <conditionalFormatting sqref="X4">
    <cfRule type="cellIs" dxfId="23534" priority="8371" stopIfTrue="1" operator="greaterThan">
      <formula>0</formula>
    </cfRule>
    <cfRule type="cellIs" dxfId="23533" priority="8372" stopIfTrue="1" operator="greaterThan">
      <formula>0</formula>
    </cfRule>
    <cfRule type="cellIs" dxfId="23532" priority="8373" stopIfTrue="1" operator="greaterThan">
      <formula>0</formula>
    </cfRule>
  </conditionalFormatting>
  <conditionalFormatting sqref="AA4">
    <cfRule type="cellIs" dxfId="23531" priority="8179" stopIfTrue="1" operator="greaterThan">
      <formula>0</formula>
    </cfRule>
    <cfRule type="cellIs" dxfId="23530" priority="8180" stopIfTrue="1" operator="greaterThan">
      <formula>0</formula>
    </cfRule>
    <cfRule type="cellIs" dxfId="23529" priority="8181" stopIfTrue="1" operator="greaterThan">
      <formula>0</formula>
    </cfRule>
  </conditionalFormatting>
  <conditionalFormatting sqref="Z4">
    <cfRule type="cellIs" dxfId="23528" priority="7987" stopIfTrue="1" operator="greaterThan">
      <formula>0</formula>
    </cfRule>
    <cfRule type="cellIs" dxfId="23527" priority="7988" stopIfTrue="1" operator="greaterThan">
      <formula>0</formula>
    </cfRule>
    <cfRule type="cellIs" dxfId="23526" priority="7989" stopIfTrue="1" operator="greaterThan">
      <formula>0</formula>
    </cfRule>
  </conditionalFormatting>
  <conditionalFormatting sqref="AD4">
    <cfRule type="cellIs" dxfId="23525" priority="7792" stopIfTrue="1" operator="greaterThan">
      <formula>0</formula>
    </cfRule>
    <cfRule type="cellIs" dxfId="23524" priority="7793" stopIfTrue="1" operator="greaterThan">
      <formula>0</formula>
    </cfRule>
    <cfRule type="cellIs" dxfId="23523" priority="7794" stopIfTrue="1" operator="greaterThan">
      <formula>0</formula>
    </cfRule>
  </conditionalFormatting>
  <conditionalFormatting sqref="AC4">
    <cfRule type="cellIs" dxfId="23522" priority="7600" stopIfTrue="1" operator="greaterThan">
      <formula>0</formula>
    </cfRule>
    <cfRule type="cellIs" dxfId="23521" priority="7601" stopIfTrue="1" operator="greaterThan">
      <formula>0</formula>
    </cfRule>
    <cfRule type="cellIs" dxfId="23520" priority="7602" stopIfTrue="1" operator="greaterThan">
      <formula>0</formula>
    </cfRule>
  </conditionalFormatting>
  <conditionalFormatting sqref="AG4">
    <cfRule type="cellIs" dxfId="23519" priority="7408" stopIfTrue="1" operator="greaterThan">
      <formula>0</formula>
    </cfRule>
    <cfRule type="cellIs" dxfId="23518" priority="7409" stopIfTrue="1" operator="greaterThan">
      <formula>0</formula>
    </cfRule>
    <cfRule type="cellIs" dxfId="23517" priority="7410" stopIfTrue="1" operator="greaterThan">
      <formula>0</formula>
    </cfRule>
  </conditionalFormatting>
  <conditionalFormatting sqref="AF4">
    <cfRule type="cellIs" dxfId="23516" priority="7219" stopIfTrue="1" operator="greaterThan">
      <formula>0</formula>
    </cfRule>
    <cfRule type="cellIs" dxfId="23515" priority="7220" stopIfTrue="1" operator="greaterThan">
      <formula>0</formula>
    </cfRule>
    <cfRule type="cellIs" dxfId="23514" priority="7221" stopIfTrue="1" operator="greaterThan">
      <formula>0</formula>
    </cfRule>
  </conditionalFormatting>
  <conditionalFormatting sqref="AE4">
    <cfRule type="cellIs" dxfId="23513" priority="7027" stopIfTrue="1" operator="greaterThan">
      <formula>0</formula>
    </cfRule>
    <cfRule type="cellIs" dxfId="23512" priority="7028" stopIfTrue="1" operator="greaterThan">
      <formula>0</formula>
    </cfRule>
    <cfRule type="cellIs" dxfId="23511" priority="7029" stopIfTrue="1" operator="greaterThan">
      <formula>0</formula>
    </cfRule>
  </conditionalFormatting>
  <conditionalFormatting sqref="AH4">
    <cfRule type="cellIs" dxfId="23510" priority="6835" stopIfTrue="1" operator="greaterThan">
      <formula>0</formula>
    </cfRule>
    <cfRule type="cellIs" dxfId="23509" priority="6836" stopIfTrue="1" operator="greaterThan">
      <formula>0</formula>
    </cfRule>
    <cfRule type="cellIs" dxfId="23508" priority="6837" stopIfTrue="1" operator="greaterThan">
      <formula>0</formula>
    </cfRule>
  </conditionalFormatting>
  <conditionalFormatting sqref="P4">
    <cfRule type="cellIs" dxfId="23507" priority="6685" stopIfTrue="1" operator="greaterThan">
      <formula>0</formula>
    </cfRule>
    <cfRule type="cellIs" dxfId="23506" priority="6686" stopIfTrue="1" operator="greaterThan">
      <formula>0</formula>
    </cfRule>
    <cfRule type="cellIs" dxfId="23505" priority="6687" stopIfTrue="1" operator="greaterThan">
      <formula>0</formula>
    </cfRule>
  </conditionalFormatting>
  <conditionalFormatting sqref="U157 T128:T138 U131:AH131 S157">
    <cfRule type="cellIs" dxfId="23504" priority="6658" stopIfTrue="1" operator="greaterThan">
      <formula>0</formula>
    </cfRule>
    <cfRule type="cellIs" dxfId="23503" priority="6659" stopIfTrue="1" operator="greaterThan">
      <formula>0</formula>
    </cfRule>
    <cfRule type="cellIs" dxfId="23502" priority="6660" stopIfTrue="1" operator="greaterThan">
      <formula>0</formula>
    </cfRule>
  </conditionalFormatting>
  <conditionalFormatting sqref="V157:W157 Y157 AB157">
    <cfRule type="cellIs" dxfId="23501" priority="6580" stopIfTrue="1" operator="greaterThan">
      <formula>0</formula>
    </cfRule>
    <cfRule type="cellIs" dxfId="23500" priority="6581" stopIfTrue="1" operator="greaterThan">
      <formula>0</formula>
    </cfRule>
    <cfRule type="cellIs" dxfId="23499" priority="6582" stopIfTrue="1" operator="greaterThan">
      <formula>0</formula>
    </cfRule>
  </conditionalFormatting>
  <conditionalFormatting sqref="Y154:Y155 AB154:AB155 T154:W155">
    <cfRule type="cellIs" dxfId="23498" priority="6574" stopIfTrue="1" operator="greaterThan">
      <formula>0</formula>
    </cfRule>
    <cfRule type="cellIs" dxfId="23497" priority="6575" stopIfTrue="1" operator="greaterThan">
      <formula>0</formula>
    </cfRule>
    <cfRule type="cellIs" dxfId="23496" priority="6576" stopIfTrue="1" operator="greaterThan">
      <formula>0</formula>
    </cfRule>
  </conditionalFormatting>
  <conditionalFormatting sqref="S156:W156 T157 Y156 AB156">
    <cfRule type="cellIs" dxfId="23495" priority="6571" stopIfTrue="1" operator="greaterThan">
      <formula>0</formula>
    </cfRule>
    <cfRule type="cellIs" dxfId="23494" priority="6572" stopIfTrue="1" operator="greaterThan">
      <formula>0</formula>
    </cfRule>
    <cfRule type="cellIs" dxfId="23493" priority="6573" stopIfTrue="1" operator="greaterThan">
      <formula>0</formula>
    </cfRule>
  </conditionalFormatting>
  <conditionalFormatting sqref="Y151:Y152 AB151:AB152 T151:W152">
    <cfRule type="cellIs" dxfId="23492" priority="6568" stopIfTrue="1" operator="greaterThan">
      <formula>0</formula>
    </cfRule>
    <cfRule type="cellIs" dxfId="23491" priority="6569" stopIfTrue="1" operator="greaterThan">
      <formula>0</formula>
    </cfRule>
    <cfRule type="cellIs" dxfId="23490" priority="6570" stopIfTrue="1" operator="greaterThan">
      <formula>0</formula>
    </cfRule>
  </conditionalFormatting>
  <conditionalFormatting sqref="Y153 AB153 T153:W153">
    <cfRule type="cellIs" dxfId="23489" priority="6565" stopIfTrue="1" operator="greaterThan">
      <formula>0</formula>
    </cfRule>
    <cfRule type="cellIs" dxfId="23488" priority="6566" stopIfTrue="1" operator="greaterThan">
      <formula>0</formula>
    </cfRule>
    <cfRule type="cellIs" dxfId="23487" priority="6567" stopIfTrue="1" operator="greaterThan">
      <formula>0</formula>
    </cfRule>
  </conditionalFormatting>
  <conditionalFormatting sqref="S148:U148 S149:W149 Y148:Y149 AB148:AB149 W148">
    <cfRule type="cellIs" dxfId="23486" priority="6562" stopIfTrue="1" operator="greaterThan">
      <formula>0</formula>
    </cfRule>
    <cfRule type="cellIs" dxfId="23485" priority="6563" stopIfTrue="1" operator="greaterThan">
      <formula>0</formula>
    </cfRule>
    <cfRule type="cellIs" dxfId="23484" priority="6564" stopIfTrue="1" operator="greaterThan">
      <formula>0</formula>
    </cfRule>
  </conditionalFormatting>
  <conditionalFormatting sqref="Y150 AB150 T150:W150">
    <cfRule type="cellIs" dxfId="23483" priority="6559" stopIfTrue="1" operator="greaterThan">
      <formula>0</formula>
    </cfRule>
    <cfRule type="cellIs" dxfId="23482" priority="6560" stopIfTrue="1" operator="greaterThan">
      <formula>0</formula>
    </cfRule>
    <cfRule type="cellIs" dxfId="23481" priority="6561" stopIfTrue="1" operator="greaterThan">
      <formula>0</formula>
    </cfRule>
  </conditionalFormatting>
  <conditionalFormatting sqref="S145:W146 Y145:Y146 AB145:AB146">
    <cfRule type="cellIs" dxfId="23480" priority="6556" stopIfTrue="1" operator="greaterThan">
      <formula>0</formula>
    </cfRule>
    <cfRule type="cellIs" dxfId="23479" priority="6557" stopIfTrue="1" operator="greaterThan">
      <formula>0</formula>
    </cfRule>
    <cfRule type="cellIs" dxfId="23478" priority="6558" stopIfTrue="1" operator="greaterThan">
      <formula>0</formula>
    </cfRule>
  </conditionalFormatting>
  <conditionalFormatting sqref="S147:U147 Y147 AB147 W147">
    <cfRule type="cellIs" dxfId="23477" priority="6553" stopIfTrue="1" operator="greaterThan">
      <formula>0</formula>
    </cfRule>
    <cfRule type="cellIs" dxfId="23476" priority="6554" stopIfTrue="1" operator="greaterThan">
      <formula>0</formula>
    </cfRule>
    <cfRule type="cellIs" dxfId="23475" priority="6555" stopIfTrue="1" operator="greaterThan">
      <formula>0</formula>
    </cfRule>
  </conditionalFormatting>
  <conditionalFormatting sqref="S142:W143 Y142:Y143 AB142:AB143">
    <cfRule type="cellIs" dxfId="23474" priority="6550" stopIfTrue="1" operator="greaterThan">
      <formula>0</formula>
    </cfRule>
    <cfRule type="cellIs" dxfId="23473" priority="6551" stopIfTrue="1" operator="greaterThan">
      <formula>0</formula>
    </cfRule>
    <cfRule type="cellIs" dxfId="23472" priority="6552" stopIfTrue="1" operator="greaterThan">
      <formula>0</formula>
    </cfRule>
  </conditionalFormatting>
  <conditionalFormatting sqref="S144:W144 Y144 AB144">
    <cfRule type="cellIs" dxfId="23471" priority="6547" stopIfTrue="1" operator="greaterThan">
      <formula>0</formula>
    </cfRule>
    <cfRule type="cellIs" dxfId="23470" priority="6548" stopIfTrue="1" operator="greaterThan">
      <formula>0</formula>
    </cfRule>
    <cfRule type="cellIs" dxfId="23469" priority="6549" stopIfTrue="1" operator="greaterThan">
      <formula>0</formula>
    </cfRule>
  </conditionalFormatting>
  <conditionalFormatting sqref="S139:W140 Y139:Y140 AB139:AB140">
    <cfRule type="cellIs" dxfId="23468" priority="6544" stopIfTrue="1" operator="greaterThan">
      <formula>0</formula>
    </cfRule>
    <cfRule type="cellIs" dxfId="23467" priority="6545" stopIfTrue="1" operator="greaterThan">
      <formula>0</formula>
    </cfRule>
    <cfRule type="cellIs" dxfId="23466" priority="6546" stopIfTrue="1" operator="greaterThan">
      <formula>0</formula>
    </cfRule>
  </conditionalFormatting>
  <conditionalFormatting sqref="S141:W141 Y141 AB141">
    <cfRule type="cellIs" dxfId="23465" priority="6541" stopIfTrue="1" operator="greaterThan">
      <formula>0</formula>
    </cfRule>
    <cfRule type="cellIs" dxfId="23464" priority="6542" stopIfTrue="1" operator="greaterThan">
      <formula>0</formula>
    </cfRule>
    <cfRule type="cellIs" dxfId="23463" priority="6543" stopIfTrue="1" operator="greaterThan">
      <formula>0</formula>
    </cfRule>
  </conditionalFormatting>
  <conditionalFormatting sqref="S136:S137 V136:W137 Y136:Y137 AB136:AB137">
    <cfRule type="cellIs" dxfId="23462" priority="6538" stopIfTrue="1" operator="greaterThan">
      <formula>0</formula>
    </cfRule>
    <cfRule type="cellIs" dxfId="23461" priority="6539" stopIfTrue="1" operator="greaterThan">
      <formula>0</formula>
    </cfRule>
    <cfRule type="cellIs" dxfId="23460" priority="6540" stopIfTrue="1" operator="greaterThan">
      <formula>0</formula>
    </cfRule>
  </conditionalFormatting>
  <conditionalFormatting sqref="S138 V138:W138 Y138 AB138">
    <cfRule type="cellIs" dxfId="23459" priority="6535" stopIfTrue="1" operator="greaterThan">
      <formula>0</formula>
    </cfRule>
    <cfRule type="cellIs" dxfId="23458" priority="6536" stopIfTrue="1" operator="greaterThan">
      <formula>0</formula>
    </cfRule>
    <cfRule type="cellIs" dxfId="23457" priority="6537" stopIfTrue="1" operator="greaterThan">
      <formula>0</formula>
    </cfRule>
  </conditionalFormatting>
  <conditionalFormatting sqref="S133:S134 V133:W134 Y133:Y134 AB133:AB134">
    <cfRule type="cellIs" dxfId="23456" priority="6532" stopIfTrue="1" operator="greaterThan">
      <formula>0</formula>
    </cfRule>
    <cfRule type="cellIs" dxfId="23455" priority="6533" stopIfTrue="1" operator="greaterThan">
      <formula>0</formula>
    </cfRule>
    <cfRule type="cellIs" dxfId="23454" priority="6534" stopIfTrue="1" operator="greaterThan">
      <formula>0</formula>
    </cfRule>
  </conditionalFormatting>
  <conditionalFormatting sqref="S135 V135:W135 Y135 AB135">
    <cfRule type="cellIs" dxfId="23453" priority="6529" stopIfTrue="1" operator="greaterThan">
      <formula>0</formula>
    </cfRule>
    <cfRule type="cellIs" dxfId="23452" priority="6530" stopIfTrue="1" operator="greaterThan">
      <formula>0</formula>
    </cfRule>
    <cfRule type="cellIs" dxfId="23451" priority="6531" stopIfTrue="1" operator="greaterThan">
      <formula>0</formula>
    </cfRule>
  </conditionalFormatting>
  <conditionalFormatting sqref="S131">
    <cfRule type="cellIs" dxfId="23450" priority="6526" stopIfTrue="1" operator="greaterThan">
      <formula>0</formula>
    </cfRule>
    <cfRule type="cellIs" dxfId="23449" priority="6527" stopIfTrue="1" operator="greaterThan">
      <formula>0</formula>
    </cfRule>
    <cfRule type="cellIs" dxfId="23448" priority="6528" stopIfTrue="1" operator="greaterThan">
      <formula>0</formula>
    </cfRule>
  </conditionalFormatting>
  <conditionalFormatting sqref="S132 V132:W132 Y132 AB132">
    <cfRule type="cellIs" dxfId="23447" priority="6523" stopIfTrue="1" operator="greaterThan">
      <formula>0</formula>
    </cfRule>
    <cfRule type="cellIs" dxfId="23446" priority="6524" stopIfTrue="1" operator="greaterThan">
      <formula>0</formula>
    </cfRule>
    <cfRule type="cellIs" dxfId="23445" priority="6525" stopIfTrue="1" operator="greaterThan">
      <formula>0</formula>
    </cfRule>
  </conditionalFormatting>
  <conditionalFormatting sqref="S129:S130 V129:W130 Y129:Y130 AB129:AB130">
    <cfRule type="cellIs" dxfId="23444" priority="6520" stopIfTrue="1" operator="greaterThan">
      <formula>0</formula>
    </cfRule>
    <cfRule type="cellIs" dxfId="23443" priority="6521" stopIfTrue="1" operator="greaterThan">
      <formula>0</formula>
    </cfRule>
    <cfRule type="cellIs" dxfId="23442" priority="6522" stopIfTrue="1" operator="greaterThan">
      <formula>0</formula>
    </cfRule>
  </conditionalFormatting>
  <conditionalFormatting sqref="S128 V128:W128 Y128 AB128">
    <cfRule type="cellIs" dxfId="23441" priority="6514" stopIfTrue="1" operator="greaterThan">
      <formula>0</formula>
    </cfRule>
    <cfRule type="cellIs" dxfId="23440" priority="6515" stopIfTrue="1" operator="greaterThan">
      <formula>0</formula>
    </cfRule>
    <cfRule type="cellIs" dxfId="23439" priority="6516" stopIfTrue="1" operator="greaterThan">
      <formula>0</formula>
    </cfRule>
  </conditionalFormatting>
  <conditionalFormatting sqref="S123:W124 Y123:Y124 AB123:AB124">
    <cfRule type="cellIs" dxfId="23438" priority="6511" stopIfTrue="1" operator="greaterThan">
      <formula>0</formula>
    </cfRule>
    <cfRule type="cellIs" dxfId="23437" priority="6512" stopIfTrue="1" operator="greaterThan">
      <formula>0</formula>
    </cfRule>
    <cfRule type="cellIs" dxfId="23436" priority="6513" stopIfTrue="1" operator="greaterThan">
      <formula>0</formula>
    </cfRule>
  </conditionalFormatting>
  <conditionalFormatting sqref="S125:W125 Y125 AB125">
    <cfRule type="cellIs" dxfId="23435" priority="6508" stopIfTrue="1" operator="greaterThan">
      <formula>0</formula>
    </cfRule>
    <cfRule type="cellIs" dxfId="23434" priority="6509" stopIfTrue="1" operator="greaterThan">
      <formula>0</formula>
    </cfRule>
    <cfRule type="cellIs" dxfId="23433" priority="6510" stopIfTrue="1" operator="greaterThan">
      <formula>0</formula>
    </cfRule>
  </conditionalFormatting>
  <conditionalFormatting sqref="S120:W121 Y120:Y121 AB120:AB121">
    <cfRule type="cellIs" dxfId="23432" priority="6505" stopIfTrue="1" operator="greaterThan">
      <formula>0</formula>
    </cfRule>
    <cfRule type="cellIs" dxfId="23431" priority="6506" stopIfTrue="1" operator="greaterThan">
      <formula>0</formula>
    </cfRule>
    <cfRule type="cellIs" dxfId="23430" priority="6507" stopIfTrue="1" operator="greaterThan">
      <formula>0</formula>
    </cfRule>
  </conditionalFormatting>
  <conditionalFormatting sqref="S122:W122 Y122 AB122">
    <cfRule type="cellIs" dxfId="23429" priority="6502" stopIfTrue="1" operator="greaterThan">
      <formula>0</formula>
    </cfRule>
    <cfRule type="cellIs" dxfId="23428" priority="6503" stopIfTrue="1" operator="greaterThan">
      <formula>0</formula>
    </cfRule>
    <cfRule type="cellIs" dxfId="23427" priority="6504" stopIfTrue="1" operator="greaterThan">
      <formula>0</formula>
    </cfRule>
  </conditionalFormatting>
  <conditionalFormatting sqref="S117:W118 Y117:Y118 AB117:AB118">
    <cfRule type="cellIs" dxfId="23426" priority="6499" stopIfTrue="1" operator="greaterThan">
      <formula>0</formula>
    </cfRule>
    <cfRule type="cellIs" dxfId="23425" priority="6500" stopIfTrue="1" operator="greaterThan">
      <formula>0</formula>
    </cfRule>
    <cfRule type="cellIs" dxfId="23424" priority="6501" stopIfTrue="1" operator="greaterThan">
      <formula>0</formula>
    </cfRule>
  </conditionalFormatting>
  <conditionalFormatting sqref="S119:W119 Y119 AB119">
    <cfRule type="cellIs" dxfId="23423" priority="6496" stopIfTrue="1" operator="greaterThan">
      <formula>0</formula>
    </cfRule>
    <cfRule type="cellIs" dxfId="23422" priority="6497" stopIfTrue="1" operator="greaterThan">
      <formula>0</formula>
    </cfRule>
    <cfRule type="cellIs" dxfId="23421" priority="6498" stopIfTrue="1" operator="greaterThan">
      <formula>0</formula>
    </cfRule>
  </conditionalFormatting>
  <conditionalFormatting sqref="S113:U114 Y113:Y114 AB113:AB114 W113:W114">
    <cfRule type="cellIs" dxfId="23420" priority="6490" stopIfTrue="1" operator="greaterThan">
      <formula>0</formula>
    </cfRule>
    <cfRule type="cellIs" dxfId="23419" priority="6491" stopIfTrue="1" operator="greaterThan">
      <formula>0</formula>
    </cfRule>
    <cfRule type="cellIs" dxfId="23418" priority="6492" stopIfTrue="1" operator="greaterThan">
      <formula>0</formula>
    </cfRule>
  </conditionalFormatting>
  <conditionalFormatting sqref="S126:W127 Y126:Y127 AB126:AB127">
    <cfRule type="cellIs" dxfId="23417" priority="6517" stopIfTrue="1" operator="greaterThan">
      <formula>0</formula>
    </cfRule>
    <cfRule type="cellIs" dxfId="23416" priority="6518" stopIfTrue="1" operator="greaterThan">
      <formula>0</formula>
    </cfRule>
    <cfRule type="cellIs" dxfId="23415" priority="6519" stopIfTrue="1" operator="greaterThan">
      <formula>0</formula>
    </cfRule>
  </conditionalFormatting>
  <conditionalFormatting sqref="S110:U111 Y110:Y111 AB110:AB111 W110:W111">
    <cfRule type="cellIs" dxfId="23414" priority="6484" stopIfTrue="1" operator="greaterThan">
      <formula>0</formula>
    </cfRule>
    <cfRule type="cellIs" dxfId="23413" priority="6485" stopIfTrue="1" operator="greaterThan">
      <formula>0</formula>
    </cfRule>
    <cfRule type="cellIs" dxfId="23412" priority="6486" stopIfTrue="1" operator="greaterThan">
      <formula>0</formula>
    </cfRule>
  </conditionalFormatting>
  <conditionalFormatting sqref="S112:U112 Y112 AB112 W112">
    <cfRule type="cellIs" dxfId="23411" priority="6481" stopIfTrue="1" operator="greaterThan">
      <formula>0</formula>
    </cfRule>
    <cfRule type="cellIs" dxfId="23410" priority="6482" stopIfTrue="1" operator="greaterThan">
      <formula>0</formula>
    </cfRule>
    <cfRule type="cellIs" dxfId="23409" priority="6483" stopIfTrue="1" operator="greaterThan">
      <formula>0</formula>
    </cfRule>
  </conditionalFormatting>
  <conditionalFormatting sqref="S107:W108 Y107:Y108 AB107:AB108">
    <cfRule type="cellIs" dxfId="23408" priority="6478" stopIfTrue="1" operator="greaterThan">
      <formula>0</formula>
    </cfRule>
    <cfRule type="cellIs" dxfId="23407" priority="6479" stopIfTrue="1" operator="greaterThan">
      <formula>0</formula>
    </cfRule>
    <cfRule type="cellIs" dxfId="23406" priority="6480" stopIfTrue="1" operator="greaterThan">
      <formula>0</formula>
    </cfRule>
  </conditionalFormatting>
  <conditionalFormatting sqref="S109:W109 Y109 AB109">
    <cfRule type="cellIs" dxfId="23405" priority="6475" stopIfTrue="1" operator="greaterThan">
      <formula>0</formula>
    </cfRule>
    <cfRule type="cellIs" dxfId="23404" priority="6476" stopIfTrue="1" operator="greaterThan">
      <formula>0</formula>
    </cfRule>
    <cfRule type="cellIs" dxfId="23403" priority="6477" stopIfTrue="1" operator="greaterThan">
      <formula>0</formula>
    </cfRule>
  </conditionalFormatting>
  <conditionalFormatting sqref="S104:W105 Y104:Y105 AB104:AB105">
    <cfRule type="cellIs" dxfId="23402" priority="6472" stopIfTrue="1" operator="greaterThan">
      <formula>0</formula>
    </cfRule>
    <cfRule type="cellIs" dxfId="23401" priority="6473" stopIfTrue="1" operator="greaterThan">
      <formula>0</formula>
    </cfRule>
    <cfRule type="cellIs" dxfId="23400" priority="6474" stopIfTrue="1" operator="greaterThan">
      <formula>0</formula>
    </cfRule>
  </conditionalFormatting>
  <conditionalFormatting sqref="S106:W106 Y106 AB106">
    <cfRule type="cellIs" dxfId="23399" priority="6469" stopIfTrue="1" operator="greaterThan">
      <formula>0</formula>
    </cfRule>
    <cfRule type="cellIs" dxfId="23398" priority="6470" stopIfTrue="1" operator="greaterThan">
      <formula>0</formula>
    </cfRule>
    <cfRule type="cellIs" dxfId="23397" priority="6471" stopIfTrue="1" operator="greaterThan">
      <formula>0</formula>
    </cfRule>
  </conditionalFormatting>
  <conditionalFormatting sqref="S102:W102 Y102 AB102">
    <cfRule type="cellIs" dxfId="23396" priority="6466" stopIfTrue="1" operator="greaterThan">
      <formula>0</formula>
    </cfRule>
    <cfRule type="cellIs" dxfId="23395" priority="6467" stopIfTrue="1" operator="greaterThan">
      <formula>0</formula>
    </cfRule>
    <cfRule type="cellIs" dxfId="23394" priority="6468" stopIfTrue="1" operator="greaterThan">
      <formula>0</formula>
    </cfRule>
  </conditionalFormatting>
  <conditionalFormatting sqref="S103:W103 Y103 AB103">
    <cfRule type="cellIs" dxfId="23393" priority="6463" stopIfTrue="1" operator="greaterThan">
      <formula>0</formula>
    </cfRule>
    <cfRule type="cellIs" dxfId="23392" priority="6464" stopIfTrue="1" operator="greaterThan">
      <formula>0</formula>
    </cfRule>
    <cfRule type="cellIs" dxfId="23391" priority="6465" stopIfTrue="1" operator="greaterThan">
      <formula>0</formula>
    </cfRule>
  </conditionalFormatting>
  <conditionalFormatting sqref="S116:W116 Y116 AB116">
    <cfRule type="cellIs" dxfId="23390" priority="6493" stopIfTrue="1" operator="greaterThan">
      <formula>0</formula>
    </cfRule>
    <cfRule type="cellIs" dxfId="23389" priority="6494" stopIfTrue="1" operator="greaterThan">
      <formula>0</formula>
    </cfRule>
    <cfRule type="cellIs" dxfId="23388" priority="6495" stopIfTrue="1" operator="greaterThan">
      <formula>0</formula>
    </cfRule>
  </conditionalFormatting>
  <conditionalFormatting sqref="S115:W115 Y115 AB115">
    <cfRule type="cellIs" dxfId="23387" priority="6487" stopIfTrue="1" operator="greaterThan">
      <formula>0</formula>
    </cfRule>
    <cfRule type="cellIs" dxfId="23386" priority="6488" stopIfTrue="1" operator="greaterThan">
      <formula>0</formula>
    </cfRule>
    <cfRule type="cellIs" dxfId="23385" priority="6489" stopIfTrue="1" operator="greaterThan">
      <formula>0</formula>
    </cfRule>
  </conditionalFormatting>
  <conditionalFormatting sqref="U136:U137">
    <cfRule type="cellIs" dxfId="23384" priority="6460" stopIfTrue="1" operator="greaterThan">
      <formula>0</formula>
    </cfRule>
    <cfRule type="cellIs" dxfId="23383" priority="6461" stopIfTrue="1" operator="greaterThan">
      <formula>0</formula>
    </cfRule>
    <cfRule type="cellIs" dxfId="23382" priority="6462" stopIfTrue="1" operator="greaterThan">
      <formula>0</formula>
    </cfRule>
  </conditionalFormatting>
  <conditionalFormatting sqref="U138">
    <cfRule type="cellIs" dxfId="23381" priority="6457" stopIfTrue="1" operator="greaterThan">
      <formula>0</formula>
    </cfRule>
    <cfRule type="cellIs" dxfId="23380" priority="6458" stopIfTrue="1" operator="greaterThan">
      <formula>0</formula>
    </cfRule>
    <cfRule type="cellIs" dxfId="23379" priority="6459" stopIfTrue="1" operator="greaterThan">
      <formula>0</formula>
    </cfRule>
  </conditionalFormatting>
  <conditionalFormatting sqref="U133:U134">
    <cfRule type="cellIs" dxfId="23378" priority="6454" stopIfTrue="1" operator="greaterThan">
      <formula>0</formula>
    </cfRule>
    <cfRule type="cellIs" dxfId="23377" priority="6455" stopIfTrue="1" operator="greaterThan">
      <formula>0</formula>
    </cfRule>
    <cfRule type="cellIs" dxfId="23376" priority="6456" stopIfTrue="1" operator="greaterThan">
      <formula>0</formula>
    </cfRule>
  </conditionalFormatting>
  <conditionalFormatting sqref="U135">
    <cfRule type="cellIs" dxfId="23375" priority="6451" stopIfTrue="1" operator="greaterThan">
      <formula>0</formula>
    </cfRule>
    <cfRule type="cellIs" dxfId="23374" priority="6452" stopIfTrue="1" operator="greaterThan">
      <formula>0</formula>
    </cfRule>
    <cfRule type="cellIs" dxfId="23373" priority="6453" stopIfTrue="1" operator="greaterThan">
      <formula>0</formula>
    </cfRule>
  </conditionalFormatting>
  <conditionalFormatting sqref="U132">
    <cfRule type="cellIs" dxfId="23372" priority="6448" stopIfTrue="1" operator="greaterThan">
      <formula>0</formula>
    </cfRule>
    <cfRule type="cellIs" dxfId="23371" priority="6449" stopIfTrue="1" operator="greaterThan">
      <formula>0</formula>
    </cfRule>
    <cfRule type="cellIs" dxfId="23370" priority="6450" stopIfTrue="1" operator="greaterThan">
      <formula>0</formula>
    </cfRule>
  </conditionalFormatting>
  <conditionalFormatting sqref="U129:U130">
    <cfRule type="cellIs" dxfId="23369" priority="6445" stopIfTrue="1" operator="greaterThan">
      <formula>0</formula>
    </cfRule>
    <cfRule type="cellIs" dxfId="23368" priority="6446" stopIfTrue="1" operator="greaterThan">
      <formula>0</formula>
    </cfRule>
    <cfRule type="cellIs" dxfId="23367" priority="6447" stopIfTrue="1" operator="greaterThan">
      <formula>0</formula>
    </cfRule>
  </conditionalFormatting>
  <conditionalFormatting sqref="U128">
    <cfRule type="cellIs" dxfId="23366" priority="6442" stopIfTrue="1" operator="greaterThan">
      <formula>0</formula>
    </cfRule>
    <cfRule type="cellIs" dxfId="23365" priority="6443" stopIfTrue="1" operator="greaterThan">
      <formula>0</formula>
    </cfRule>
    <cfRule type="cellIs" dxfId="23364" priority="6444" stopIfTrue="1" operator="greaterThan">
      <formula>0</formula>
    </cfRule>
  </conditionalFormatting>
  <conditionalFormatting sqref="X157">
    <cfRule type="cellIs" dxfId="23363" priority="6367" stopIfTrue="1" operator="greaterThan">
      <formula>0</formula>
    </cfRule>
    <cfRule type="cellIs" dxfId="23362" priority="6368" stopIfTrue="1" operator="greaterThan">
      <formula>0</formula>
    </cfRule>
    <cfRule type="cellIs" dxfId="23361" priority="6369" stopIfTrue="1" operator="greaterThan">
      <formula>0</formula>
    </cfRule>
  </conditionalFormatting>
  <conditionalFormatting sqref="X154:X155">
    <cfRule type="cellIs" dxfId="23360" priority="6361" stopIfTrue="1" operator="greaterThan">
      <formula>0</formula>
    </cfRule>
    <cfRule type="cellIs" dxfId="23359" priority="6362" stopIfTrue="1" operator="greaterThan">
      <formula>0</formula>
    </cfRule>
    <cfRule type="cellIs" dxfId="23358" priority="6363" stopIfTrue="1" operator="greaterThan">
      <formula>0</formula>
    </cfRule>
  </conditionalFormatting>
  <conditionalFormatting sqref="X156">
    <cfRule type="cellIs" dxfId="23357" priority="6358" stopIfTrue="1" operator="greaterThan">
      <formula>0</formula>
    </cfRule>
    <cfRule type="cellIs" dxfId="23356" priority="6359" stopIfTrue="1" operator="greaterThan">
      <formula>0</formula>
    </cfRule>
    <cfRule type="cellIs" dxfId="23355" priority="6360" stopIfTrue="1" operator="greaterThan">
      <formula>0</formula>
    </cfRule>
  </conditionalFormatting>
  <conditionalFormatting sqref="X151:X152">
    <cfRule type="cellIs" dxfId="23354" priority="6355" stopIfTrue="1" operator="greaterThan">
      <formula>0</formula>
    </cfRule>
    <cfRule type="cellIs" dxfId="23353" priority="6356" stopIfTrue="1" operator="greaterThan">
      <formula>0</formula>
    </cfRule>
    <cfRule type="cellIs" dxfId="23352" priority="6357" stopIfTrue="1" operator="greaterThan">
      <formula>0</formula>
    </cfRule>
  </conditionalFormatting>
  <conditionalFormatting sqref="X153">
    <cfRule type="cellIs" dxfId="23351" priority="6352" stopIfTrue="1" operator="greaterThan">
      <formula>0</formula>
    </cfRule>
    <cfRule type="cellIs" dxfId="23350" priority="6353" stopIfTrue="1" operator="greaterThan">
      <formula>0</formula>
    </cfRule>
    <cfRule type="cellIs" dxfId="23349" priority="6354" stopIfTrue="1" operator="greaterThan">
      <formula>0</formula>
    </cfRule>
  </conditionalFormatting>
  <conditionalFormatting sqref="X148:X149">
    <cfRule type="cellIs" dxfId="23348" priority="6349" stopIfTrue="1" operator="greaterThan">
      <formula>0</formula>
    </cfRule>
    <cfRule type="cellIs" dxfId="23347" priority="6350" stopIfTrue="1" operator="greaterThan">
      <formula>0</formula>
    </cfRule>
    <cfRule type="cellIs" dxfId="23346" priority="6351" stopIfTrue="1" operator="greaterThan">
      <formula>0</formula>
    </cfRule>
  </conditionalFormatting>
  <conditionalFormatting sqref="X150">
    <cfRule type="cellIs" dxfId="23345" priority="6346" stopIfTrue="1" operator="greaterThan">
      <formula>0</formula>
    </cfRule>
    <cfRule type="cellIs" dxfId="23344" priority="6347" stopIfTrue="1" operator="greaterThan">
      <formula>0</formula>
    </cfRule>
    <cfRule type="cellIs" dxfId="23343" priority="6348" stopIfTrue="1" operator="greaterThan">
      <formula>0</formula>
    </cfRule>
  </conditionalFormatting>
  <conditionalFormatting sqref="X145:X146">
    <cfRule type="cellIs" dxfId="23342" priority="6343" stopIfTrue="1" operator="greaterThan">
      <formula>0</formula>
    </cfRule>
    <cfRule type="cellIs" dxfId="23341" priority="6344" stopIfTrue="1" operator="greaterThan">
      <formula>0</formula>
    </cfRule>
    <cfRule type="cellIs" dxfId="23340" priority="6345" stopIfTrue="1" operator="greaterThan">
      <formula>0</formula>
    </cfRule>
  </conditionalFormatting>
  <conditionalFormatting sqref="X147">
    <cfRule type="cellIs" dxfId="23339" priority="6340" stopIfTrue="1" operator="greaterThan">
      <formula>0</formula>
    </cfRule>
    <cfRule type="cellIs" dxfId="23338" priority="6341" stopIfTrue="1" operator="greaterThan">
      <formula>0</formula>
    </cfRule>
    <cfRule type="cellIs" dxfId="23337" priority="6342" stopIfTrue="1" operator="greaterThan">
      <formula>0</formula>
    </cfRule>
  </conditionalFormatting>
  <conditionalFormatting sqref="X142:X143">
    <cfRule type="cellIs" dxfId="23336" priority="6337" stopIfTrue="1" operator="greaterThan">
      <formula>0</formula>
    </cfRule>
    <cfRule type="cellIs" dxfId="23335" priority="6338" stopIfTrue="1" operator="greaterThan">
      <formula>0</formula>
    </cfRule>
    <cfRule type="cellIs" dxfId="23334" priority="6339" stopIfTrue="1" operator="greaterThan">
      <formula>0</formula>
    </cfRule>
  </conditionalFormatting>
  <conditionalFormatting sqref="X144">
    <cfRule type="cellIs" dxfId="23333" priority="6334" stopIfTrue="1" operator="greaterThan">
      <formula>0</formula>
    </cfRule>
    <cfRule type="cellIs" dxfId="23332" priority="6335" stopIfTrue="1" operator="greaterThan">
      <formula>0</formula>
    </cfRule>
    <cfRule type="cellIs" dxfId="23331" priority="6336" stopIfTrue="1" operator="greaterThan">
      <formula>0</formula>
    </cfRule>
  </conditionalFormatting>
  <conditionalFormatting sqref="X139:X140">
    <cfRule type="cellIs" dxfId="23330" priority="6331" stopIfTrue="1" operator="greaterThan">
      <formula>0</formula>
    </cfRule>
    <cfRule type="cellIs" dxfId="23329" priority="6332" stopIfTrue="1" operator="greaterThan">
      <formula>0</formula>
    </cfRule>
    <cfRule type="cellIs" dxfId="23328" priority="6333" stopIfTrue="1" operator="greaterThan">
      <formula>0</formula>
    </cfRule>
  </conditionalFormatting>
  <conditionalFormatting sqref="X141">
    <cfRule type="cellIs" dxfId="23327" priority="6328" stopIfTrue="1" operator="greaterThan">
      <formula>0</formula>
    </cfRule>
    <cfRule type="cellIs" dxfId="23326" priority="6329" stopIfTrue="1" operator="greaterThan">
      <formula>0</formula>
    </cfRule>
    <cfRule type="cellIs" dxfId="23325" priority="6330" stopIfTrue="1" operator="greaterThan">
      <formula>0</formula>
    </cfRule>
  </conditionalFormatting>
  <conditionalFormatting sqref="X136:X137">
    <cfRule type="cellIs" dxfId="23324" priority="6325" stopIfTrue="1" operator="greaterThan">
      <formula>0</formula>
    </cfRule>
    <cfRule type="cellIs" dxfId="23323" priority="6326" stopIfTrue="1" operator="greaterThan">
      <formula>0</formula>
    </cfRule>
    <cfRule type="cellIs" dxfId="23322" priority="6327" stopIfTrue="1" operator="greaterThan">
      <formula>0</formula>
    </cfRule>
  </conditionalFormatting>
  <conditionalFormatting sqref="X138">
    <cfRule type="cellIs" dxfId="23321" priority="6322" stopIfTrue="1" operator="greaterThan">
      <formula>0</formula>
    </cfRule>
    <cfRule type="cellIs" dxfId="23320" priority="6323" stopIfTrue="1" operator="greaterThan">
      <formula>0</formula>
    </cfRule>
    <cfRule type="cellIs" dxfId="23319" priority="6324" stopIfTrue="1" operator="greaterThan">
      <formula>0</formula>
    </cfRule>
  </conditionalFormatting>
  <conditionalFormatting sqref="X133:X134">
    <cfRule type="cellIs" dxfId="23318" priority="6319" stopIfTrue="1" operator="greaterThan">
      <formula>0</formula>
    </cfRule>
    <cfRule type="cellIs" dxfId="23317" priority="6320" stopIfTrue="1" operator="greaterThan">
      <formula>0</formula>
    </cfRule>
    <cfRule type="cellIs" dxfId="23316" priority="6321" stopIfTrue="1" operator="greaterThan">
      <formula>0</formula>
    </cfRule>
  </conditionalFormatting>
  <conditionalFormatting sqref="X135">
    <cfRule type="cellIs" dxfId="23315" priority="6316" stopIfTrue="1" operator="greaterThan">
      <formula>0</formula>
    </cfRule>
    <cfRule type="cellIs" dxfId="23314" priority="6317" stopIfTrue="1" operator="greaterThan">
      <formula>0</formula>
    </cfRule>
    <cfRule type="cellIs" dxfId="23313" priority="6318" stopIfTrue="1" operator="greaterThan">
      <formula>0</formula>
    </cfRule>
  </conditionalFormatting>
  <conditionalFormatting sqref="X132">
    <cfRule type="cellIs" dxfId="23312" priority="6313" stopIfTrue="1" operator="greaterThan">
      <formula>0</formula>
    </cfRule>
    <cfRule type="cellIs" dxfId="23311" priority="6314" stopIfTrue="1" operator="greaterThan">
      <formula>0</formula>
    </cfRule>
    <cfRule type="cellIs" dxfId="23310" priority="6315" stopIfTrue="1" operator="greaterThan">
      <formula>0</formula>
    </cfRule>
  </conditionalFormatting>
  <conditionalFormatting sqref="X129:X130">
    <cfRule type="cellIs" dxfId="23309" priority="6310" stopIfTrue="1" operator="greaterThan">
      <formula>0</formula>
    </cfRule>
    <cfRule type="cellIs" dxfId="23308" priority="6311" stopIfTrue="1" operator="greaterThan">
      <formula>0</formula>
    </cfRule>
    <cfRule type="cellIs" dxfId="23307" priority="6312" stopIfTrue="1" operator="greaterThan">
      <formula>0</formula>
    </cfRule>
  </conditionalFormatting>
  <conditionalFormatting sqref="X126:X127">
    <cfRule type="cellIs" dxfId="23306" priority="6307" stopIfTrue="1" operator="greaterThan">
      <formula>0</formula>
    </cfRule>
    <cfRule type="cellIs" dxfId="23305" priority="6308" stopIfTrue="1" operator="greaterThan">
      <formula>0</formula>
    </cfRule>
    <cfRule type="cellIs" dxfId="23304" priority="6309" stopIfTrue="1" operator="greaterThan">
      <formula>0</formula>
    </cfRule>
  </conditionalFormatting>
  <conditionalFormatting sqref="X128">
    <cfRule type="cellIs" dxfId="23303" priority="6304" stopIfTrue="1" operator="greaterThan">
      <formula>0</formula>
    </cfRule>
    <cfRule type="cellIs" dxfId="23302" priority="6305" stopIfTrue="1" operator="greaterThan">
      <formula>0</formula>
    </cfRule>
    <cfRule type="cellIs" dxfId="23301" priority="6306" stopIfTrue="1" operator="greaterThan">
      <formula>0</formula>
    </cfRule>
  </conditionalFormatting>
  <conditionalFormatting sqref="X123:X124">
    <cfRule type="cellIs" dxfId="23300" priority="6301" stopIfTrue="1" operator="greaterThan">
      <formula>0</formula>
    </cfRule>
    <cfRule type="cellIs" dxfId="23299" priority="6302" stopIfTrue="1" operator="greaterThan">
      <formula>0</formula>
    </cfRule>
    <cfRule type="cellIs" dxfId="23298" priority="6303" stopIfTrue="1" operator="greaterThan">
      <formula>0</formula>
    </cfRule>
  </conditionalFormatting>
  <conditionalFormatting sqref="X125">
    <cfRule type="cellIs" dxfId="23297" priority="6298" stopIfTrue="1" operator="greaterThan">
      <formula>0</formula>
    </cfRule>
    <cfRule type="cellIs" dxfId="23296" priority="6299" stopIfTrue="1" operator="greaterThan">
      <formula>0</formula>
    </cfRule>
    <cfRule type="cellIs" dxfId="23295" priority="6300" stopIfTrue="1" operator="greaterThan">
      <formula>0</formula>
    </cfRule>
  </conditionalFormatting>
  <conditionalFormatting sqref="X120:X121">
    <cfRule type="cellIs" dxfId="23294" priority="6295" stopIfTrue="1" operator="greaterThan">
      <formula>0</formula>
    </cfRule>
    <cfRule type="cellIs" dxfId="23293" priority="6296" stopIfTrue="1" operator="greaterThan">
      <formula>0</formula>
    </cfRule>
    <cfRule type="cellIs" dxfId="23292" priority="6297" stopIfTrue="1" operator="greaterThan">
      <formula>0</formula>
    </cfRule>
  </conditionalFormatting>
  <conditionalFormatting sqref="X122">
    <cfRule type="cellIs" dxfId="23291" priority="6292" stopIfTrue="1" operator="greaterThan">
      <formula>0</formula>
    </cfRule>
    <cfRule type="cellIs" dxfId="23290" priority="6293" stopIfTrue="1" operator="greaterThan">
      <formula>0</formula>
    </cfRule>
    <cfRule type="cellIs" dxfId="23289" priority="6294" stopIfTrue="1" operator="greaterThan">
      <formula>0</formula>
    </cfRule>
  </conditionalFormatting>
  <conditionalFormatting sqref="X117:X118">
    <cfRule type="cellIs" dxfId="23288" priority="6289" stopIfTrue="1" operator="greaterThan">
      <formula>0</formula>
    </cfRule>
    <cfRule type="cellIs" dxfId="23287" priority="6290" stopIfTrue="1" operator="greaterThan">
      <formula>0</formula>
    </cfRule>
    <cfRule type="cellIs" dxfId="23286" priority="6291" stopIfTrue="1" operator="greaterThan">
      <formula>0</formula>
    </cfRule>
  </conditionalFormatting>
  <conditionalFormatting sqref="X119">
    <cfRule type="cellIs" dxfId="23285" priority="6286" stopIfTrue="1" operator="greaterThan">
      <formula>0</formula>
    </cfRule>
    <cfRule type="cellIs" dxfId="23284" priority="6287" stopIfTrue="1" operator="greaterThan">
      <formula>0</formula>
    </cfRule>
    <cfRule type="cellIs" dxfId="23283" priority="6288" stopIfTrue="1" operator="greaterThan">
      <formula>0</formula>
    </cfRule>
  </conditionalFormatting>
  <conditionalFormatting sqref="X116">
    <cfRule type="cellIs" dxfId="23282" priority="6283" stopIfTrue="1" operator="greaterThan">
      <formula>0</formula>
    </cfRule>
    <cfRule type="cellIs" dxfId="23281" priority="6284" stopIfTrue="1" operator="greaterThan">
      <formula>0</formula>
    </cfRule>
    <cfRule type="cellIs" dxfId="23280" priority="6285" stopIfTrue="1" operator="greaterThan">
      <formula>0</formula>
    </cfRule>
  </conditionalFormatting>
  <conditionalFormatting sqref="X113:X114">
    <cfRule type="cellIs" dxfId="23279" priority="6280" stopIfTrue="1" operator="greaterThan">
      <formula>0</formula>
    </cfRule>
    <cfRule type="cellIs" dxfId="23278" priority="6281" stopIfTrue="1" operator="greaterThan">
      <formula>0</formula>
    </cfRule>
    <cfRule type="cellIs" dxfId="23277" priority="6282" stopIfTrue="1" operator="greaterThan">
      <formula>0</formula>
    </cfRule>
  </conditionalFormatting>
  <conditionalFormatting sqref="X115">
    <cfRule type="cellIs" dxfId="23276" priority="6277" stopIfTrue="1" operator="greaterThan">
      <formula>0</formula>
    </cfRule>
    <cfRule type="cellIs" dxfId="23275" priority="6278" stopIfTrue="1" operator="greaterThan">
      <formula>0</formula>
    </cfRule>
    <cfRule type="cellIs" dxfId="23274" priority="6279" stopIfTrue="1" operator="greaterThan">
      <formula>0</formula>
    </cfRule>
  </conditionalFormatting>
  <conditionalFormatting sqref="X110:X111">
    <cfRule type="cellIs" dxfId="23273" priority="6274" stopIfTrue="1" operator="greaterThan">
      <formula>0</formula>
    </cfRule>
    <cfRule type="cellIs" dxfId="23272" priority="6275" stopIfTrue="1" operator="greaterThan">
      <formula>0</formula>
    </cfRule>
    <cfRule type="cellIs" dxfId="23271" priority="6276" stopIfTrue="1" operator="greaterThan">
      <formula>0</formula>
    </cfRule>
  </conditionalFormatting>
  <conditionalFormatting sqref="X112">
    <cfRule type="cellIs" dxfId="23270" priority="6271" stopIfTrue="1" operator="greaterThan">
      <formula>0</formula>
    </cfRule>
    <cfRule type="cellIs" dxfId="23269" priority="6272" stopIfTrue="1" operator="greaterThan">
      <formula>0</formula>
    </cfRule>
    <cfRule type="cellIs" dxfId="23268" priority="6273" stopIfTrue="1" operator="greaterThan">
      <formula>0</formula>
    </cfRule>
  </conditionalFormatting>
  <conditionalFormatting sqref="X107:X108">
    <cfRule type="cellIs" dxfId="23267" priority="6268" stopIfTrue="1" operator="greaterThan">
      <formula>0</formula>
    </cfRule>
    <cfRule type="cellIs" dxfId="23266" priority="6269" stopIfTrue="1" operator="greaterThan">
      <formula>0</formula>
    </cfRule>
    <cfRule type="cellIs" dxfId="23265" priority="6270" stopIfTrue="1" operator="greaterThan">
      <formula>0</formula>
    </cfRule>
  </conditionalFormatting>
  <conditionalFormatting sqref="X109">
    <cfRule type="cellIs" dxfId="23264" priority="6265" stopIfTrue="1" operator="greaterThan">
      <formula>0</formula>
    </cfRule>
    <cfRule type="cellIs" dxfId="23263" priority="6266" stopIfTrue="1" operator="greaterThan">
      <formula>0</formula>
    </cfRule>
    <cfRule type="cellIs" dxfId="23262" priority="6267" stopIfTrue="1" operator="greaterThan">
      <formula>0</formula>
    </cfRule>
  </conditionalFormatting>
  <conditionalFormatting sqref="X104:X105">
    <cfRule type="cellIs" dxfId="23261" priority="6262" stopIfTrue="1" operator="greaterThan">
      <formula>0</formula>
    </cfRule>
    <cfRule type="cellIs" dxfId="23260" priority="6263" stopIfTrue="1" operator="greaterThan">
      <formula>0</formula>
    </cfRule>
    <cfRule type="cellIs" dxfId="23259" priority="6264" stopIfTrue="1" operator="greaterThan">
      <formula>0</formula>
    </cfRule>
  </conditionalFormatting>
  <conditionalFormatting sqref="X106">
    <cfRule type="cellIs" dxfId="23258" priority="6259" stopIfTrue="1" operator="greaterThan">
      <formula>0</formula>
    </cfRule>
    <cfRule type="cellIs" dxfId="23257" priority="6260" stopIfTrue="1" operator="greaterThan">
      <formula>0</formula>
    </cfRule>
    <cfRule type="cellIs" dxfId="23256" priority="6261" stopIfTrue="1" operator="greaterThan">
      <formula>0</formula>
    </cfRule>
  </conditionalFormatting>
  <conditionalFormatting sqref="X102">
    <cfRule type="cellIs" dxfId="23255" priority="6256" stopIfTrue="1" operator="greaterThan">
      <formula>0</formula>
    </cfRule>
    <cfRule type="cellIs" dxfId="23254" priority="6257" stopIfTrue="1" operator="greaterThan">
      <formula>0</formula>
    </cfRule>
    <cfRule type="cellIs" dxfId="23253" priority="6258" stopIfTrue="1" operator="greaterThan">
      <formula>0</formula>
    </cfRule>
  </conditionalFormatting>
  <conditionalFormatting sqref="X103">
    <cfRule type="cellIs" dxfId="23252" priority="6253" stopIfTrue="1" operator="greaterThan">
      <formula>0</formula>
    </cfRule>
    <cfRule type="cellIs" dxfId="23251" priority="6254" stopIfTrue="1" operator="greaterThan">
      <formula>0</formula>
    </cfRule>
    <cfRule type="cellIs" dxfId="23250" priority="6255" stopIfTrue="1" operator="greaterThan">
      <formula>0</formula>
    </cfRule>
  </conditionalFormatting>
  <conditionalFormatting sqref="AA157">
    <cfRule type="cellIs" dxfId="23249" priority="6178" stopIfTrue="1" operator="greaterThan">
      <formula>0</formula>
    </cfRule>
    <cfRule type="cellIs" dxfId="23248" priority="6179" stopIfTrue="1" operator="greaterThan">
      <formula>0</formula>
    </cfRule>
    <cfRule type="cellIs" dxfId="23247" priority="6180" stopIfTrue="1" operator="greaterThan">
      <formula>0</formula>
    </cfRule>
  </conditionalFormatting>
  <conditionalFormatting sqref="AA154:AA155">
    <cfRule type="cellIs" dxfId="23246" priority="6172" stopIfTrue="1" operator="greaterThan">
      <formula>0</formula>
    </cfRule>
    <cfRule type="cellIs" dxfId="23245" priority="6173" stopIfTrue="1" operator="greaterThan">
      <formula>0</formula>
    </cfRule>
    <cfRule type="cellIs" dxfId="23244" priority="6174" stopIfTrue="1" operator="greaterThan">
      <formula>0</formula>
    </cfRule>
  </conditionalFormatting>
  <conditionalFormatting sqref="AA156">
    <cfRule type="cellIs" dxfId="23243" priority="6169" stopIfTrue="1" operator="greaterThan">
      <formula>0</formula>
    </cfRule>
    <cfRule type="cellIs" dxfId="23242" priority="6170" stopIfTrue="1" operator="greaterThan">
      <formula>0</formula>
    </cfRule>
    <cfRule type="cellIs" dxfId="23241" priority="6171" stopIfTrue="1" operator="greaterThan">
      <formula>0</formula>
    </cfRule>
  </conditionalFormatting>
  <conditionalFormatting sqref="AA151:AA152">
    <cfRule type="cellIs" dxfId="23240" priority="6166" stopIfTrue="1" operator="greaterThan">
      <formula>0</formula>
    </cfRule>
    <cfRule type="cellIs" dxfId="23239" priority="6167" stopIfTrue="1" operator="greaterThan">
      <formula>0</formula>
    </cfRule>
    <cfRule type="cellIs" dxfId="23238" priority="6168" stopIfTrue="1" operator="greaterThan">
      <formula>0</formula>
    </cfRule>
  </conditionalFormatting>
  <conditionalFormatting sqref="AA153">
    <cfRule type="cellIs" dxfId="23237" priority="6163" stopIfTrue="1" operator="greaterThan">
      <formula>0</formula>
    </cfRule>
    <cfRule type="cellIs" dxfId="23236" priority="6164" stopIfTrue="1" operator="greaterThan">
      <formula>0</formula>
    </cfRule>
    <cfRule type="cellIs" dxfId="23235" priority="6165" stopIfTrue="1" operator="greaterThan">
      <formula>0</formula>
    </cfRule>
  </conditionalFormatting>
  <conditionalFormatting sqref="AA148:AA149">
    <cfRule type="cellIs" dxfId="23234" priority="6160" stopIfTrue="1" operator="greaterThan">
      <formula>0</formula>
    </cfRule>
    <cfRule type="cellIs" dxfId="23233" priority="6161" stopIfTrue="1" operator="greaterThan">
      <formula>0</formula>
    </cfRule>
    <cfRule type="cellIs" dxfId="23232" priority="6162" stopIfTrue="1" operator="greaterThan">
      <formula>0</formula>
    </cfRule>
  </conditionalFormatting>
  <conditionalFormatting sqref="AA150">
    <cfRule type="cellIs" dxfId="23231" priority="6157" stopIfTrue="1" operator="greaterThan">
      <formula>0</formula>
    </cfRule>
    <cfRule type="cellIs" dxfId="23230" priority="6158" stopIfTrue="1" operator="greaterThan">
      <formula>0</formula>
    </cfRule>
    <cfRule type="cellIs" dxfId="23229" priority="6159" stopIfTrue="1" operator="greaterThan">
      <formula>0</formula>
    </cfRule>
  </conditionalFormatting>
  <conditionalFormatting sqref="AA145:AA146">
    <cfRule type="cellIs" dxfId="23228" priority="6154" stopIfTrue="1" operator="greaterThan">
      <formula>0</formula>
    </cfRule>
    <cfRule type="cellIs" dxfId="23227" priority="6155" stopIfTrue="1" operator="greaterThan">
      <formula>0</formula>
    </cfRule>
    <cfRule type="cellIs" dxfId="23226" priority="6156" stopIfTrue="1" operator="greaterThan">
      <formula>0</formula>
    </cfRule>
  </conditionalFormatting>
  <conditionalFormatting sqref="AA147">
    <cfRule type="cellIs" dxfId="23225" priority="6151" stopIfTrue="1" operator="greaterThan">
      <formula>0</formula>
    </cfRule>
    <cfRule type="cellIs" dxfId="23224" priority="6152" stopIfTrue="1" operator="greaterThan">
      <formula>0</formula>
    </cfRule>
    <cfRule type="cellIs" dxfId="23223" priority="6153" stopIfTrue="1" operator="greaterThan">
      <formula>0</formula>
    </cfRule>
  </conditionalFormatting>
  <conditionalFormatting sqref="AA142:AA143">
    <cfRule type="cellIs" dxfId="23222" priority="6148" stopIfTrue="1" operator="greaterThan">
      <formula>0</formula>
    </cfRule>
    <cfRule type="cellIs" dxfId="23221" priority="6149" stopIfTrue="1" operator="greaterThan">
      <formula>0</formula>
    </cfRule>
    <cfRule type="cellIs" dxfId="23220" priority="6150" stopIfTrue="1" operator="greaterThan">
      <formula>0</formula>
    </cfRule>
  </conditionalFormatting>
  <conditionalFormatting sqref="AA144">
    <cfRule type="cellIs" dxfId="23219" priority="6145" stopIfTrue="1" operator="greaterThan">
      <formula>0</formula>
    </cfRule>
    <cfRule type="cellIs" dxfId="23218" priority="6146" stopIfTrue="1" operator="greaterThan">
      <formula>0</formula>
    </cfRule>
    <cfRule type="cellIs" dxfId="23217" priority="6147" stopIfTrue="1" operator="greaterThan">
      <formula>0</formula>
    </cfRule>
  </conditionalFormatting>
  <conditionalFormatting sqref="AA139:AA140">
    <cfRule type="cellIs" dxfId="23216" priority="6142" stopIfTrue="1" operator="greaterThan">
      <formula>0</formula>
    </cfRule>
    <cfRule type="cellIs" dxfId="23215" priority="6143" stopIfTrue="1" operator="greaterThan">
      <formula>0</formula>
    </cfRule>
    <cfRule type="cellIs" dxfId="23214" priority="6144" stopIfTrue="1" operator="greaterThan">
      <formula>0</formula>
    </cfRule>
  </conditionalFormatting>
  <conditionalFormatting sqref="AA141">
    <cfRule type="cellIs" dxfId="23213" priority="6139" stopIfTrue="1" operator="greaterThan">
      <formula>0</formula>
    </cfRule>
    <cfRule type="cellIs" dxfId="23212" priority="6140" stopIfTrue="1" operator="greaterThan">
      <formula>0</formula>
    </cfRule>
    <cfRule type="cellIs" dxfId="23211" priority="6141" stopIfTrue="1" operator="greaterThan">
      <formula>0</formula>
    </cfRule>
  </conditionalFormatting>
  <conditionalFormatting sqref="AA136:AA137">
    <cfRule type="cellIs" dxfId="23210" priority="6136" stopIfTrue="1" operator="greaterThan">
      <formula>0</formula>
    </cfRule>
    <cfRule type="cellIs" dxfId="23209" priority="6137" stopIfTrue="1" operator="greaterThan">
      <formula>0</formula>
    </cfRule>
    <cfRule type="cellIs" dxfId="23208" priority="6138" stopIfTrue="1" operator="greaterThan">
      <formula>0</formula>
    </cfRule>
  </conditionalFormatting>
  <conditionalFormatting sqref="AA138">
    <cfRule type="cellIs" dxfId="23207" priority="6133" stopIfTrue="1" operator="greaterThan">
      <formula>0</formula>
    </cfRule>
    <cfRule type="cellIs" dxfId="23206" priority="6134" stopIfTrue="1" operator="greaterThan">
      <formula>0</formula>
    </cfRule>
    <cfRule type="cellIs" dxfId="23205" priority="6135" stopIfTrue="1" operator="greaterThan">
      <formula>0</formula>
    </cfRule>
  </conditionalFormatting>
  <conditionalFormatting sqref="AA133:AA134">
    <cfRule type="cellIs" dxfId="23204" priority="6130" stopIfTrue="1" operator="greaterThan">
      <formula>0</formula>
    </cfRule>
    <cfRule type="cellIs" dxfId="23203" priority="6131" stopIfTrue="1" operator="greaterThan">
      <formula>0</formula>
    </cfRule>
    <cfRule type="cellIs" dxfId="23202" priority="6132" stopIfTrue="1" operator="greaterThan">
      <formula>0</formula>
    </cfRule>
  </conditionalFormatting>
  <conditionalFormatting sqref="AA135">
    <cfRule type="cellIs" dxfId="23201" priority="6127" stopIfTrue="1" operator="greaterThan">
      <formula>0</formula>
    </cfRule>
    <cfRule type="cellIs" dxfId="23200" priority="6128" stopIfTrue="1" operator="greaterThan">
      <formula>0</formula>
    </cfRule>
    <cfRule type="cellIs" dxfId="23199" priority="6129" stopIfTrue="1" operator="greaterThan">
      <formula>0</formula>
    </cfRule>
  </conditionalFormatting>
  <conditionalFormatting sqref="AA132">
    <cfRule type="cellIs" dxfId="23198" priority="6124" stopIfTrue="1" operator="greaterThan">
      <formula>0</formula>
    </cfRule>
    <cfRule type="cellIs" dxfId="23197" priority="6125" stopIfTrue="1" operator="greaterThan">
      <formula>0</formula>
    </cfRule>
    <cfRule type="cellIs" dxfId="23196" priority="6126" stopIfTrue="1" operator="greaterThan">
      <formula>0</formula>
    </cfRule>
  </conditionalFormatting>
  <conditionalFormatting sqref="AA129">
    <cfRule type="cellIs" dxfId="23195" priority="6121" stopIfTrue="1" operator="greaterThan">
      <formula>0</formula>
    </cfRule>
    <cfRule type="cellIs" dxfId="23194" priority="6122" stopIfTrue="1" operator="greaterThan">
      <formula>0</formula>
    </cfRule>
    <cfRule type="cellIs" dxfId="23193" priority="6123" stopIfTrue="1" operator="greaterThan">
      <formula>0</formula>
    </cfRule>
  </conditionalFormatting>
  <conditionalFormatting sqref="AA126:AA127">
    <cfRule type="cellIs" dxfId="23192" priority="6118" stopIfTrue="1" operator="greaterThan">
      <formula>0</formula>
    </cfRule>
    <cfRule type="cellIs" dxfId="23191" priority="6119" stopIfTrue="1" operator="greaterThan">
      <formula>0</formula>
    </cfRule>
    <cfRule type="cellIs" dxfId="23190" priority="6120" stopIfTrue="1" operator="greaterThan">
      <formula>0</formula>
    </cfRule>
  </conditionalFormatting>
  <conditionalFormatting sqref="AA128">
    <cfRule type="cellIs" dxfId="23189" priority="6115" stopIfTrue="1" operator="greaterThan">
      <formula>0</formula>
    </cfRule>
    <cfRule type="cellIs" dxfId="23188" priority="6116" stopIfTrue="1" operator="greaterThan">
      <formula>0</formula>
    </cfRule>
    <cfRule type="cellIs" dxfId="23187" priority="6117" stopIfTrue="1" operator="greaterThan">
      <formula>0</formula>
    </cfRule>
  </conditionalFormatting>
  <conditionalFormatting sqref="AA123:AA124">
    <cfRule type="cellIs" dxfId="23186" priority="6112" stopIfTrue="1" operator="greaterThan">
      <formula>0</formula>
    </cfRule>
    <cfRule type="cellIs" dxfId="23185" priority="6113" stopIfTrue="1" operator="greaterThan">
      <formula>0</formula>
    </cfRule>
    <cfRule type="cellIs" dxfId="23184" priority="6114" stopIfTrue="1" operator="greaterThan">
      <formula>0</formula>
    </cfRule>
  </conditionalFormatting>
  <conditionalFormatting sqref="AA125">
    <cfRule type="cellIs" dxfId="23183" priority="6109" stopIfTrue="1" operator="greaterThan">
      <formula>0</formula>
    </cfRule>
    <cfRule type="cellIs" dxfId="23182" priority="6110" stopIfTrue="1" operator="greaterThan">
      <formula>0</formula>
    </cfRule>
    <cfRule type="cellIs" dxfId="23181" priority="6111" stopIfTrue="1" operator="greaterThan">
      <formula>0</formula>
    </cfRule>
  </conditionalFormatting>
  <conditionalFormatting sqref="AA120:AA121">
    <cfRule type="cellIs" dxfId="23180" priority="6106" stopIfTrue="1" operator="greaterThan">
      <formula>0</formula>
    </cfRule>
    <cfRule type="cellIs" dxfId="23179" priority="6107" stopIfTrue="1" operator="greaterThan">
      <formula>0</formula>
    </cfRule>
    <cfRule type="cellIs" dxfId="23178" priority="6108" stopIfTrue="1" operator="greaterThan">
      <formula>0</formula>
    </cfRule>
  </conditionalFormatting>
  <conditionalFormatting sqref="AA122">
    <cfRule type="cellIs" dxfId="23177" priority="6103" stopIfTrue="1" operator="greaterThan">
      <formula>0</formula>
    </cfRule>
    <cfRule type="cellIs" dxfId="23176" priority="6104" stopIfTrue="1" operator="greaterThan">
      <formula>0</formula>
    </cfRule>
    <cfRule type="cellIs" dxfId="23175" priority="6105" stopIfTrue="1" operator="greaterThan">
      <formula>0</formula>
    </cfRule>
  </conditionalFormatting>
  <conditionalFormatting sqref="AA117:AA118">
    <cfRule type="cellIs" dxfId="23174" priority="6100" stopIfTrue="1" operator="greaterThan">
      <formula>0</formula>
    </cfRule>
    <cfRule type="cellIs" dxfId="23173" priority="6101" stopIfTrue="1" operator="greaterThan">
      <formula>0</formula>
    </cfRule>
    <cfRule type="cellIs" dxfId="23172" priority="6102" stopIfTrue="1" operator="greaterThan">
      <formula>0</formula>
    </cfRule>
  </conditionalFormatting>
  <conditionalFormatting sqref="AA119">
    <cfRule type="cellIs" dxfId="23171" priority="6097" stopIfTrue="1" operator="greaterThan">
      <formula>0</formula>
    </cfRule>
    <cfRule type="cellIs" dxfId="23170" priority="6098" stopIfTrue="1" operator="greaterThan">
      <formula>0</formula>
    </cfRule>
    <cfRule type="cellIs" dxfId="23169" priority="6099" stopIfTrue="1" operator="greaterThan">
      <formula>0</formula>
    </cfRule>
  </conditionalFormatting>
  <conditionalFormatting sqref="AA116">
    <cfRule type="cellIs" dxfId="23168" priority="6094" stopIfTrue="1" operator="greaterThan">
      <formula>0</formula>
    </cfRule>
    <cfRule type="cellIs" dxfId="23167" priority="6095" stopIfTrue="1" operator="greaterThan">
      <formula>0</formula>
    </cfRule>
    <cfRule type="cellIs" dxfId="23166" priority="6096" stopIfTrue="1" operator="greaterThan">
      <formula>0</formula>
    </cfRule>
  </conditionalFormatting>
  <conditionalFormatting sqref="AA113:AA114">
    <cfRule type="cellIs" dxfId="23165" priority="6091" stopIfTrue="1" operator="greaterThan">
      <formula>0</formula>
    </cfRule>
    <cfRule type="cellIs" dxfId="23164" priority="6092" stopIfTrue="1" operator="greaterThan">
      <formula>0</formula>
    </cfRule>
    <cfRule type="cellIs" dxfId="23163" priority="6093" stopIfTrue="1" operator="greaterThan">
      <formula>0</formula>
    </cfRule>
  </conditionalFormatting>
  <conditionalFormatting sqref="AA115">
    <cfRule type="cellIs" dxfId="23162" priority="6088" stopIfTrue="1" operator="greaterThan">
      <formula>0</formula>
    </cfRule>
    <cfRule type="cellIs" dxfId="23161" priority="6089" stopIfTrue="1" operator="greaterThan">
      <formula>0</formula>
    </cfRule>
    <cfRule type="cellIs" dxfId="23160" priority="6090" stopIfTrue="1" operator="greaterThan">
      <formula>0</formula>
    </cfRule>
  </conditionalFormatting>
  <conditionalFormatting sqref="AA110:AA111">
    <cfRule type="cellIs" dxfId="23159" priority="6085" stopIfTrue="1" operator="greaterThan">
      <formula>0</formula>
    </cfRule>
    <cfRule type="cellIs" dxfId="23158" priority="6086" stopIfTrue="1" operator="greaterThan">
      <formula>0</formula>
    </cfRule>
    <cfRule type="cellIs" dxfId="23157" priority="6087" stopIfTrue="1" operator="greaterThan">
      <formula>0</formula>
    </cfRule>
  </conditionalFormatting>
  <conditionalFormatting sqref="AA112">
    <cfRule type="cellIs" dxfId="23156" priority="6082" stopIfTrue="1" operator="greaterThan">
      <formula>0</formula>
    </cfRule>
    <cfRule type="cellIs" dxfId="23155" priority="6083" stopIfTrue="1" operator="greaterThan">
      <formula>0</formula>
    </cfRule>
    <cfRule type="cellIs" dxfId="23154" priority="6084" stopIfTrue="1" operator="greaterThan">
      <formula>0</formula>
    </cfRule>
  </conditionalFormatting>
  <conditionalFormatting sqref="AA107:AA108">
    <cfRule type="cellIs" dxfId="23153" priority="6079" stopIfTrue="1" operator="greaterThan">
      <formula>0</formula>
    </cfRule>
    <cfRule type="cellIs" dxfId="23152" priority="6080" stopIfTrue="1" operator="greaterThan">
      <formula>0</formula>
    </cfRule>
    <cfRule type="cellIs" dxfId="23151" priority="6081" stopIfTrue="1" operator="greaterThan">
      <formula>0</formula>
    </cfRule>
  </conditionalFormatting>
  <conditionalFormatting sqref="AA109">
    <cfRule type="cellIs" dxfId="23150" priority="6076" stopIfTrue="1" operator="greaterThan">
      <formula>0</formula>
    </cfRule>
    <cfRule type="cellIs" dxfId="23149" priority="6077" stopIfTrue="1" operator="greaterThan">
      <formula>0</formula>
    </cfRule>
    <cfRule type="cellIs" dxfId="23148" priority="6078" stopIfTrue="1" operator="greaterThan">
      <formula>0</formula>
    </cfRule>
  </conditionalFormatting>
  <conditionalFormatting sqref="AA104:AA105">
    <cfRule type="cellIs" dxfId="23147" priority="6073" stopIfTrue="1" operator="greaterThan">
      <formula>0</formula>
    </cfRule>
    <cfRule type="cellIs" dxfId="23146" priority="6074" stopIfTrue="1" operator="greaterThan">
      <formula>0</formula>
    </cfRule>
    <cfRule type="cellIs" dxfId="23145" priority="6075" stopIfTrue="1" operator="greaterThan">
      <formula>0</formula>
    </cfRule>
  </conditionalFormatting>
  <conditionalFormatting sqref="AA106">
    <cfRule type="cellIs" dxfId="23144" priority="6070" stopIfTrue="1" operator="greaterThan">
      <formula>0</formula>
    </cfRule>
    <cfRule type="cellIs" dxfId="23143" priority="6071" stopIfTrue="1" operator="greaterThan">
      <formula>0</formula>
    </cfRule>
    <cfRule type="cellIs" dxfId="23142" priority="6072" stopIfTrue="1" operator="greaterThan">
      <formula>0</formula>
    </cfRule>
  </conditionalFormatting>
  <conditionalFormatting sqref="AA102">
    <cfRule type="cellIs" dxfId="23141" priority="6067" stopIfTrue="1" operator="greaterThan">
      <formula>0</formula>
    </cfRule>
    <cfRule type="cellIs" dxfId="23140" priority="6068" stopIfTrue="1" operator="greaterThan">
      <formula>0</formula>
    </cfRule>
    <cfRule type="cellIs" dxfId="23139" priority="6069" stopIfTrue="1" operator="greaterThan">
      <formula>0</formula>
    </cfRule>
  </conditionalFormatting>
  <conditionalFormatting sqref="AA103">
    <cfRule type="cellIs" dxfId="23138" priority="6064" stopIfTrue="1" operator="greaterThan">
      <formula>0</formula>
    </cfRule>
    <cfRule type="cellIs" dxfId="23137" priority="6065" stopIfTrue="1" operator="greaterThan">
      <formula>0</formula>
    </cfRule>
    <cfRule type="cellIs" dxfId="23136" priority="6066" stopIfTrue="1" operator="greaterThan">
      <formula>0</formula>
    </cfRule>
  </conditionalFormatting>
  <conditionalFormatting sqref="Z157">
    <cfRule type="cellIs" dxfId="23135" priority="5989" stopIfTrue="1" operator="greaterThan">
      <formula>0</formula>
    </cfRule>
    <cfRule type="cellIs" dxfId="23134" priority="5990" stopIfTrue="1" operator="greaterThan">
      <formula>0</formula>
    </cfRule>
    <cfRule type="cellIs" dxfId="23133" priority="5991" stopIfTrue="1" operator="greaterThan">
      <formula>0</formula>
    </cfRule>
  </conditionalFormatting>
  <conditionalFormatting sqref="Z154:Z155">
    <cfRule type="cellIs" dxfId="23132" priority="5983" stopIfTrue="1" operator="greaterThan">
      <formula>0</formula>
    </cfRule>
    <cfRule type="cellIs" dxfId="23131" priority="5984" stopIfTrue="1" operator="greaterThan">
      <formula>0</formula>
    </cfRule>
    <cfRule type="cellIs" dxfId="23130" priority="5985" stopIfTrue="1" operator="greaterThan">
      <formula>0</formula>
    </cfRule>
  </conditionalFormatting>
  <conditionalFormatting sqref="Z156">
    <cfRule type="cellIs" dxfId="23129" priority="5980" stopIfTrue="1" operator="greaterThan">
      <formula>0</formula>
    </cfRule>
    <cfRule type="cellIs" dxfId="23128" priority="5981" stopIfTrue="1" operator="greaterThan">
      <formula>0</formula>
    </cfRule>
    <cfRule type="cellIs" dxfId="23127" priority="5982" stopIfTrue="1" operator="greaterThan">
      <formula>0</formula>
    </cfRule>
  </conditionalFormatting>
  <conditionalFormatting sqref="Z151:Z152">
    <cfRule type="cellIs" dxfId="23126" priority="5977" stopIfTrue="1" operator="greaterThan">
      <formula>0</formula>
    </cfRule>
    <cfRule type="cellIs" dxfId="23125" priority="5978" stopIfTrue="1" operator="greaterThan">
      <formula>0</formula>
    </cfRule>
    <cfRule type="cellIs" dxfId="23124" priority="5979" stopIfTrue="1" operator="greaterThan">
      <formula>0</formula>
    </cfRule>
  </conditionalFormatting>
  <conditionalFormatting sqref="Z153">
    <cfRule type="cellIs" dxfId="23123" priority="5974" stopIfTrue="1" operator="greaterThan">
      <formula>0</formula>
    </cfRule>
    <cfRule type="cellIs" dxfId="23122" priority="5975" stopIfTrue="1" operator="greaterThan">
      <formula>0</formula>
    </cfRule>
    <cfRule type="cellIs" dxfId="23121" priority="5976" stopIfTrue="1" operator="greaterThan">
      <formula>0</formula>
    </cfRule>
  </conditionalFormatting>
  <conditionalFormatting sqref="Z148:Z149">
    <cfRule type="cellIs" dxfId="23120" priority="5971" stopIfTrue="1" operator="greaterThan">
      <formula>0</formula>
    </cfRule>
    <cfRule type="cellIs" dxfId="23119" priority="5972" stopIfTrue="1" operator="greaterThan">
      <formula>0</formula>
    </cfRule>
    <cfRule type="cellIs" dxfId="23118" priority="5973" stopIfTrue="1" operator="greaterThan">
      <formula>0</formula>
    </cfRule>
  </conditionalFormatting>
  <conditionalFormatting sqref="Z150">
    <cfRule type="cellIs" dxfId="23117" priority="5968" stopIfTrue="1" operator="greaterThan">
      <formula>0</formula>
    </cfRule>
    <cfRule type="cellIs" dxfId="23116" priority="5969" stopIfTrue="1" operator="greaterThan">
      <formula>0</formula>
    </cfRule>
    <cfRule type="cellIs" dxfId="23115" priority="5970" stopIfTrue="1" operator="greaterThan">
      <formula>0</formula>
    </cfRule>
  </conditionalFormatting>
  <conditionalFormatting sqref="Z145:Z146">
    <cfRule type="cellIs" dxfId="23114" priority="5965" stopIfTrue="1" operator="greaterThan">
      <formula>0</formula>
    </cfRule>
    <cfRule type="cellIs" dxfId="23113" priority="5966" stopIfTrue="1" operator="greaterThan">
      <formula>0</formula>
    </cfRule>
    <cfRule type="cellIs" dxfId="23112" priority="5967" stopIfTrue="1" operator="greaterThan">
      <formula>0</formula>
    </cfRule>
  </conditionalFormatting>
  <conditionalFormatting sqref="Z147">
    <cfRule type="cellIs" dxfId="23111" priority="5962" stopIfTrue="1" operator="greaterThan">
      <formula>0</formula>
    </cfRule>
    <cfRule type="cellIs" dxfId="23110" priority="5963" stopIfTrue="1" operator="greaterThan">
      <formula>0</formula>
    </cfRule>
    <cfRule type="cellIs" dxfId="23109" priority="5964" stopIfTrue="1" operator="greaterThan">
      <formula>0</formula>
    </cfRule>
  </conditionalFormatting>
  <conditionalFormatting sqref="Z142:Z143">
    <cfRule type="cellIs" dxfId="23108" priority="5959" stopIfTrue="1" operator="greaterThan">
      <formula>0</formula>
    </cfRule>
    <cfRule type="cellIs" dxfId="23107" priority="5960" stopIfTrue="1" operator="greaterThan">
      <formula>0</formula>
    </cfRule>
    <cfRule type="cellIs" dxfId="23106" priority="5961" stopIfTrue="1" operator="greaterThan">
      <formula>0</formula>
    </cfRule>
  </conditionalFormatting>
  <conditionalFormatting sqref="Z144">
    <cfRule type="cellIs" dxfId="23105" priority="5956" stopIfTrue="1" operator="greaterThan">
      <formula>0</formula>
    </cfRule>
    <cfRule type="cellIs" dxfId="23104" priority="5957" stopIfTrue="1" operator="greaterThan">
      <formula>0</formula>
    </cfRule>
    <cfRule type="cellIs" dxfId="23103" priority="5958" stopIfTrue="1" operator="greaterThan">
      <formula>0</formula>
    </cfRule>
  </conditionalFormatting>
  <conditionalFormatting sqref="Z139:Z140">
    <cfRule type="cellIs" dxfId="23102" priority="5953" stopIfTrue="1" operator="greaterThan">
      <formula>0</formula>
    </cfRule>
    <cfRule type="cellIs" dxfId="23101" priority="5954" stopIfTrue="1" operator="greaterThan">
      <formula>0</formula>
    </cfRule>
    <cfRule type="cellIs" dxfId="23100" priority="5955" stopIfTrue="1" operator="greaterThan">
      <formula>0</formula>
    </cfRule>
  </conditionalFormatting>
  <conditionalFormatting sqref="Z141">
    <cfRule type="cellIs" dxfId="23099" priority="5950" stopIfTrue="1" operator="greaterThan">
      <formula>0</formula>
    </cfRule>
    <cfRule type="cellIs" dxfId="23098" priority="5951" stopIfTrue="1" operator="greaterThan">
      <formula>0</formula>
    </cfRule>
    <cfRule type="cellIs" dxfId="23097" priority="5952" stopIfTrue="1" operator="greaterThan">
      <formula>0</formula>
    </cfRule>
  </conditionalFormatting>
  <conditionalFormatting sqref="Z136:Z137">
    <cfRule type="cellIs" dxfId="23096" priority="5947" stopIfTrue="1" operator="greaterThan">
      <formula>0</formula>
    </cfRule>
    <cfRule type="cellIs" dxfId="23095" priority="5948" stopIfTrue="1" operator="greaterThan">
      <formula>0</formula>
    </cfRule>
    <cfRule type="cellIs" dxfId="23094" priority="5949" stopIfTrue="1" operator="greaterThan">
      <formula>0</formula>
    </cfRule>
  </conditionalFormatting>
  <conditionalFormatting sqref="Z138">
    <cfRule type="cellIs" dxfId="23093" priority="5944" stopIfTrue="1" operator="greaterThan">
      <formula>0</formula>
    </cfRule>
    <cfRule type="cellIs" dxfId="23092" priority="5945" stopIfTrue="1" operator="greaterThan">
      <formula>0</formula>
    </cfRule>
    <cfRule type="cellIs" dxfId="23091" priority="5946" stopIfTrue="1" operator="greaterThan">
      <formula>0</formula>
    </cfRule>
  </conditionalFormatting>
  <conditionalFormatting sqref="Z133:Z134">
    <cfRule type="cellIs" dxfId="23090" priority="5941" stopIfTrue="1" operator="greaterThan">
      <formula>0</formula>
    </cfRule>
    <cfRule type="cellIs" dxfId="23089" priority="5942" stopIfTrue="1" operator="greaterThan">
      <formula>0</formula>
    </cfRule>
    <cfRule type="cellIs" dxfId="23088" priority="5943" stopIfTrue="1" operator="greaterThan">
      <formula>0</formula>
    </cfRule>
  </conditionalFormatting>
  <conditionalFormatting sqref="Z135">
    <cfRule type="cellIs" dxfId="23087" priority="5938" stopIfTrue="1" operator="greaterThan">
      <formula>0</formula>
    </cfRule>
    <cfRule type="cellIs" dxfId="23086" priority="5939" stopIfTrue="1" operator="greaterThan">
      <formula>0</formula>
    </cfRule>
    <cfRule type="cellIs" dxfId="23085" priority="5940" stopIfTrue="1" operator="greaterThan">
      <formula>0</formula>
    </cfRule>
  </conditionalFormatting>
  <conditionalFormatting sqref="Z132">
    <cfRule type="cellIs" dxfId="23084" priority="5935" stopIfTrue="1" operator="greaterThan">
      <formula>0</formula>
    </cfRule>
    <cfRule type="cellIs" dxfId="23083" priority="5936" stopIfTrue="1" operator="greaterThan">
      <formula>0</formula>
    </cfRule>
    <cfRule type="cellIs" dxfId="23082" priority="5937" stopIfTrue="1" operator="greaterThan">
      <formula>0</formula>
    </cfRule>
  </conditionalFormatting>
  <conditionalFormatting sqref="Z129:Z130">
    <cfRule type="cellIs" dxfId="23081" priority="5932" stopIfTrue="1" operator="greaterThan">
      <formula>0</formula>
    </cfRule>
    <cfRule type="cellIs" dxfId="23080" priority="5933" stopIfTrue="1" operator="greaterThan">
      <formula>0</formula>
    </cfRule>
    <cfRule type="cellIs" dxfId="23079" priority="5934" stopIfTrue="1" operator="greaterThan">
      <formula>0</formula>
    </cfRule>
  </conditionalFormatting>
  <conditionalFormatting sqref="Z126:Z127">
    <cfRule type="cellIs" dxfId="23078" priority="5929" stopIfTrue="1" operator="greaterThan">
      <formula>0</formula>
    </cfRule>
    <cfRule type="cellIs" dxfId="23077" priority="5930" stopIfTrue="1" operator="greaterThan">
      <formula>0</formula>
    </cfRule>
    <cfRule type="cellIs" dxfId="23076" priority="5931" stopIfTrue="1" operator="greaterThan">
      <formula>0</formula>
    </cfRule>
  </conditionalFormatting>
  <conditionalFormatting sqref="Z128">
    <cfRule type="cellIs" dxfId="23075" priority="5926" stopIfTrue="1" operator="greaterThan">
      <formula>0</formula>
    </cfRule>
    <cfRule type="cellIs" dxfId="23074" priority="5927" stopIfTrue="1" operator="greaterThan">
      <formula>0</formula>
    </cfRule>
    <cfRule type="cellIs" dxfId="23073" priority="5928" stopIfTrue="1" operator="greaterThan">
      <formula>0</formula>
    </cfRule>
  </conditionalFormatting>
  <conditionalFormatting sqref="Z123:Z124">
    <cfRule type="cellIs" dxfId="23072" priority="5923" stopIfTrue="1" operator="greaterThan">
      <formula>0</formula>
    </cfRule>
    <cfRule type="cellIs" dxfId="23071" priority="5924" stopIfTrue="1" operator="greaterThan">
      <formula>0</formula>
    </cfRule>
    <cfRule type="cellIs" dxfId="23070" priority="5925" stopIfTrue="1" operator="greaterThan">
      <formula>0</formula>
    </cfRule>
  </conditionalFormatting>
  <conditionalFormatting sqref="Z125">
    <cfRule type="cellIs" dxfId="23069" priority="5920" stopIfTrue="1" operator="greaterThan">
      <formula>0</formula>
    </cfRule>
    <cfRule type="cellIs" dxfId="23068" priority="5921" stopIfTrue="1" operator="greaterThan">
      <formula>0</formula>
    </cfRule>
    <cfRule type="cellIs" dxfId="23067" priority="5922" stopIfTrue="1" operator="greaterThan">
      <formula>0</formula>
    </cfRule>
  </conditionalFormatting>
  <conditionalFormatting sqref="Z120:Z121">
    <cfRule type="cellIs" dxfId="23066" priority="5917" stopIfTrue="1" operator="greaterThan">
      <formula>0</formula>
    </cfRule>
    <cfRule type="cellIs" dxfId="23065" priority="5918" stopIfTrue="1" operator="greaterThan">
      <formula>0</formula>
    </cfRule>
    <cfRule type="cellIs" dxfId="23064" priority="5919" stopIfTrue="1" operator="greaterThan">
      <formula>0</formula>
    </cfRule>
  </conditionalFormatting>
  <conditionalFormatting sqref="Z122">
    <cfRule type="cellIs" dxfId="23063" priority="5914" stopIfTrue="1" operator="greaterThan">
      <formula>0</formula>
    </cfRule>
    <cfRule type="cellIs" dxfId="23062" priority="5915" stopIfTrue="1" operator="greaterThan">
      <formula>0</formula>
    </cfRule>
    <cfRule type="cellIs" dxfId="23061" priority="5916" stopIfTrue="1" operator="greaterThan">
      <formula>0</formula>
    </cfRule>
  </conditionalFormatting>
  <conditionalFormatting sqref="Z117:Z118">
    <cfRule type="cellIs" dxfId="23060" priority="5911" stopIfTrue="1" operator="greaterThan">
      <formula>0</formula>
    </cfRule>
    <cfRule type="cellIs" dxfId="23059" priority="5912" stopIfTrue="1" operator="greaterThan">
      <formula>0</formula>
    </cfRule>
    <cfRule type="cellIs" dxfId="23058" priority="5913" stopIfTrue="1" operator="greaterThan">
      <formula>0</formula>
    </cfRule>
  </conditionalFormatting>
  <conditionalFormatting sqref="Z119">
    <cfRule type="cellIs" dxfId="23057" priority="5908" stopIfTrue="1" operator="greaterThan">
      <formula>0</formula>
    </cfRule>
    <cfRule type="cellIs" dxfId="23056" priority="5909" stopIfTrue="1" operator="greaterThan">
      <formula>0</formula>
    </cfRule>
    <cfRule type="cellIs" dxfId="23055" priority="5910" stopIfTrue="1" operator="greaterThan">
      <formula>0</formula>
    </cfRule>
  </conditionalFormatting>
  <conditionalFormatting sqref="Z116">
    <cfRule type="cellIs" dxfId="23054" priority="5905" stopIfTrue="1" operator="greaterThan">
      <formula>0</formula>
    </cfRule>
    <cfRule type="cellIs" dxfId="23053" priority="5906" stopIfTrue="1" operator="greaterThan">
      <formula>0</formula>
    </cfRule>
    <cfRule type="cellIs" dxfId="23052" priority="5907" stopIfTrue="1" operator="greaterThan">
      <formula>0</formula>
    </cfRule>
  </conditionalFormatting>
  <conditionalFormatting sqref="Z113:Z114">
    <cfRule type="cellIs" dxfId="23051" priority="5902" stopIfTrue="1" operator="greaterThan">
      <formula>0</formula>
    </cfRule>
    <cfRule type="cellIs" dxfId="23050" priority="5903" stopIfTrue="1" operator="greaterThan">
      <formula>0</formula>
    </cfRule>
    <cfRule type="cellIs" dxfId="23049" priority="5904" stopIfTrue="1" operator="greaterThan">
      <formula>0</formula>
    </cfRule>
  </conditionalFormatting>
  <conditionalFormatting sqref="Z115">
    <cfRule type="cellIs" dxfId="23048" priority="5899" stopIfTrue="1" operator="greaterThan">
      <formula>0</formula>
    </cfRule>
    <cfRule type="cellIs" dxfId="23047" priority="5900" stopIfTrue="1" operator="greaterThan">
      <formula>0</formula>
    </cfRule>
    <cfRule type="cellIs" dxfId="23046" priority="5901" stopIfTrue="1" operator="greaterThan">
      <formula>0</formula>
    </cfRule>
  </conditionalFormatting>
  <conditionalFormatting sqref="Z110:Z111">
    <cfRule type="cellIs" dxfId="23045" priority="5896" stopIfTrue="1" operator="greaterThan">
      <formula>0</formula>
    </cfRule>
    <cfRule type="cellIs" dxfId="23044" priority="5897" stopIfTrue="1" operator="greaterThan">
      <formula>0</formula>
    </cfRule>
    <cfRule type="cellIs" dxfId="23043" priority="5898" stopIfTrue="1" operator="greaterThan">
      <formula>0</formula>
    </cfRule>
  </conditionalFormatting>
  <conditionalFormatting sqref="Z112">
    <cfRule type="cellIs" dxfId="23042" priority="5893" stopIfTrue="1" operator="greaterThan">
      <formula>0</formula>
    </cfRule>
    <cfRule type="cellIs" dxfId="23041" priority="5894" stopIfTrue="1" operator="greaterThan">
      <formula>0</formula>
    </cfRule>
    <cfRule type="cellIs" dxfId="23040" priority="5895" stopIfTrue="1" operator="greaterThan">
      <formula>0</formula>
    </cfRule>
  </conditionalFormatting>
  <conditionalFormatting sqref="Z107:Z108">
    <cfRule type="cellIs" dxfId="23039" priority="5890" stopIfTrue="1" operator="greaterThan">
      <formula>0</formula>
    </cfRule>
    <cfRule type="cellIs" dxfId="23038" priority="5891" stopIfTrue="1" operator="greaterThan">
      <formula>0</formula>
    </cfRule>
    <cfRule type="cellIs" dxfId="23037" priority="5892" stopIfTrue="1" operator="greaterThan">
      <formula>0</formula>
    </cfRule>
  </conditionalFormatting>
  <conditionalFormatting sqref="Z109">
    <cfRule type="cellIs" dxfId="23036" priority="5887" stopIfTrue="1" operator="greaterThan">
      <formula>0</formula>
    </cfRule>
    <cfRule type="cellIs" dxfId="23035" priority="5888" stopIfTrue="1" operator="greaterThan">
      <formula>0</formula>
    </cfRule>
    <cfRule type="cellIs" dxfId="23034" priority="5889" stopIfTrue="1" operator="greaterThan">
      <formula>0</formula>
    </cfRule>
  </conditionalFormatting>
  <conditionalFormatting sqref="Z104:Z105">
    <cfRule type="cellIs" dxfId="23033" priority="5884" stopIfTrue="1" operator="greaterThan">
      <formula>0</formula>
    </cfRule>
    <cfRule type="cellIs" dxfId="23032" priority="5885" stopIfTrue="1" operator="greaterThan">
      <formula>0</formula>
    </cfRule>
    <cfRule type="cellIs" dxfId="23031" priority="5886" stopIfTrue="1" operator="greaterThan">
      <formula>0</formula>
    </cfRule>
  </conditionalFormatting>
  <conditionalFormatting sqref="Z106">
    <cfRule type="cellIs" dxfId="23030" priority="5881" stopIfTrue="1" operator="greaterThan">
      <formula>0</formula>
    </cfRule>
    <cfRule type="cellIs" dxfId="23029" priority="5882" stopIfTrue="1" operator="greaterThan">
      <formula>0</formula>
    </cfRule>
    <cfRule type="cellIs" dxfId="23028" priority="5883" stopIfTrue="1" operator="greaterThan">
      <formula>0</formula>
    </cfRule>
  </conditionalFormatting>
  <conditionalFormatting sqref="Z102">
    <cfRule type="cellIs" dxfId="23027" priority="5878" stopIfTrue="1" operator="greaterThan">
      <formula>0</formula>
    </cfRule>
    <cfRule type="cellIs" dxfId="23026" priority="5879" stopIfTrue="1" operator="greaterThan">
      <formula>0</formula>
    </cfRule>
    <cfRule type="cellIs" dxfId="23025" priority="5880" stopIfTrue="1" operator="greaterThan">
      <formula>0</formula>
    </cfRule>
  </conditionalFormatting>
  <conditionalFormatting sqref="Z103">
    <cfRule type="cellIs" dxfId="23024" priority="5875" stopIfTrue="1" operator="greaterThan">
      <formula>0</formula>
    </cfRule>
    <cfRule type="cellIs" dxfId="23023" priority="5876" stopIfTrue="1" operator="greaterThan">
      <formula>0</formula>
    </cfRule>
    <cfRule type="cellIs" dxfId="23022" priority="5877" stopIfTrue="1" operator="greaterThan">
      <formula>0</formula>
    </cfRule>
  </conditionalFormatting>
  <conditionalFormatting sqref="AA130">
    <cfRule type="cellIs" dxfId="23021" priority="5872" stopIfTrue="1" operator="greaterThan">
      <formula>0</formula>
    </cfRule>
    <cfRule type="cellIs" dxfId="23020" priority="5873" stopIfTrue="1" operator="greaterThan">
      <formula>0</formula>
    </cfRule>
    <cfRule type="cellIs" dxfId="23019" priority="5874" stopIfTrue="1" operator="greaterThan">
      <formula>0</formula>
    </cfRule>
  </conditionalFormatting>
  <conditionalFormatting sqref="AD157">
    <cfRule type="cellIs" dxfId="23018" priority="5797" stopIfTrue="1" operator="greaterThan">
      <formula>0</formula>
    </cfRule>
    <cfRule type="cellIs" dxfId="23017" priority="5798" stopIfTrue="1" operator="greaterThan">
      <formula>0</formula>
    </cfRule>
    <cfRule type="cellIs" dxfId="23016" priority="5799" stopIfTrue="1" operator="greaterThan">
      <formula>0</formula>
    </cfRule>
  </conditionalFormatting>
  <conditionalFormatting sqref="AD154:AD155">
    <cfRule type="cellIs" dxfId="23015" priority="5791" stopIfTrue="1" operator="greaterThan">
      <formula>0</formula>
    </cfRule>
    <cfRule type="cellIs" dxfId="23014" priority="5792" stopIfTrue="1" operator="greaterThan">
      <formula>0</formula>
    </cfRule>
    <cfRule type="cellIs" dxfId="23013" priority="5793" stopIfTrue="1" operator="greaterThan">
      <formula>0</formula>
    </cfRule>
  </conditionalFormatting>
  <conditionalFormatting sqref="AD156">
    <cfRule type="cellIs" dxfId="23012" priority="5788" stopIfTrue="1" operator="greaterThan">
      <formula>0</formula>
    </cfRule>
    <cfRule type="cellIs" dxfId="23011" priority="5789" stopIfTrue="1" operator="greaterThan">
      <formula>0</formula>
    </cfRule>
    <cfRule type="cellIs" dxfId="23010" priority="5790" stopIfTrue="1" operator="greaterThan">
      <formula>0</formula>
    </cfRule>
  </conditionalFormatting>
  <conditionalFormatting sqref="AD151:AD152">
    <cfRule type="cellIs" dxfId="23009" priority="5785" stopIfTrue="1" operator="greaterThan">
      <formula>0</formula>
    </cfRule>
    <cfRule type="cellIs" dxfId="23008" priority="5786" stopIfTrue="1" operator="greaterThan">
      <formula>0</formula>
    </cfRule>
    <cfRule type="cellIs" dxfId="23007" priority="5787" stopIfTrue="1" operator="greaterThan">
      <formula>0</formula>
    </cfRule>
  </conditionalFormatting>
  <conditionalFormatting sqref="AD153">
    <cfRule type="cellIs" dxfId="23006" priority="5782" stopIfTrue="1" operator="greaterThan">
      <formula>0</formula>
    </cfRule>
    <cfRule type="cellIs" dxfId="23005" priority="5783" stopIfTrue="1" operator="greaterThan">
      <formula>0</formula>
    </cfRule>
    <cfRule type="cellIs" dxfId="23004" priority="5784" stopIfTrue="1" operator="greaterThan">
      <formula>0</formula>
    </cfRule>
  </conditionalFormatting>
  <conditionalFormatting sqref="AD148:AD149">
    <cfRule type="cellIs" dxfId="23003" priority="5779" stopIfTrue="1" operator="greaterThan">
      <formula>0</formula>
    </cfRule>
    <cfRule type="cellIs" dxfId="23002" priority="5780" stopIfTrue="1" operator="greaterThan">
      <formula>0</formula>
    </cfRule>
    <cfRule type="cellIs" dxfId="23001" priority="5781" stopIfTrue="1" operator="greaterThan">
      <formula>0</formula>
    </cfRule>
  </conditionalFormatting>
  <conditionalFormatting sqref="AD150">
    <cfRule type="cellIs" dxfId="23000" priority="5776" stopIfTrue="1" operator="greaterThan">
      <formula>0</formula>
    </cfRule>
    <cfRule type="cellIs" dxfId="22999" priority="5777" stopIfTrue="1" operator="greaterThan">
      <formula>0</formula>
    </cfRule>
    <cfRule type="cellIs" dxfId="22998" priority="5778" stopIfTrue="1" operator="greaterThan">
      <formula>0</formula>
    </cfRule>
  </conditionalFormatting>
  <conditionalFormatting sqref="AD145:AD146">
    <cfRule type="cellIs" dxfId="22997" priority="5773" stopIfTrue="1" operator="greaterThan">
      <formula>0</formula>
    </cfRule>
    <cfRule type="cellIs" dxfId="22996" priority="5774" stopIfTrue="1" operator="greaterThan">
      <formula>0</formula>
    </cfRule>
    <cfRule type="cellIs" dxfId="22995" priority="5775" stopIfTrue="1" operator="greaterThan">
      <formula>0</formula>
    </cfRule>
  </conditionalFormatting>
  <conditionalFormatting sqref="AD147">
    <cfRule type="cellIs" dxfId="22994" priority="5770" stopIfTrue="1" operator="greaterThan">
      <formula>0</formula>
    </cfRule>
    <cfRule type="cellIs" dxfId="22993" priority="5771" stopIfTrue="1" operator="greaterThan">
      <formula>0</formula>
    </cfRule>
    <cfRule type="cellIs" dxfId="22992" priority="5772" stopIfTrue="1" operator="greaterThan">
      <formula>0</formula>
    </cfRule>
  </conditionalFormatting>
  <conditionalFormatting sqref="AD142:AD143">
    <cfRule type="cellIs" dxfId="22991" priority="5767" stopIfTrue="1" operator="greaterThan">
      <formula>0</formula>
    </cfRule>
    <cfRule type="cellIs" dxfId="22990" priority="5768" stopIfTrue="1" operator="greaterThan">
      <formula>0</formula>
    </cfRule>
    <cfRule type="cellIs" dxfId="22989" priority="5769" stopIfTrue="1" operator="greaterThan">
      <formula>0</formula>
    </cfRule>
  </conditionalFormatting>
  <conditionalFormatting sqref="AD144">
    <cfRule type="cellIs" dxfId="22988" priority="5764" stopIfTrue="1" operator="greaterThan">
      <formula>0</formula>
    </cfRule>
    <cfRule type="cellIs" dxfId="22987" priority="5765" stopIfTrue="1" operator="greaterThan">
      <formula>0</formula>
    </cfRule>
    <cfRule type="cellIs" dxfId="22986" priority="5766" stopIfTrue="1" operator="greaterThan">
      <formula>0</formula>
    </cfRule>
  </conditionalFormatting>
  <conditionalFormatting sqref="AD139:AD140">
    <cfRule type="cellIs" dxfId="22985" priority="5761" stopIfTrue="1" operator="greaterThan">
      <formula>0</formula>
    </cfRule>
    <cfRule type="cellIs" dxfId="22984" priority="5762" stopIfTrue="1" operator="greaterThan">
      <formula>0</formula>
    </cfRule>
    <cfRule type="cellIs" dxfId="22983" priority="5763" stopIfTrue="1" operator="greaterThan">
      <formula>0</formula>
    </cfRule>
  </conditionalFormatting>
  <conditionalFormatting sqref="AD141">
    <cfRule type="cellIs" dxfId="22982" priority="5758" stopIfTrue="1" operator="greaterThan">
      <formula>0</formula>
    </cfRule>
    <cfRule type="cellIs" dxfId="22981" priority="5759" stopIfTrue="1" operator="greaterThan">
      <formula>0</formula>
    </cfRule>
    <cfRule type="cellIs" dxfId="22980" priority="5760" stopIfTrue="1" operator="greaterThan">
      <formula>0</formula>
    </cfRule>
  </conditionalFormatting>
  <conditionalFormatting sqref="AD136:AD137">
    <cfRule type="cellIs" dxfId="22979" priority="5755" stopIfTrue="1" operator="greaterThan">
      <formula>0</formula>
    </cfRule>
    <cfRule type="cellIs" dxfId="22978" priority="5756" stopIfTrue="1" operator="greaterThan">
      <formula>0</formula>
    </cfRule>
    <cfRule type="cellIs" dxfId="22977" priority="5757" stopIfTrue="1" operator="greaterThan">
      <formula>0</formula>
    </cfRule>
  </conditionalFormatting>
  <conditionalFormatting sqref="AD138">
    <cfRule type="cellIs" dxfId="22976" priority="5752" stopIfTrue="1" operator="greaterThan">
      <formula>0</formula>
    </cfRule>
    <cfRule type="cellIs" dxfId="22975" priority="5753" stopIfTrue="1" operator="greaterThan">
      <formula>0</formula>
    </cfRule>
    <cfRule type="cellIs" dxfId="22974" priority="5754" stopIfTrue="1" operator="greaterThan">
      <formula>0</formula>
    </cfRule>
  </conditionalFormatting>
  <conditionalFormatting sqref="AD133:AD134">
    <cfRule type="cellIs" dxfId="22973" priority="5749" stopIfTrue="1" operator="greaterThan">
      <formula>0</formula>
    </cfRule>
    <cfRule type="cellIs" dxfId="22972" priority="5750" stopIfTrue="1" operator="greaterThan">
      <formula>0</formula>
    </cfRule>
    <cfRule type="cellIs" dxfId="22971" priority="5751" stopIfTrue="1" operator="greaterThan">
      <formula>0</formula>
    </cfRule>
  </conditionalFormatting>
  <conditionalFormatting sqref="AD135">
    <cfRule type="cellIs" dxfId="22970" priority="5746" stopIfTrue="1" operator="greaterThan">
      <formula>0</formula>
    </cfRule>
    <cfRule type="cellIs" dxfId="22969" priority="5747" stopIfTrue="1" operator="greaterThan">
      <formula>0</formula>
    </cfRule>
    <cfRule type="cellIs" dxfId="22968" priority="5748" stopIfTrue="1" operator="greaterThan">
      <formula>0</formula>
    </cfRule>
  </conditionalFormatting>
  <conditionalFormatting sqref="AD132">
    <cfRule type="cellIs" dxfId="22967" priority="5743" stopIfTrue="1" operator="greaterThan">
      <formula>0</formula>
    </cfRule>
    <cfRule type="cellIs" dxfId="22966" priority="5744" stopIfTrue="1" operator="greaterThan">
      <formula>0</formula>
    </cfRule>
    <cfRule type="cellIs" dxfId="22965" priority="5745" stopIfTrue="1" operator="greaterThan">
      <formula>0</formula>
    </cfRule>
  </conditionalFormatting>
  <conditionalFormatting sqref="AD129:AD130">
    <cfRule type="cellIs" dxfId="22964" priority="5740" stopIfTrue="1" operator="greaterThan">
      <formula>0</formula>
    </cfRule>
    <cfRule type="cellIs" dxfId="22963" priority="5741" stopIfTrue="1" operator="greaterThan">
      <formula>0</formula>
    </cfRule>
    <cfRule type="cellIs" dxfId="22962" priority="5742" stopIfTrue="1" operator="greaterThan">
      <formula>0</formula>
    </cfRule>
  </conditionalFormatting>
  <conditionalFormatting sqref="AD126:AD127">
    <cfRule type="cellIs" dxfId="22961" priority="5737" stopIfTrue="1" operator="greaterThan">
      <formula>0</formula>
    </cfRule>
    <cfRule type="cellIs" dxfId="22960" priority="5738" stopIfTrue="1" operator="greaterThan">
      <formula>0</formula>
    </cfRule>
    <cfRule type="cellIs" dxfId="22959" priority="5739" stopIfTrue="1" operator="greaterThan">
      <formula>0</formula>
    </cfRule>
  </conditionalFormatting>
  <conditionalFormatting sqref="AD128">
    <cfRule type="cellIs" dxfId="22958" priority="5734" stopIfTrue="1" operator="greaterThan">
      <formula>0</formula>
    </cfRule>
    <cfRule type="cellIs" dxfId="22957" priority="5735" stopIfTrue="1" operator="greaterThan">
      <formula>0</formula>
    </cfRule>
    <cfRule type="cellIs" dxfId="22956" priority="5736" stopIfTrue="1" operator="greaterThan">
      <formula>0</formula>
    </cfRule>
  </conditionalFormatting>
  <conditionalFormatting sqref="AD123:AD124">
    <cfRule type="cellIs" dxfId="22955" priority="5731" stopIfTrue="1" operator="greaterThan">
      <formula>0</formula>
    </cfRule>
    <cfRule type="cellIs" dxfId="22954" priority="5732" stopIfTrue="1" operator="greaterThan">
      <formula>0</formula>
    </cfRule>
    <cfRule type="cellIs" dxfId="22953" priority="5733" stopIfTrue="1" operator="greaterThan">
      <formula>0</formula>
    </cfRule>
  </conditionalFormatting>
  <conditionalFormatting sqref="AD125">
    <cfRule type="cellIs" dxfId="22952" priority="5728" stopIfTrue="1" operator="greaterThan">
      <formula>0</formula>
    </cfRule>
    <cfRule type="cellIs" dxfId="22951" priority="5729" stopIfTrue="1" operator="greaterThan">
      <formula>0</formula>
    </cfRule>
    <cfRule type="cellIs" dxfId="22950" priority="5730" stopIfTrue="1" operator="greaterThan">
      <formula>0</formula>
    </cfRule>
  </conditionalFormatting>
  <conditionalFormatting sqref="AD120:AD121">
    <cfRule type="cellIs" dxfId="22949" priority="5725" stopIfTrue="1" operator="greaterThan">
      <formula>0</formula>
    </cfRule>
    <cfRule type="cellIs" dxfId="22948" priority="5726" stopIfTrue="1" operator="greaterThan">
      <formula>0</formula>
    </cfRule>
    <cfRule type="cellIs" dxfId="22947" priority="5727" stopIfTrue="1" operator="greaterThan">
      <formula>0</formula>
    </cfRule>
  </conditionalFormatting>
  <conditionalFormatting sqref="AD122">
    <cfRule type="cellIs" dxfId="22946" priority="5722" stopIfTrue="1" operator="greaterThan">
      <formula>0</formula>
    </cfRule>
    <cfRule type="cellIs" dxfId="22945" priority="5723" stopIfTrue="1" operator="greaterThan">
      <formula>0</formula>
    </cfRule>
    <cfRule type="cellIs" dxfId="22944" priority="5724" stopIfTrue="1" operator="greaterThan">
      <formula>0</formula>
    </cfRule>
  </conditionalFormatting>
  <conditionalFormatting sqref="AD117:AD118">
    <cfRule type="cellIs" dxfId="22943" priority="5719" stopIfTrue="1" operator="greaterThan">
      <formula>0</formula>
    </cfRule>
    <cfRule type="cellIs" dxfId="22942" priority="5720" stopIfTrue="1" operator="greaterThan">
      <formula>0</formula>
    </cfRule>
    <cfRule type="cellIs" dxfId="22941" priority="5721" stopIfTrue="1" operator="greaterThan">
      <formula>0</formula>
    </cfRule>
  </conditionalFormatting>
  <conditionalFormatting sqref="AD119">
    <cfRule type="cellIs" dxfId="22940" priority="5716" stopIfTrue="1" operator="greaterThan">
      <formula>0</formula>
    </cfRule>
    <cfRule type="cellIs" dxfId="22939" priority="5717" stopIfTrue="1" operator="greaterThan">
      <formula>0</formula>
    </cfRule>
    <cfRule type="cellIs" dxfId="22938" priority="5718" stopIfTrue="1" operator="greaterThan">
      <formula>0</formula>
    </cfRule>
  </conditionalFormatting>
  <conditionalFormatting sqref="AD116">
    <cfRule type="cellIs" dxfId="22937" priority="5713" stopIfTrue="1" operator="greaterThan">
      <formula>0</formula>
    </cfRule>
    <cfRule type="cellIs" dxfId="22936" priority="5714" stopIfTrue="1" operator="greaterThan">
      <formula>0</formula>
    </cfRule>
    <cfRule type="cellIs" dxfId="22935" priority="5715" stopIfTrue="1" operator="greaterThan">
      <formula>0</formula>
    </cfRule>
  </conditionalFormatting>
  <conditionalFormatting sqref="AD113:AD114">
    <cfRule type="cellIs" dxfId="22934" priority="5710" stopIfTrue="1" operator="greaterThan">
      <formula>0</formula>
    </cfRule>
    <cfRule type="cellIs" dxfId="22933" priority="5711" stopIfTrue="1" operator="greaterThan">
      <formula>0</formula>
    </cfRule>
    <cfRule type="cellIs" dxfId="22932" priority="5712" stopIfTrue="1" operator="greaterThan">
      <formula>0</formula>
    </cfRule>
  </conditionalFormatting>
  <conditionalFormatting sqref="AD115">
    <cfRule type="cellIs" dxfId="22931" priority="5707" stopIfTrue="1" operator="greaterThan">
      <formula>0</formula>
    </cfRule>
    <cfRule type="cellIs" dxfId="22930" priority="5708" stopIfTrue="1" operator="greaterThan">
      <formula>0</formula>
    </cfRule>
    <cfRule type="cellIs" dxfId="22929" priority="5709" stopIfTrue="1" operator="greaterThan">
      <formula>0</formula>
    </cfRule>
  </conditionalFormatting>
  <conditionalFormatting sqref="AD110:AD111">
    <cfRule type="cellIs" dxfId="22928" priority="5704" stopIfTrue="1" operator="greaterThan">
      <formula>0</formula>
    </cfRule>
    <cfRule type="cellIs" dxfId="22927" priority="5705" stopIfTrue="1" operator="greaterThan">
      <formula>0</formula>
    </cfRule>
    <cfRule type="cellIs" dxfId="22926" priority="5706" stopIfTrue="1" operator="greaterThan">
      <formula>0</formula>
    </cfRule>
  </conditionalFormatting>
  <conditionalFormatting sqref="AD112">
    <cfRule type="cellIs" dxfId="22925" priority="5701" stopIfTrue="1" operator="greaterThan">
      <formula>0</formula>
    </cfRule>
    <cfRule type="cellIs" dxfId="22924" priority="5702" stopIfTrue="1" operator="greaterThan">
      <formula>0</formula>
    </cfRule>
    <cfRule type="cellIs" dxfId="22923" priority="5703" stopIfTrue="1" operator="greaterThan">
      <formula>0</formula>
    </cfRule>
  </conditionalFormatting>
  <conditionalFormatting sqref="AD107:AD108">
    <cfRule type="cellIs" dxfId="22922" priority="5698" stopIfTrue="1" operator="greaterThan">
      <formula>0</formula>
    </cfRule>
    <cfRule type="cellIs" dxfId="22921" priority="5699" stopIfTrue="1" operator="greaterThan">
      <formula>0</formula>
    </cfRule>
    <cfRule type="cellIs" dxfId="22920" priority="5700" stopIfTrue="1" operator="greaterThan">
      <formula>0</formula>
    </cfRule>
  </conditionalFormatting>
  <conditionalFormatting sqref="AD109">
    <cfRule type="cellIs" dxfId="22919" priority="5695" stopIfTrue="1" operator="greaterThan">
      <formula>0</formula>
    </cfRule>
    <cfRule type="cellIs" dxfId="22918" priority="5696" stopIfTrue="1" operator="greaterThan">
      <formula>0</formula>
    </cfRule>
    <cfRule type="cellIs" dxfId="22917" priority="5697" stopIfTrue="1" operator="greaterThan">
      <formula>0</formula>
    </cfRule>
  </conditionalFormatting>
  <conditionalFormatting sqref="AD104:AD105">
    <cfRule type="cellIs" dxfId="22916" priority="5692" stopIfTrue="1" operator="greaterThan">
      <formula>0</formula>
    </cfRule>
    <cfRule type="cellIs" dxfId="22915" priority="5693" stopIfTrue="1" operator="greaterThan">
      <formula>0</formula>
    </cfRule>
    <cfRule type="cellIs" dxfId="22914" priority="5694" stopIfTrue="1" operator="greaterThan">
      <formula>0</formula>
    </cfRule>
  </conditionalFormatting>
  <conditionalFormatting sqref="AD106">
    <cfRule type="cellIs" dxfId="22913" priority="5689" stopIfTrue="1" operator="greaterThan">
      <formula>0</formula>
    </cfRule>
    <cfRule type="cellIs" dxfId="22912" priority="5690" stopIfTrue="1" operator="greaterThan">
      <formula>0</formula>
    </cfRule>
    <cfRule type="cellIs" dxfId="22911" priority="5691" stopIfTrue="1" operator="greaterThan">
      <formula>0</formula>
    </cfRule>
  </conditionalFormatting>
  <conditionalFormatting sqref="AD102">
    <cfRule type="cellIs" dxfId="22910" priority="5686" stopIfTrue="1" operator="greaterThan">
      <formula>0</formula>
    </cfRule>
    <cfRule type="cellIs" dxfId="22909" priority="5687" stopIfTrue="1" operator="greaterThan">
      <formula>0</formula>
    </cfRule>
    <cfRule type="cellIs" dxfId="22908" priority="5688" stopIfTrue="1" operator="greaterThan">
      <formula>0</formula>
    </cfRule>
  </conditionalFormatting>
  <conditionalFormatting sqref="AD103">
    <cfRule type="cellIs" dxfId="22907" priority="5683" stopIfTrue="1" operator="greaterThan">
      <formula>0</formula>
    </cfRule>
    <cfRule type="cellIs" dxfId="22906" priority="5684" stopIfTrue="1" operator="greaterThan">
      <formula>0</formula>
    </cfRule>
    <cfRule type="cellIs" dxfId="22905" priority="5685" stopIfTrue="1" operator="greaterThan">
      <formula>0</formula>
    </cfRule>
  </conditionalFormatting>
  <conditionalFormatting sqref="AC157">
    <cfRule type="cellIs" dxfId="22904" priority="5608" stopIfTrue="1" operator="greaterThan">
      <formula>0</formula>
    </cfRule>
    <cfRule type="cellIs" dxfId="22903" priority="5609" stopIfTrue="1" operator="greaterThan">
      <formula>0</formula>
    </cfRule>
    <cfRule type="cellIs" dxfId="22902" priority="5610" stopIfTrue="1" operator="greaterThan">
      <formula>0</formula>
    </cfRule>
  </conditionalFormatting>
  <conditionalFormatting sqref="AC154:AC155">
    <cfRule type="cellIs" dxfId="22901" priority="5602" stopIfTrue="1" operator="greaterThan">
      <formula>0</formula>
    </cfRule>
    <cfRule type="cellIs" dxfId="22900" priority="5603" stopIfTrue="1" operator="greaterThan">
      <formula>0</formula>
    </cfRule>
    <cfRule type="cellIs" dxfId="22899" priority="5604" stopIfTrue="1" operator="greaterThan">
      <formula>0</formula>
    </cfRule>
  </conditionalFormatting>
  <conditionalFormatting sqref="AC156">
    <cfRule type="cellIs" dxfId="22898" priority="5599" stopIfTrue="1" operator="greaterThan">
      <formula>0</formula>
    </cfRule>
    <cfRule type="cellIs" dxfId="22897" priority="5600" stopIfTrue="1" operator="greaterThan">
      <formula>0</formula>
    </cfRule>
    <cfRule type="cellIs" dxfId="22896" priority="5601" stopIfTrue="1" operator="greaterThan">
      <formula>0</formula>
    </cfRule>
  </conditionalFormatting>
  <conditionalFormatting sqref="AC151:AC152">
    <cfRule type="cellIs" dxfId="22895" priority="5596" stopIfTrue="1" operator="greaterThan">
      <formula>0</formula>
    </cfRule>
    <cfRule type="cellIs" dxfId="22894" priority="5597" stopIfTrue="1" operator="greaterThan">
      <formula>0</formula>
    </cfRule>
    <cfRule type="cellIs" dxfId="22893" priority="5598" stopIfTrue="1" operator="greaterThan">
      <formula>0</formula>
    </cfRule>
  </conditionalFormatting>
  <conditionalFormatting sqref="AC153">
    <cfRule type="cellIs" dxfId="22892" priority="5593" stopIfTrue="1" operator="greaterThan">
      <formula>0</formula>
    </cfRule>
    <cfRule type="cellIs" dxfId="22891" priority="5594" stopIfTrue="1" operator="greaterThan">
      <formula>0</formula>
    </cfRule>
    <cfRule type="cellIs" dxfId="22890" priority="5595" stopIfTrue="1" operator="greaterThan">
      <formula>0</formula>
    </cfRule>
  </conditionalFormatting>
  <conditionalFormatting sqref="AC148:AC149">
    <cfRule type="cellIs" dxfId="22889" priority="5590" stopIfTrue="1" operator="greaterThan">
      <formula>0</formula>
    </cfRule>
    <cfRule type="cellIs" dxfId="22888" priority="5591" stopIfTrue="1" operator="greaterThan">
      <formula>0</formula>
    </cfRule>
    <cfRule type="cellIs" dxfId="22887" priority="5592" stopIfTrue="1" operator="greaterThan">
      <formula>0</formula>
    </cfRule>
  </conditionalFormatting>
  <conditionalFormatting sqref="AC150">
    <cfRule type="cellIs" dxfId="22886" priority="5587" stopIfTrue="1" operator="greaterThan">
      <formula>0</formula>
    </cfRule>
    <cfRule type="cellIs" dxfId="22885" priority="5588" stopIfTrue="1" operator="greaterThan">
      <formula>0</formula>
    </cfRule>
    <cfRule type="cellIs" dxfId="22884" priority="5589" stopIfTrue="1" operator="greaterThan">
      <formula>0</formula>
    </cfRule>
  </conditionalFormatting>
  <conditionalFormatting sqref="AC145:AC146">
    <cfRule type="cellIs" dxfId="22883" priority="5584" stopIfTrue="1" operator="greaterThan">
      <formula>0</formula>
    </cfRule>
    <cfRule type="cellIs" dxfId="22882" priority="5585" stopIfTrue="1" operator="greaterThan">
      <formula>0</formula>
    </cfRule>
    <cfRule type="cellIs" dxfId="22881" priority="5586" stopIfTrue="1" operator="greaterThan">
      <formula>0</formula>
    </cfRule>
  </conditionalFormatting>
  <conditionalFormatting sqref="AC147">
    <cfRule type="cellIs" dxfId="22880" priority="5581" stopIfTrue="1" operator="greaterThan">
      <formula>0</formula>
    </cfRule>
    <cfRule type="cellIs" dxfId="22879" priority="5582" stopIfTrue="1" operator="greaterThan">
      <formula>0</formula>
    </cfRule>
    <cfRule type="cellIs" dxfId="22878" priority="5583" stopIfTrue="1" operator="greaterThan">
      <formula>0</formula>
    </cfRule>
  </conditionalFormatting>
  <conditionalFormatting sqref="AC142:AC143">
    <cfRule type="cellIs" dxfId="22877" priority="5578" stopIfTrue="1" operator="greaterThan">
      <formula>0</formula>
    </cfRule>
    <cfRule type="cellIs" dxfId="22876" priority="5579" stopIfTrue="1" operator="greaterThan">
      <formula>0</formula>
    </cfRule>
    <cfRule type="cellIs" dxfId="22875" priority="5580" stopIfTrue="1" operator="greaterThan">
      <formula>0</formula>
    </cfRule>
  </conditionalFormatting>
  <conditionalFormatting sqref="AC144">
    <cfRule type="cellIs" dxfId="22874" priority="5575" stopIfTrue="1" operator="greaterThan">
      <formula>0</formula>
    </cfRule>
    <cfRule type="cellIs" dxfId="22873" priority="5576" stopIfTrue="1" operator="greaterThan">
      <formula>0</formula>
    </cfRule>
    <cfRule type="cellIs" dxfId="22872" priority="5577" stopIfTrue="1" operator="greaterThan">
      <formula>0</formula>
    </cfRule>
  </conditionalFormatting>
  <conditionalFormatting sqref="AC139:AC140">
    <cfRule type="cellIs" dxfId="22871" priority="5572" stopIfTrue="1" operator="greaterThan">
      <formula>0</formula>
    </cfRule>
    <cfRule type="cellIs" dxfId="22870" priority="5573" stopIfTrue="1" operator="greaterThan">
      <formula>0</formula>
    </cfRule>
    <cfRule type="cellIs" dxfId="22869" priority="5574" stopIfTrue="1" operator="greaterThan">
      <formula>0</formula>
    </cfRule>
  </conditionalFormatting>
  <conditionalFormatting sqref="AC141">
    <cfRule type="cellIs" dxfId="22868" priority="5569" stopIfTrue="1" operator="greaterThan">
      <formula>0</formula>
    </cfRule>
    <cfRule type="cellIs" dxfId="22867" priority="5570" stopIfTrue="1" operator="greaterThan">
      <formula>0</formula>
    </cfRule>
    <cfRule type="cellIs" dxfId="22866" priority="5571" stopIfTrue="1" operator="greaterThan">
      <formula>0</formula>
    </cfRule>
  </conditionalFormatting>
  <conditionalFormatting sqref="AC136:AC137">
    <cfRule type="cellIs" dxfId="22865" priority="5566" stopIfTrue="1" operator="greaterThan">
      <formula>0</formula>
    </cfRule>
    <cfRule type="cellIs" dxfId="22864" priority="5567" stopIfTrue="1" operator="greaterThan">
      <formula>0</formula>
    </cfRule>
    <cfRule type="cellIs" dxfId="22863" priority="5568" stopIfTrue="1" operator="greaterThan">
      <formula>0</formula>
    </cfRule>
  </conditionalFormatting>
  <conditionalFormatting sqref="AC138">
    <cfRule type="cellIs" dxfId="22862" priority="5563" stopIfTrue="1" operator="greaterThan">
      <formula>0</formula>
    </cfRule>
    <cfRule type="cellIs" dxfId="22861" priority="5564" stopIfTrue="1" operator="greaterThan">
      <formula>0</formula>
    </cfRule>
    <cfRule type="cellIs" dxfId="22860" priority="5565" stopIfTrue="1" operator="greaterThan">
      <formula>0</formula>
    </cfRule>
  </conditionalFormatting>
  <conditionalFormatting sqref="AC133:AC134">
    <cfRule type="cellIs" dxfId="22859" priority="5560" stopIfTrue="1" operator="greaterThan">
      <formula>0</formula>
    </cfRule>
    <cfRule type="cellIs" dxfId="22858" priority="5561" stopIfTrue="1" operator="greaterThan">
      <formula>0</formula>
    </cfRule>
    <cfRule type="cellIs" dxfId="22857" priority="5562" stopIfTrue="1" operator="greaterThan">
      <formula>0</formula>
    </cfRule>
  </conditionalFormatting>
  <conditionalFormatting sqref="AC135">
    <cfRule type="cellIs" dxfId="22856" priority="5557" stopIfTrue="1" operator="greaterThan">
      <formula>0</formula>
    </cfRule>
    <cfRule type="cellIs" dxfId="22855" priority="5558" stopIfTrue="1" operator="greaterThan">
      <formula>0</formula>
    </cfRule>
    <cfRule type="cellIs" dxfId="22854" priority="5559" stopIfTrue="1" operator="greaterThan">
      <formula>0</formula>
    </cfRule>
  </conditionalFormatting>
  <conditionalFormatting sqref="AC132">
    <cfRule type="cellIs" dxfId="22853" priority="5554" stopIfTrue="1" operator="greaterThan">
      <formula>0</formula>
    </cfRule>
    <cfRule type="cellIs" dxfId="22852" priority="5555" stopIfTrue="1" operator="greaterThan">
      <formula>0</formula>
    </cfRule>
    <cfRule type="cellIs" dxfId="22851" priority="5556" stopIfTrue="1" operator="greaterThan">
      <formula>0</formula>
    </cfRule>
  </conditionalFormatting>
  <conditionalFormatting sqref="AC129:AC130">
    <cfRule type="cellIs" dxfId="22850" priority="5551" stopIfTrue="1" operator="greaterThan">
      <formula>0</formula>
    </cfRule>
    <cfRule type="cellIs" dxfId="22849" priority="5552" stopIfTrue="1" operator="greaterThan">
      <formula>0</formula>
    </cfRule>
    <cfRule type="cellIs" dxfId="22848" priority="5553" stopIfTrue="1" operator="greaterThan">
      <formula>0</formula>
    </cfRule>
  </conditionalFormatting>
  <conditionalFormatting sqref="AC126:AC127">
    <cfRule type="cellIs" dxfId="22847" priority="5548" stopIfTrue="1" operator="greaterThan">
      <formula>0</formula>
    </cfRule>
    <cfRule type="cellIs" dxfId="22846" priority="5549" stopIfTrue="1" operator="greaterThan">
      <formula>0</formula>
    </cfRule>
    <cfRule type="cellIs" dxfId="22845" priority="5550" stopIfTrue="1" operator="greaterThan">
      <formula>0</formula>
    </cfRule>
  </conditionalFormatting>
  <conditionalFormatting sqref="AC128">
    <cfRule type="cellIs" dxfId="22844" priority="5545" stopIfTrue="1" operator="greaterThan">
      <formula>0</formula>
    </cfRule>
    <cfRule type="cellIs" dxfId="22843" priority="5546" stopIfTrue="1" operator="greaterThan">
      <formula>0</formula>
    </cfRule>
    <cfRule type="cellIs" dxfId="22842" priority="5547" stopIfTrue="1" operator="greaterThan">
      <formula>0</formula>
    </cfRule>
  </conditionalFormatting>
  <conditionalFormatting sqref="AC123:AC124">
    <cfRule type="cellIs" dxfId="22841" priority="5542" stopIfTrue="1" operator="greaterThan">
      <formula>0</formula>
    </cfRule>
    <cfRule type="cellIs" dxfId="22840" priority="5543" stopIfTrue="1" operator="greaterThan">
      <formula>0</formula>
    </cfRule>
    <cfRule type="cellIs" dxfId="22839" priority="5544" stopIfTrue="1" operator="greaterThan">
      <formula>0</formula>
    </cfRule>
  </conditionalFormatting>
  <conditionalFormatting sqref="AC125">
    <cfRule type="cellIs" dxfId="22838" priority="5539" stopIfTrue="1" operator="greaterThan">
      <formula>0</formula>
    </cfRule>
    <cfRule type="cellIs" dxfId="22837" priority="5540" stopIfTrue="1" operator="greaterThan">
      <formula>0</formula>
    </cfRule>
    <cfRule type="cellIs" dxfId="22836" priority="5541" stopIfTrue="1" operator="greaterThan">
      <formula>0</formula>
    </cfRule>
  </conditionalFormatting>
  <conditionalFormatting sqref="AC120:AC121">
    <cfRule type="cellIs" dxfId="22835" priority="5536" stopIfTrue="1" operator="greaterThan">
      <formula>0</formula>
    </cfRule>
    <cfRule type="cellIs" dxfId="22834" priority="5537" stopIfTrue="1" operator="greaterThan">
      <formula>0</formula>
    </cfRule>
    <cfRule type="cellIs" dxfId="22833" priority="5538" stopIfTrue="1" operator="greaterThan">
      <formula>0</formula>
    </cfRule>
  </conditionalFormatting>
  <conditionalFormatting sqref="AC122">
    <cfRule type="cellIs" dxfId="22832" priority="5533" stopIfTrue="1" operator="greaterThan">
      <formula>0</formula>
    </cfRule>
    <cfRule type="cellIs" dxfId="22831" priority="5534" stopIfTrue="1" operator="greaterThan">
      <formula>0</formula>
    </cfRule>
    <cfRule type="cellIs" dxfId="22830" priority="5535" stopIfTrue="1" operator="greaterThan">
      <formula>0</formula>
    </cfRule>
  </conditionalFormatting>
  <conditionalFormatting sqref="AC117:AC118">
    <cfRule type="cellIs" dxfId="22829" priority="5530" stopIfTrue="1" operator="greaterThan">
      <formula>0</formula>
    </cfRule>
    <cfRule type="cellIs" dxfId="22828" priority="5531" stopIfTrue="1" operator="greaterThan">
      <formula>0</formula>
    </cfRule>
    <cfRule type="cellIs" dxfId="22827" priority="5532" stopIfTrue="1" operator="greaterThan">
      <formula>0</formula>
    </cfRule>
  </conditionalFormatting>
  <conditionalFormatting sqref="AC119">
    <cfRule type="cellIs" dxfId="22826" priority="5527" stopIfTrue="1" operator="greaterThan">
      <formula>0</formula>
    </cfRule>
    <cfRule type="cellIs" dxfId="22825" priority="5528" stopIfTrue="1" operator="greaterThan">
      <formula>0</formula>
    </cfRule>
    <cfRule type="cellIs" dxfId="22824" priority="5529" stopIfTrue="1" operator="greaterThan">
      <formula>0</formula>
    </cfRule>
  </conditionalFormatting>
  <conditionalFormatting sqref="AC116">
    <cfRule type="cellIs" dxfId="22823" priority="5524" stopIfTrue="1" operator="greaterThan">
      <formula>0</formula>
    </cfRule>
    <cfRule type="cellIs" dxfId="22822" priority="5525" stopIfTrue="1" operator="greaterThan">
      <formula>0</formula>
    </cfRule>
    <cfRule type="cellIs" dxfId="22821" priority="5526" stopIfTrue="1" operator="greaterThan">
      <formula>0</formula>
    </cfRule>
  </conditionalFormatting>
  <conditionalFormatting sqref="AC113:AC114">
    <cfRule type="cellIs" dxfId="22820" priority="5521" stopIfTrue="1" operator="greaterThan">
      <formula>0</formula>
    </cfRule>
    <cfRule type="cellIs" dxfId="22819" priority="5522" stopIfTrue="1" operator="greaterThan">
      <formula>0</formula>
    </cfRule>
    <cfRule type="cellIs" dxfId="22818" priority="5523" stopIfTrue="1" operator="greaterThan">
      <formula>0</formula>
    </cfRule>
  </conditionalFormatting>
  <conditionalFormatting sqref="AC115">
    <cfRule type="cellIs" dxfId="22817" priority="5518" stopIfTrue="1" operator="greaterThan">
      <formula>0</formula>
    </cfRule>
    <cfRule type="cellIs" dxfId="22816" priority="5519" stopIfTrue="1" operator="greaterThan">
      <formula>0</formula>
    </cfRule>
    <cfRule type="cellIs" dxfId="22815" priority="5520" stopIfTrue="1" operator="greaterThan">
      <formula>0</formula>
    </cfRule>
  </conditionalFormatting>
  <conditionalFormatting sqref="AC110:AC111">
    <cfRule type="cellIs" dxfId="22814" priority="5515" stopIfTrue="1" operator="greaterThan">
      <formula>0</formula>
    </cfRule>
    <cfRule type="cellIs" dxfId="22813" priority="5516" stopIfTrue="1" operator="greaterThan">
      <formula>0</formula>
    </cfRule>
    <cfRule type="cellIs" dxfId="22812" priority="5517" stopIfTrue="1" operator="greaterThan">
      <formula>0</formula>
    </cfRule>
  </conditionalFormatting>
  <conditionalFormatting sqref="AC112">
    <cfRule type="cellIs" dxfId="22811" priority="5512" stopIfTrue="1" operator="greaterThan">
      <formula>0</formula>
    </cfRule>
    <cfRule type="cellIs" dxfId="22810" priority="5513" stopIfTrue="1" operator="greaterThan">
      <formula>0</formula>
    </cfRule>
    <cfRule type="cellIs" dxfId="22809" priority="5514" stopIfTrue="1" operator="greaterThan">
      <formula>0</formula>
    </cfRule>
  </conditionalFormatting>
  <conditionalFormatting sqref="AC107:AC108">
    <cfRule type="cellIs" dxfId="22808" priority="5509" stopIfTrue="1" operator="greaterThan">
      <formula>0</formula>
    </cfRule>
    <cfRule type="cellIs" dxfId="22807" priority="5510" stopIfTrue="1" operator="greaterThan">
      <formula>0</formula>
    </cfRule>
    <cfRule type="cellIs" dxfId="22806" priority="5511" stopIfTrue="1" operator="greaterThan">
      <formula>0</formula>
    </cfRule>
  </conditionalFormatting>
  <conditionalFormatting sqref="AC109">
    <cfRule type="cellIs" dxfId="22805" priority="5506" stopIfTrue="1" operator="greaterThan">
      <formula>0</formula>
    </cfRule>
    <cfRule type="cellIs" dxfId="22804" priority="5507" stopIfTrue="1" operator="greaterThan">
      <formula>0</formula>
    </cfRule>
    <cfRule type="cellIs" dxfId="22803" priority="5508" stopIfTrue="1" operator="greaterThan">
      <formula>0</formula>
    </cfRule>
  </conditionalFormatting>
  <conditionalFormatting sqref="AC104:AC105">
    <cfRule type="cellIs" dxfId="22802" priority="5503" stopIfTrue="1" operator="greaterThan">
      <formula>0</formula>
    </cfRule>
    <cfRule type="cellIs" dxfId="22801" priority="5504" stopIfTrue="1" operator="greaterThan">
      <formula>0</formula>
    </cfRule>
    <cfRule type="cellIs" dxfId="22800" priority="5505" stopIfTrue="1" operator="greaterThan">
      <formula>0</formula>
    </cfRule>
  </conditionalFormatting>
  <conditionalFormatting sqref="AC106">
    <cfRule type="cellIs" dxfId="22799" priority="5500" stopIfTrue="1" operator="greaterThan">
      <formula>0</formula>
    </cfRule>
    <cfRule type="cellIs" dxfId="22798" priority="5501" stopIfTrue="1" operator="greaterThan">
      <formula>0</formula>
    </cfRule>
    <cfRule type="cellIs" dxfId="22797" priority="5502" stopIfTrue="1" operator="greaterThan">
      <formula>0</formula>
    </cfRule>
  </conditionalFormatting>
  <conditionalFormatting sqref="AC102">
    <cfRule type="cellIs" dxfId="22796" priority="5497" stopIfTrue="1" operator="greaterThan">
      <formula>0</formula>
    </cfRule>
    <cfRule type="cellIs" dxfId="22795" priority="5498" stopIfTrue="1" operator="greaterThan">
      <formula>0</formula>
    </cfRule>
    <cfRule type="cellIs" dxfId="22794" priority="5499" stopIfTrue="1" operator="greaterThan">
      <formula>0</formula>
    </cfRule>
  </conditionalFormatting>
  <conditionalFormatting sqref="AC103">
    <cfRule type="cellIs" dxfId="22793" priority="5494" stopIfTrue="1" operator="greaterThan">
      <formula>0</formula>
    </cfRule>
    <cfRule type="cellIs" dxfId="22792" priority="5495" stopIfTrue="1" operator="greaterThan">
      <formula>0</formula>
    </cfRule>
    <cfRule type="cellIs" dxfId="22791" priority="5496" stopIfTrue="1" operator="greaterThan">
      <formula>0</formula>
    </cfRule>
  </conditionalFormatting>
  <conditionalFormatting sqref="AG157">
    <cfRule type="cellIs" dxfId="22790" priority="5419" stopIfTrue="1" operator="greaterThan">
      <formula>0</formula>
    </cfRule>
    <cfRule type="cellIs" dxfId="22789" priority="5420" stopIfTrue="1" operator="greaterThan">
      <formula>0</formula>
    </cfRule>
    <cfRule type="cellIs" dxfId="22788" priority="5421" stopIfTrue="1" operator="greaterThan">
      <formula>0</formula>
    </cfRule>
  </conditionalFormatting>
  <conditionalFormatting sqref="AG154:AG155">
    <cfRule type="cellIs" dxfId="22787" priority="5413" stopIfTrue="1" operator="greaterThan">
      <formula>0</formula>
    </cfRule>
    <cfRule type="cellIs" dxfId="22786" priority="5414" stopIfTrue="1" operator="greaterThan">
      <formula>0</formula>
    </cfRule>
    <cfRule type="cellIs" dxfId="22785" priority="5415" stopIfTrue="1" operator="greaterThan">
      <formula>0</formula>
    </cfRule>
  </conditionalFormatting>
  <conditionalFormatting sqref="AG156">
    <cfRule type="cellIs" dxfId="22784" priority="5410" stopIfTrue="1" operator="greaterThan">
      <formula>0</formula>
    </cfRule>
    <cfRule type="cellIs" dxfId="22783" priority="5411" stopIfTrue="1" operator="greaterThan">
      <formula>0</formula>
    </cfRule>
    <cfRule type="cellIs" dxfId="22782" priority="5412" stopIfTrue="1" operator="greaterThan">
      <formula>0</formula>
    </cfRule>
  </conditionalFormatting>
  <conditionalFormatting sqref="AG151:AG152">
    <cfRule type="cellIs" dxfId="22781" priority="5407" stopIfTrue="1" operator="greaterThan">
      <formula>0</formula>
    </cfRule>
    <cfRule type="cellIs" dxfId="22780" priority="5408" stopIfTrue="1" operator="greaterThan">
      <formula>0</formula>
    </cfRule>
    <cfRule type="cellIs" dxfId="22779" priority="5409" stopIfTrue="1" operator="greaterThan">
      <formula>0</formula>
    </cfRule>
  </conditionalFormatting>
  <conditionalFormatting sqref="AG153">
    <cfRule type="cellIs" dxfId="22778" priority="5404" stopIfTrue="1" operator="greaterThan">
      <formula>0</formula>
    </cfRule>
    <cfRule type="cellIs" dxfId="22777" priority="5405" stopIfTrue="1" operator="greaterThan">
      <formula>0</formula>
    </cfRule>
    <cfRule type="cellIs" dxfId="22776" priority="5406" stopIfTrue="1" operator="greaterThan">
      <formula>0</formula>
    </cfRule>
  </conditionalFormatting>
  <conditionalFormatting sqref="AG148:AG149">
    <cfRule type="cellIs" dxfId="22775" priority="5401" stopIfTrue="1" operator="greaterThan">
      <formula>0</formula>
    </cfRule>
    <cfRule type="cellIs" dxfId="22774" priority="5402" stopIfTrue="1" operator="greaterThan">
      <formula>0</formula>
    </cfRule>
    <cfRule type="cellIs" dxfId="22773" priority="5403" stopIfTrue="1" operator="greaterThan">
      <formula>0</formula>
    </cfRule>
  </conditionalFormatting>
  <conditionalFormatting sqref="AG150">
    <cfRule type="cellIs" dxfId="22772" priority="5398" stopIfTrue="1" operator="greaterThan">
      <formula>0</formula>
    </cfRule>
    <cfRule type="cellIs" dxfId="22771" priority="5399" stopIfTrue="1" operator="greaterThan">
      <formula>0</formula>
    </cfRule>
    <cfRule type="cellIs" dxfId="22770" priority="5400" stopIfTrue="1" operator="greaterThan">
      <formula>0</formula>
    </cfRule>
  </conditionalFormatting>
  <conditionalFormatting sqref="AG145:AG146">
    <cfRule type="cellIs" dxfId="22769" priority="5395" stopIfTrue="1" operator="greaterThan">
      <formula>0</formula>
    </cfRule>
    <cfRule type="cellIs" dxfId="22768" priority="5396" stopIfTrue="1" operator="greaterThan">
      <formula>0</formula>
    </cfRule>
    <cfRule type="cellIs" dxfId="22767" priority="5397" stopIfTrue="1" operator="greaterThan">
      <formula>0</formula>
    </cfRule>
  </conditionalFormatting>
  <conditionalFormatting sqref="AG147">
    <cfRule type="cellIs" dxfId="22766" priority="5392" stopIfTrue="1" operator="greaterThan">
      <formula>0</formula>
    </cfRule>
    <cfRule type="cellIs" dxfId="22765" priority="5393" stopIfTrue="1" operator="greaterThan">
      <formula>0</formula>
    </cfRule>
    <cfRule type="cellIs" dxfId="22764" priority="5394" stopIfTrue="1" operator="greaterThan">
      <formula>0</formula>
    </cfRule>
  </conditionalFormatting>
  <conditionalFormatting sqref="AG142:AG143">
    <cfRule type="cellIs" dxfId="22763" priority="5389" stopIfTrue="1" operator="greaterThan">
      <formula>0</formula>
    </cfRule>
    <cfRule type="cellIs" dxfId="22762" priority="5390" stopIfTrue="1" operator="greaterThan">
      <formula>0</formula>
    </cfRule>
    <cfRule type="cellIs" dxfId="22761" priority="5391" stopIfTrue="1" operator="greaterThan">
      <formula>0</formula>
    </cfRule>
  </conditionalFormatting>
  <conditionalFormatting sqref="AG144">
    <cfRule type="cellIs" dxfId="22760" priority="5386" stopIfTrue="1" operator="greaterThan">
      <formula>0</formula>
    </cfRule>
    <cfRule type="cellIs" dxfId="22759" priority="5387" stopIfTrue="1" operator="greaterThan">
      <formula>0</formula>
    </cfRule>
    <cfRule type="cellIs" dxfId="22758" priority="5388" stopIfTrue="1" operator="greaterThan">
      <formula>0</formula>
    </cfRule>
  </conditionalFormatting>
  <conditionalFormatting sqref="AG139:AG140">
    <cfRule type="cellIs" dxfId="22757" priority="5383" stopIfTrue="1" operator="greaterThan">
      <formula>0</formula>
    </cfRule>
    <cfRule type="cellIs" dxfId="22756" priority="5384" stopIfTrue="1" operator="greaterThan">
      <formula>0</formula>
    </cfRule>
    <cfRule type="cellIs" dxfId="22755" priority="5385" stopIfTrue="1" operator="greaterThan">
      <formula>0</formula>
    </cfRule>
  </conditionalFormatting>
  <conditionalFormatting sqref="AG141">
    <cfRule type="cellIs" dxfId="22754" priority="5380" stopIfTrue="1" operator="greaterThan">
      <formula>0</formula>
    </cfRule>
    <cfRule type="cellIs" dxfId="22753" priority="5381" stopIfTrue="1" operator="greaterThan">
      <formula>0</formula>
    </cfRule>
    <cfRule type="cellIs" dxfId="22752" priority="5382" stopIfTrue="1" operator="greaterThan">
      <formula>0</formula>
    </cfRule>
  </conditionalFormatting>
  <conditionalFormatting sqref="AG136:AG137">
    <cfRule type="cellIs" dxfId="22751" priority="5377" stopIfTrue="1" operator="greaterThan">
      <formula>0</formula>
    </cfRule>
    <cfRule type="cellIs" dxfId="22750" priority="5378" stopIfTrue="1" operator="greaterThan">
      <formula>0</formula>
    </cfRule>
    <cfRule type="cellIs" dxfId="22749" priority="5379" stopIfTrue="1" operator="greaterThan">
      <formula>0</formula>
    </cfRule>
  </conditionalFormatting>
  <conditionalFormatting sqref="AG138">
    <cfRule type="cellIs" dxfId="22748" priority="5374" stopIfTrue="1" operator="greaterThan">
      <formula>0</formula>
    </cfRule>
    <cfRule type="cellIs" dxfId="22747" priority="5375" stopIfTrue="1" operator="greaterThan">
      <formula>0</formula>
    </cfRule>
    <cfRule type="cellIs" dxfId="22746" priority="5376" stopIfTrue="1" operator="greaterThan">
      <formula>0</formula>
    </cfRule>
  </conditionalFormatting>
  <conditionalFormatting sqref="AG133:AG134">
    <cfRule type="cellIs" dxfId="22745" priority="5371" stopIfTrue="1" operator="greaterThan">
      <formula>0</formula>
    </cfRule>
    <cfRule type="cellIs" dxfId="22744" priority="5372" stopIfTrue="1" operator="greaterThan">
      <formula>0</formula>
    </cfRule>
    <cfRule type="cellIs" dxfId="22743" priority="5373" stopIfTrue="1" operator="greaterThan">
      <formula>0</formula>
    </cfRule>
  </conditionalFormatting>
  <conditionalFormatting sqref="AG135">
    <cfRule type="cellIs" dxfId="22742" priority="5368" stopIfTrue="1" operator="greaterThan">
      <formula>0</formula>
    </cfRule>
    <cfRule type="cellIs" dxfId="22741" priority="5369" stopIfTrue="1" operator="greaterThan">
      <formula>0</formula>
    </cfRule>
    <cfRule type="cellIs" dxfId="22740" priority="5370" stopIfTrue="1" operator="greaterThan">
      <formula>0</formula>
    </cfRule>
  </conditionalFormatting>
  <conditionalFormatting sqref="AG132">
    <cfRule type="cellIs" dxfId="22739" priority="5365" stopIfTrue="1" operator="greaterThan">
      <formula>0</formula>
    </cfRule>
    <cfRule type="cellIs" dxfId="22738" priority="5366" stopIfTrue="1" operator="greaterThan">
      <formula>0</formula>
    </cfRule>
    <cfRule type="cellIs" dxfId="22737" priority="5367" stopIfTrue="1" operator="greaterThan">
      <formula>0</formula>
    </cfRule>
  </conditionalFormatting>
  <conditionalFormatting sqref="AG129:AG130">
    <cfRule type="cellIs" dxfId="22736" priority="5362" stopIfTrue="1" operator="greaterThan">
      <formula>0</formula>
    </cfRule>
    <cfRule type="cellIs" dxfId="22735" priority="5363" stopIfTrue="1" operator="greaterThan">
      <formula>0</formula>
    </cfRule>
    <cfRule type="cellIs" dxfId="22734" priority="5364" stopIfTrue="1" operator="greaterThan">
      <formula>0</formula>
    </cfRule>
  </conditionalFormatting>
  <conditionalFormatting sqref="AG126:AG127">
    <cfRule type="cellIs" dxfId="22733" priority="5359" stopIfTrue="1" operator="greaterThan">
      <formula>0</formula>
    </cfRule>
    <cfRule type="cellIs" dxfId="22732" priority="5360" stopIfTrue="1" operator="greaterThan">
      <formula>0</formula>
    </cfRule>
    <cfRule type="cellIs" dxfId="22731" priority="5361" stopIfTrue="1" operator="greaterThan">
      <formula>0</formula>
    </cfRule>
  </conditionalFormatting>
  <conditionalFormatting sqref="AG128">
    <cfRule type="cellIs" dxfId="22730" priority="5356" stopIfTrue="1" operator="greaterThan">
      <formula>0</formula>
    </cfRule>
    <cfRule type="cellIs" dxfId="22729" priority="5357" stopIfTrue="1" operator="greaterThan">
      <formula>0</formula>
    </cfRule>
    <cfRule type="cellIs" dxfId="22728" priority="5358" stopIfTrue="1" operator="greaterThan">
      <formula>0</formula>
    </cfRule>
  </conditionalFormatting>
  <conditionalFormatting sqref="AG123:AG124">
    <cfRule type="cellIs" dxfId="22727" priority="5353" stopIfTrue="1" operator="greaterThan">
      <formula>0</formula>
    </cfRule>
    <cfRule type="cellIs" dxfId="22726" priority="5354" stopIfTrue="1" operator="greaterThan">
      <formula>0</formula>
    </cfRule>
    <cfRule type="cellIs" dxfId="22725" priority="5355" stopIfTrue="1" operator="greaterThan">
      <formula>0</formula>
    </cfRule>
  </conditionalFormatting>
  <conditionalFormatting sqref="AG125">
    <cfRule type="cellIs" dxfId="22724" priority="5350" stopIfTrue="1" operator="greaterThan">
      <formula>0</formula>
    </cfRule>
    <cfRule type="cellIs" dxfId="22723" priority="5351" stopIfTrue="1" operator="greaterThan">
      <formula>0</formula>
    </cfRule>
    <cfRule type="cellIs" dxfId="22722" priority="5352" stopIfTrue="1" operator="greaterThan">
      <formula>0</formula>
    </cfRule>
  </conditionalFormatting>
  <conditionalFormatting sqref="AG120:AG121">
    <cfRule type="cellIs" dxfId="22721" priority="5347" stopIfTrue="1" operator="greaterThan">
      <formula>0</formula>
    </cfRule>
    <cfRule type="cellIs" dxfId="22720" priority="5348" stopIfTrue="1" operator="greaterThan">
      <formula>0</formula>
    </cfRule>
    <cfRule type="cellIs" dxfId="22719" priority="5349" stopIfTrue="1" operator="greaterThan">
      <formula>0</formula>
    </cfRule>
  </conditionalFormatting>
  <conditionalFormatting sqref="AG122">
    <cfRule type="cellIs" dxfId="22718" priority="5344" stopIfTrue="1" operator="greaterThan">
      <formula>0</formula>
    </cfRule>
    <cfRule type="cellIs" dxfId="22717" priority="5345" stopIfTrue="1" operator="greaterThan">
      <formula>0</formula>
    </cfRule>
    <cfRule type="cellIs" dxfId="22716" priority="5346" stopIfTrue="1" operator="greaterThan">
      <formula>0</formula>
    </cfRule>
  </conditionalFormatting>
  <conditionalFormatting sqref="AG117:AG118">
    <cfRule type="cellIs" dxfId="22715" priority="5341" stopIfTrue="1" operator="greaterThan">
      <formula>0</formula>
    </cfRule>
    <cfRule type="cellIs" dxfId="22714" priority="5342" stopIfTrue="1" operator="greaterThan">
      <formula>0</formula>
    </cfRule>
    <cfRule type="cellIs" dxfId="22713" priority="5343" stopIfTrue="1" operator="greaterThan">
      <formula>0</formula>
    </cfRule>
  </conditionalFormatting>
  <conditionalFormatting sqref="AG119">
    <cfRule type="cellIs" dxfId="22712" priority="5338" stopIfTrue="1" operator="greaterThan">
      <formula>0</formula>
    </cfRule>
    <cfRule type="cellIs" dxfId="22711" priority="5339" stopIfTrue="1" operator="greaterThan">
      <formula>0</formula>
    </cfRule>
    <cfRule type="cellIs" dxfId="22710" priority="5340" stopIfTrue="1" operator="greaterThan">
      <formula>0</formula>
    </cfRule>
  </conditionalFormatting>
  <conditionalFormatting sqref="AG116">
    <cfRule type="cellIs" dxfId="22709" priority="5335" stopIfTrue="1" operator="greaterThan">
      <formula>0</formula>
    </cfRule>
    <cfRule type="cellIs" dxfId="22708" priority="5336" stopIfTrue="1" operator="greaterThan">
      <formula>0</formula>
    </cfRule>
    <cfRule type="cellIs" dxfId="22707" priority="5337" stopIfTrue="1" operator="greaterThan">
      <formula>0</formula>
    </cfRule>
  </conditionalFormatting>
  <conditionalFormatting sqref="AG113:AG114">
    <cfRule type="cellIs" dxfId="22706" priority="5332" stopIfTrue="1" operator="greaterThan">
      <formula>0</formula>
    </cfRule>
    <cfRule type="cellIs" dxfId="22705" priority="5333" stopIfTrue="1" operator="greaterThan">
      <formula>0</formula>
    </cfRule>
    <cfRule type="cellIs" dxfId="22704" priority="5334" stopIfTrue="1" operator="greaterThan">
      <formula>0</formula>
    </cfRule>
  </conditionalFormatting>
  <conditionalFormatting sqref="AG115">
    <cfRule type="cellIs" dxfId="22703" priority="5329" stopIfTrue="1" operator="greaterThan">
      <formula>0</formula>
    </cfRule>
    <cfRule type="cellIs" dxfId="22702" priority="5330" stopIfTrue="1" operator="greaterThan">
      <formula>0</formula>
    </cfRule>
    <cfRule type="cellIs" dxfId="22701" priority="5331" stopIfTrue="1" operator="greaterThan">
      <formula>0</formula>
    </cfRule>
  </conditionalFormatting>
  <conditionalFormatting sqref="AG110:AG111">
    <cfRule type="cellIs" dxfId="22700" priority="5326" stopIfTrue="1" operator="greaterThan">
      <formula>0</formula>
    </cfRule>
    <cfRule type="cellIs" dxfId="22699" priority="5327" stopIfTrue="1" operator="greaterThan">
      <formula>0</formula>
    </cfRule>
    <cfRule type="cellIs" dxfId="22698" priority="5328" stopIfTrue="1" operator="greaterThan">
      <formula>0</formula>
    </cfRule>
  </conditionalFormatting>
  <conditionalFormatting sqref="AG112">
    <cfRule type="cellIs" dxfId="22697" priority="5323" stopIfTrue="1" operator="greaterThan">
      <formula>0</formula>
    </cfRule>
    <cfRule type="cellIs" dxfId="22696" priority="5324" stopIfTrue="1" operator="greaterThan">
      <formula>0</formula>
    </cfRule>
    <cfRule type="cellIs" dxfId="22695" priority="5325" stopIfTrue="1" operator="greaterThan">
      <formula>0</formula>
    </cfRule>
  </conditionalFormatting>
  <conditionalFormatting sqref="AG107:AG108">
    <cfRule type="cellIs" dxfId="22694" priority="5320" stopIfTrue="1" operator="greaterThan">
      <formula>0</formula>
    </cfRule>
    <cfRule type="cellIs" dxfId="22693" priority="5321" stopIfTrue="1" operator="greaterThan">
      <formula>0</formula>
    </cfRule>
    <cfRule type="cellIs" dxfId="22692" priority="5322" stopIfTrue="1" operator="greaterThan">
      <formula>0</formula>
    </cfRule>
  </conditionalFormatting>
  <conditionalFormatting sqref="AG109">
    <cfRule type="cellIs" dxfId="22691" priority="5317" stopIfTrue="1" operator="greaterThan">
      <formula>0</formula>
    </cfRule>
    <cfRule type="cellIs" dxfId="22690" priority="5318" stopIfTrue="1" operator="greaterThan">
      <formula>0</formula>
    </cfRule>
    <cfRule type="cellIs" dxfId="22689" priority="5319" stopIfTrue="1" operator="greaterThan">
      <formula>0</formula>
    </cfRule>
  </conditionalFormatting>
  <conditionalFormatting sqref="AG104:AG105">
    <cfRule type="cellIs" dxfId="22688" priority="5314" stopIfTrue="1" operator="greaterThan">
      <formula>0</formula>
    </cfRule>
    <cfRule type="cellIs" dxfId="22687" priority="5315" stopIfTrue="1" operator="greaterThan">
      <formula>0</formula>
    </cfRule>
    <cfRule type="cellIs" dxfId="22686" priority="5316" stopIfTrue="1" operator="greaterThan">
      <formula>0</formula>
    </cfRule>
  </conditionalFormatting>
  <conditionalFormatting sqref="AG106">
    <cfRule type="cellIs" dxfId="22685" priority="5311" stopIfTrue="1" operator="greaterThan">
      <formula>0</formula>
    </cfRule>
    <cfRule type="cellIs" dxfId="22684" priority="5312" stopIfTrue="1" operator="greaterThan">
      <formula>0</formula>
    </cfRule>
    <cfRule type="cellIs" dxfId="22683" priority="5313" stopIfTrue="1" operator="greaterThan">
      <formula>0</formula>
    </cfRule>
  </conditionalFormatting>
  <conditionalFormatting sqref="AG102">
    <cfRule type="cellIs" dxfId="22682" priority="5308" stopIfTrue="1" operator="greaterThan">
      <formula>0</formula>
    </cfRule>
    <cfRule type="cellIs" dxfId="22681" priority="5309" stopIfTrue="1" operator="greaterThan">
      <formula>0</formula>
    </cfRule>
    <cfRule type="cellIs" dxfId="22680" priority="5310" stopIfTrue="1" operator="greaterThan">
      <formula>0</formula>
    </cfRule>
  </conditionalFormatting>
  <conditionalFormatting sqref="AG103">
    <cfRule type="cellIs" dxfId="22679" priority="5305" stopIfTrue="1" operator="greaterThan">
      <formula>0</formula>
    </cfRule>
    <cfRule type="cellIs" dxfId="22678" priority="5306" stopIfTrue="1" operator="greaterThan">
      <formula>0</formula>
    </cfRule>
    <cfRule type="cellIs" dxfId="22677" priority="5307" stopIfTrue="1" operator="greaterThan">
      <formula>0</formula>
    </cfRule>
  </conditionalFormatting>
  <conditionalFormatting sqref="AF157">
    <cfRule type="cellIs" dxfId="22676" priority="5230" stopIfTrue="1" operator="greaterThan">
      <formula>0</formula>
    </cfRule>
    <cfRule type="cellIs" dxfId="22675" priority="5231" stopIfTrue="1" operator="greaterThan">
      <formula>0</formula>
    </cfRule>
    <cfRule type="cellIs" dxfId="22674" priority="5232" stopIfTrue="1" operator="greaterThan">
      <formula>0</formula>
    </cfRule>
  </conditionalFormatting>
  <conditionalFormatting sqref="AF155">
    <cfRule type="cellIs" dxfId="22673" priority="5224" stopIfTrue="1" operator="greaterThan">
      <formula>0</formula>
    </cfRule>
    <cfRule type="cellIs" dxfId="22672" priority="5225" stopIfTrue="1" operator="greaterThan">
      <formula>0</formula>
    </cfRule>
    <cfRule type="cellIs" dxfId="22671" priority="5226" stopIfTrue="1" operator="greaterThan">
      <formula>0</formula>
    </cfRule>
  </conditionalFormatting>
  <conditionalFormatting sqref="AF156">
    <cfRule type="cellIs" dxfId="22670" priority="5221" stopIfTrue="1" operator="greaterThan">
      <formula>0</formula>
    </cfRule>
    <cfRule type="cellIs" dxfId="22669" priority="5222" stopIfTrue="1" operator="greaterThan">
      <formula>0</formula>
    </cfRule>
    <cfRule type="cellIs" dxfId="22668" priority="5223" stopIfTrue="1" operator="greaterThan">
      <formula>0</formula>
    </cfRule>
  </conditionalFormatting>
  <conditionalFormatting sqref="AF151:AF154">
    <cfRule type="cellIs" dxfId="22667" priority="5218" stopIfTrue="1" operator="greaterThan">
      <formula>0</formula>
    </cfRule>
    <cfRule type="cellIs" dxfId="22666" priority="5219" stopIfTrue="1" operator="greaterThan">
      <formula>0</formula>
    </cfRule>
    <cfRule type="cellIs" dxfId="22665" priority="5220" stopIfTrue="1" operator="greaterThan">
      <formula>0</formula>
    </cfRule>
  </conditionalFormatting>
  <conditionalFormatting sqref="AF148:AF149">
    <cfRule type="cellIs" dxfId="22664" priority="5215" stopIfTrue="1" operator="greaterThan">
      <formula>0</formula>
    </cfRule>
    <cfRule type="cellIs" dxfId="22663" priority="5216" stopIfTrue="1" operator="greaterThan">
      <formula>0</formula>
    </cfRule>
    <cfRule type="cellIs" dxfId="22662" priority="5217" stopIfTrue="1" operator="greaterThan">
      <formula>0</formula>
    </cfRule>
  </conditionalFormatting>
  <conditionalFormatting sqref="AF150">
    <cfRule type="cellIs" dxfId="22661" priority="5212" stopIfTrue="1" operator="greaterThan">
      <formula>0</formula>
    </cfRule>
    <cfRule type="cellIs" dxfId="22660" priority="5213" stopIfTrue="1" operator="greaterThan">
      <formula>0</formula>
    </cfRule>
    <cfRule type="cellIs" dxfId="22659" priority="5214" stopIfTrue="1" operator="greaterThan">
      <formula>0</formula>
    </cfRule>
  </conditionalFormatting>
  <conditionalFormatting sqref="AF145:AF146">
    <cfRule type="cellIs" dxfId="22658" priority="5209" stopIfTrue="1" operator="greaterThan">
      <formula>0</formula>
    </cfRule>
    <cfRule type="cellIs" dxfId="22657" priority="5210" stopIfTrue="1" operator="greaterThan">
      <formula>0</formula>
    </cfRule>
    <cfRule type="cellIs" dxfId="22656" priority="5211" stopIfTrue="1" operator="greaterThan">
      <formula>0</formula>
    </cfRule>
  </conditionalFormatting>
  <conditionalFormatting sqref="AF147">
    <cfRule type="cellIs" dxfId="22655" priority="5206" stopIfTrue="1" operator="greaterThan">
      <formula>0</formula>
    </cfRule>
    <cfRule type="cellIs" dxfId="22654" priority="5207" stopIfTrue="1" operator="greaterThan">
      <formula>0</formula>
    </cfRule>
    <cfRule type="cellIs" dxfId="22653" priority="5208" stopIfTrue="1" operator="greaterThan">
      <formula>0</formula>
    </cfRule>
  </conditionalFormatting>
  <conditionalFormatting sqref="AF142:AF143">
    <cfRule type="cellIs" dxfId="22652" priority="5203" stopIfTrue="1" operator="greaterThan">
      <formula>0</formula>
    </cfRule>
    <cfRule type="cellIs" dxfId="22651" priority="5204" stopIfTrue="1" operator="greaterThan">
      <formula>0</formula>
    </cfRule>
    <cfRule type="cellIs" dxfId="22650" priority="5205" stopIfTrue="1" operator="greaterThan">
      <formula>0</formula>
    </cfRule>
  </conditionalFormatting>
  <conditionalFormatting sqref="AF144">
    <cfRule type="cellIs" dxfId="22649" priority="5200" stopIfTrue="1" operator="greaterThan">
      <formula>0</formula>
    </cfRule>
    <cfRule type="cellIs" dxfId="22648" priority="5201" stopIfTrue="1" operator="greaterThan">
      <formula>0</formula>
    </cfRule>
    <cfRule type="cellIs" dxfId="22647" priority="5202" stopIfTrue="1" operator="greaterThan">
      <formula>0</formula>
    </cfRule>
  </conditionalFormatting>
  <conditionalFormatting sqref="AF139:AF140">
    <cfRule type="cellIs" dxfId="22646" priority="5197" stopIfTrue="1" operator="greaterThan">
      <formula>0</formula>
    </cfRule>
    <cfRule type="cellIs" dxfId="22645" priority="5198" stopIfTrue="1" operator="greaterThan">
      <formula>0</formula>
    </cfRule>
    <cfRule type="cellIs" dxfId="22644" priority="5199" stopIfTrue="1" operator="greaterThan">
      <formula>0</formula>
    </cfRule>
  </conditionalFormatting>
  <conditionalFormatting sqref="AF141">
    <cfRule type="cellIs" dxfId="22643" priority="5194" stopIfTrue="1" operator="greaterThan">
      <formula>0</formula>
    </cfRule>
    <cfRule type="cellIs" dxfId="22642" priority="5195" stopIfTrue="1" operator="greaterThan">
      <formula>0</formula>
    </cfRule>
    <cfRule type="cellIs" dxfId="22641" priority="5196" stopIfTrue="1" operator="greaterThan">
      <formula>0</formula>
    </cfRule>
  </conditionalFormatting>
  <conditionalFormatting sqref="AF136:AF137">
    <cfRule type="cellIs" dxfId="22640" priority="5191" stopIfTrue="1" operator="greaterThan">
      <formula>0</formula>
    </cfRule>
    <cfRule type="cellIs" dxfId="22639" priority="5192" stopIfTrue="1" operator="greaterThan">
      <formula>0</formula>
    </cfRule>
    <cfRule type="cellIs" dxfId="22638" priority="5193" stopIfTrue="1" operator="greaterThan">
      <formula>0</formula>
    </cfRule>
  </conditionalFormatting>
  <conditionalFormatting sqref="AF138">
    <cfRule type="cellIs" dxfId="22637" priority="5188" stopIfTrue="1" operator="greaterThan">
      <formula>0</formula>
    </cfRule>
    <cfRule type="cellIs" dxfId="22636" priority="5189" stopIfTrue="1" operator="greaterThan">
      <formula>0</formula>
    </cfRule>
    <cfRule type="cellIs" dxfId="22635" priority="5190" stopIfTrue="1" operator="greaterThan">
      <formula>0</formula>
    </cfRule>
  </conditionalFormatting>
  <conditionalFormatting sqref="AF133:AF134">
    <cfRule type="cellIs" dxfId="22634" priority="5185" stopIfTrue="1" operator="greaterThan">
      <formula>0</formula>
    </cfRule>
    <cfRule type="cellIs" dxfId="22633" priority="5186" stopIfTrue="1" operator="greaterThan">
      <formula>0</formula>
    </cfRule>
    <cfRule type="cellIs" dxfId="22632" priority="5187" stopIfTrue="1" operator="greaterThan">
      <formula>0</formula>
    </cfRule>
  </conditionalFormatting>
  <conditionalFormatting sqref="AF135">
    <cfRule type="cellIs" dxfId="22631" priority="5182" stopIfTrue="1" operator="greaterThan">
      <formula>0</formula>
    </cfRule>
    <cfRule type="cellIs" dxfId="22630" priority="5183" stopIfTrue="1" operator="greaterThan">
      <formula>0</formula>
    </cfRule>
    <cfRule type="cellIs" dxfId="22629" priority="5184" stopIfTrue="1" operator="greaterThan">
      <formula>0</formula>
    </cfRule>
  </conditionalFormatting>
  <conditionalFormatting sqref="AF132">
    <cfRule type="cellIs" dxfId="22628" priority="5179" stopIfTrue="1" operator="greaterThan">
      <formula>0</formula>
    </cfRule>
    <cfRule type="cellIs" dxfId="22627" priority="5180" stopIfTrue="1" operator="greaterThan">
      <formula>0</formula>
    </cfRule>
    <cfRule type="cellIs" dxfId="22626" priority="5181" stopIfTrue="1" operator="greaterThan">
      <formula>0</formula>
    </cfRule>
  </conditionalFormatting>
  <conditionalFormatting sqref="AF129:AF130">
    <cfRule type="cellIs" dxfId="22625" priority="5176" stopIfTrue="1" operator="greaterThan">
      <formula>0</formula>
    </cfRule>
    <cfRule type="cellIs" dxfId="22624" priority="5177" stopIfTrue="1" operator="greaterThan">
      <formula>0</formula>
    </cfRule>
    <cfRule type="cellIs" dxfId="22623" priority="5178" stopIfTrue="1" operator="greaterThan">
      <formula>0</formula>
    </cfRule>
  </conditionalFormatting>
  <conditionalFormatting sqref="AF126:AF127">
    <cfRule type="cellIs" dxfId="22622" priority="5173" stopIfTrue="1" operator="greaterThan">
      <formula>0</formula>
    </cfRule>
    <cfRule type="cellIs" dxfId="22621" priority="5174" stopIfTrue="1" operator="greaterThan">
      <formula>0</formula>
    </cfRule>
    <cfRule type="cellIs" dxfId="22620" priority="5175" stopIfTrue="1" operator="greaterThan">
      <formula>0</formula>
    </cfRule>
  </conditionalFormatting>
  <conditionalFormatting sqref="AF128">
    <cfRule type="cellIs" dxfId="22619" priority="5170" stopIfTrue="1" operator="greaterThan">
      <formula>0</formula>
    </cfRule>
    <cfRule type="cellIs" dxfId="22618" priority="5171" stopIfTrue="1" operator="greaterThan">
      <formula>0</formula>
    </cfRule>
    <cfRule type="cellIs" dxfId="22617" priority="5172" stopIfTrue="1" operator="greaterThan">
      <formula>0</formula>
    </cfRule>
  </conditionalFormatting>
  <conditionalFormatting sqref="AF123:AF124">
    <cfRule type="cellIs" dxfId="22616" priority="5167" stopIfTrue="1" operator="greaterThan">
      <formula>0</formula>
    </cfRule>
    <cfRule type="cellIs" dxfId="22615" priority="5168" stopIfTrue="1" operator="greaterThan">
      <formula>0</formula>
    </cfRule>
    <cfRule type="cellIs" dxfId="22614" priority="5169" stopIfTrue="1" operator="greaterThan">
      <formula>0</formula>
    </cfRule>
  </conditionalFormatting>
  <conditionalFormatting sqref="AF125">
    <cfRule type="cellIs" dxfId="22613" priority="5164" stopIfTrue="1" operator="greaterThan">
      <formula>0</formula>
    </cfRule>
    <cfRule type="cellIs" dxfId="22612" priority="5165" stopIfTrue="1" operator="greaterThan">
      <formula>0</formula>
    </cfRule>
    <cfRule type="cellIs" dxfId="22611" priority="5166" stopIfTrue="1" operator="greaterThan">
      <formula>0</formula>
    </cfRule>
  </conditionalFormatting>
  <conditionalFormatting sqref="AF120:AF121">
    <cfRule type="cellIs" dxfId="22610" priority="5161" stopIfTrue="1" operator="greaterThan">
      <formula>0</formula>
    </cfRule>
    <cfRule type="cellIs" dxfId="22609" priority="5162" stopIfTrue="1" operator="greaterThan">
      <formula>0</formula>
    </cfRule>
    <cfRule type="cellIs" dxfId="22608" priority="5163" stopIfTrue="1" operator="greaterThan">
      <formula>0</formula>
    </cfRule>
  </conditionalFormatting>
  <conditionalFormatting sqref="AF122">
    <cfRule type="cellIs" dxfId="22607" priority="5158" stopIfTrue="1" operator="greaterThan">
      <formula>0</formula>
    </cfRule>
    <cfRule type="cellIs" dxfId="22606" priority="5159" stopIfTrue="1" operator="greaterThan">
      <formula>0</formula>
    </cfRule>
    <cfRule type="cellIs" dxfId="22605" priority="5160" stopIfTrue="1" operator="greaterThan">
      <formula>0</formula>
    </cfRule>
  </conditionalFormatting>
  <conditionalFormatting sqref="AF117:AF118">
    <cfRule type="cellIs" dxfId="22604" priority="5155" stopIfTrue="1" operator="greaterThan">
      <formula>0</formula>
    </cfRule>
    <cfRule type="cellIs" dxfId="22603" priority="5156" stopIfTrue="1" operator="greaterThan">
      <formula>0</formula>
    </cfRule>
    <cfRule type="cellIs" dxfId="22602" priority="5157" stopIfTrue="1" operator="greaterThan">
      <formula>0</formula>
    </cfRule>
  </conditionalFormatting>
  <conditionalFormatting sqref="AF119">
    <cfRule type="cellIs" dxfId="22601" priority="5152" stopIfTrue="1" operator="greaterThan">
      <formula>0</formula>
    </cfRule>
    <cfRule type="cellIs" dxfId="22600" priority="5153" stopIfTrue="1" operator="greaterThan">
      <formula>0</formula>
    </cfRule>
    <cfRule type="cellIs" dxfId="22599" priority="5154" stopIfTrue="1" operator="greaterThan">
      <formula>0</formula>
    </cfRule>
  </conditionalFormatting>
  <conditionalFormatting sqref="AF116">
    <cfRule type="cellIs" dxfId="22598" priority="5149" stopIfTrue="1" operator="greaterThan">
      <formula>0</formula>
    </cfRule>
    <cfRule type="cellIs" dxfId="22597" priority="5150" stopIfTrue="1" operator="greaterThan">
      <formula>0</formula>
    </cfRule>
    <cfRule type="cellIs" dxfId="22596" priority="5151" stopIfTrue="1" operator="greaterThan">
      <formula>0</formula>
    </cfRule>
  </conditionalFormatting>
  <conditionalFormatting sqref="AF113:AF114">
    <cfRule type="cellIs" dxfId="22595" priority="5146" stopIfTrue="1" operator="greaterThan">
      <formula>0</formula>
    </cfRule>
    <cfRule type="cellIs" dxfId="22594" priority="5147" stopIfTrue="1" operator="greaterThan">
      <formula>0</formula>
    </cfRule>
    <cfRule type="cellIs" dxfId="22593" priority="5148" stopIfTrue="1" operator="greaterThan">
      <formula>0</formula>
    </cfRule>
  </conditionalFormatting>
  <conditionalFormatting sqref="AF115">
    <cfRule type="cellIs" dxfId="22592" priority="5143" stopIfTrue="1" operator="greaterThan">
      <formula>0</formula>
    </cfRule>
    <cfRule type="cellIs" dxfId="22591" priority="5144" stopIfTrue="1" operator="greaterThan">
      <formula>0</formula>
    </cfRule>
    <cfRule type="cellIs" dxfId="22590" priority="5145" stopIfTrue="1" operator="greaterThan">
      <formula>0</formula>
    </cfRule>
  </conditionalFormatting>
  <conditionalFormatting sqref="AF110:AF111">
    <cfRule type="cellIs" dxfId="22589" priority="5140" stopIfTrue="1" operator="greaterThan">
      <formula>0</formula>
    </cfRule>
    <cfRule type="cellIs" dxfId="22588" priority="5141" stopIfTrue="1" operator="greaterThan">
      <formula>0</formula>
    </cfRule>
    <cfRule type="cellIs" dxfId="22587" priority="5142" stopIfTrue="1" operator="greaterThan">
      <formula>0</formula>
    </cfRule>
  </conditionalFormatting>
  <conditionalFormatting sqref="AF112">
    <cfRule type="cellIs" dxfId="22586" priority="5137" stopIfTrue="1" operator="greaterThan">
      <formula>0</formula>
    </cfRule>
    <cfRule type="cellIs" dxfId="22585" priority="5138" stopIfTrue="1" operator="greaterThan">
      <formula>0</formula>
    </cfRule>
    <cfRule type="cellIs" dxfId="22584" priority="5139" stopIfTrue="1" operator="greaterThan">
      <formula>0</formula>
    </cfRule>
  </conditionalFormatting>
  <conditionalFormatting sqref="AF107:AF108">
    <cfRule type="cellIs" dxfId="22583" priority="5134" stopIfTrue="1" operator="greaterThan">
      <formula>0</formula>
    </cfRule>
    <cfRule type="cellIs" dxfId="22582" priority="5135" stopIfTrue="1" operator="greaterThan">
      <formula>0</formula>
    </cfRule>
    <cfRule type="cellIs" dxfId="22581" priority="5136" stopIfTrue="1" operator="greaterThan">
      <formula>0</formula>
    </cfRule>
  </conditionalFormatting>
  <conditionalFormatting sqref="AF109">
    <cfRule type="cellIs" dxfId="22580" priority="5131" stopIfTrue="1" operator="greaterThan">
      <formula>0</formula>
    </cfRule>
    <cfRule type="cellIs" dxfId="22579" priority="5132" stopIfTrue="1" operator="greaterThan">
      <formula>0</formula>
    </cfRule>
    <cfRule type="cellIs" dxfId="22578" priority="5133" stopIfTrue="1" operator="greaterThan">
      <formula>0</formula>
    </cfRule>
  </conditionalFormatting>
  <conditionalFormatting sqref="AF104:AF105">
    <cfRule type="cellIs" dxfId="22577" priority="5128" stopIfTrue="1" operator="greaterThan">
      <formula>0</formula>
    </cfRule>
    <cfRule type="cellIs" dxfId="22576" priority="5129" stopIfTrue="1" operator="greaterThan">
      <formula>0</formula>
    </cfRule>
    <cfRule type="cellIs" dxfId="22575" priority="5130" stopIfTrue="1" operator="greaterThan">
      <formula>0</formula>
    </cfRule>
  </conditionalFormatting>
  <conditionalFormatting sqref="AF106">
    <cfRule type="cellIs" dxfId="22574" priority="5125" stopIfTrue="1" operator="greaterThan">
      <formula>0</formula>
    </cfRule>
    <cfRule type="cellIs" dxfId="22573" priority="5126" stopIfTrue="1" operator="greaterThan">
      <formula>0</formula>
    </cfRule>
    <cfRule type="cellIs" dxfId="22572" priority="5127" stopIfTrue="1" operator="greaterThan">
      <formula>0</formula>
    </cfRule>
  </conditionalFormatting>
  <conditionalFormatting sqref="AF102">
    <cfRule type="cellIs" dxfId="22571" priority="5122" stopIfTrue="1" operator="greaterThan">
      <formula>0</formula>
    </cfRule>
    <cfRule type="cellIs" dxfId="22570" priority="5123" stopIfTrue="1" operator="greaterThan">
      <formula>0</formula>
    </cfRule>
    <cfRule type="cellIs" dxfId="22569" priority="5124" stopIfTrue="1" operator="greaterThan">
      <formula>0</formula>
    </cfRule>
  </conditionalFormatting>
  <conditionalFormatting sqref="AF103">
    <cfRule type="cellIs" dxfId="22568" priority="5119" stopIfTrue="1" operator="greaterThan">
      <formula>0</formula>
    </cfRule>
    <cfRule type="cellIs" dxfId="22567" priority="5120" stopIfTrue="1" operator="greaterThan">
      <formula>0</formula>
    </cfRule>
    <cfRule type="cellIs" dxfId="22566" priority="5121" stopIfTrue="1" operator="greaterThan">
      <formula>0</formula>
    </cfRule>
  </conditionalFormatting>
  <conditionalFormatting sqref="AE157">
    <cfRule type="cellIs" dxfId="22565" priority="5044" stopIfTrue="1" operator="greaterThan">
      <formula>0</formula>
    </cfRule>
    <cfRule type="cellIs" dxfId="22564" priority="5045" stopIfTrue="1" operator="greaterThan">
      <formula>0</formula>
    </cfRule>
    <cfRule type="cellIs" dxfId="22563" priority="5046" stopIfTrue="1" operator="greaterThan">
      <formula>0</formula>
    </cfRule>
  </conditionalFormatting>
  <conditionalFormatting sqref="AE154:AE155">
    <cfRule type="cellIs" dxfId="22562" priority="5038" stopIfTrue="1" operator="greaterThan">
      <formula>0</formula>
    </cfRule>
    <cfRule type="cellIs" dxfId="22561" priority="5039" stopIfTrue="1" operator="greaterThan">
      <formula>0</formula>
    </cfRule>
    <cfRule type="cellIs" dxfId="22560" priority="5040" stopIfTrue="1" operator="greaterThan">
      <formula>0</formula>
    </cfRule>
  </conditionalFormatting>
  <conditionalFormatting sqref="AE156">
    <cfRule type="cellIs" dxfId="22559" priority="5035" stopIfTrue="1" operator="greaterThan">
      <formula>0</formula>
    </cfRule>
    <cfRule type="cellIs" dxfId="22558" priority="5036" stopIfTrue="1" operator="greaterThan">
      <formula>0</formula>
    </cfRule>
    <cfRule type="cellIs" dxfId="22557" priority="5037" stopIfTrue="1" operator="greaterThan">
      <formula>0</formula>
    </cfRule>
  </conditionalFormatting>
  <conditionalFormatting sqref="AE151:AE152">
    <cfRule type="cellIs" dxfId="22556" priority="5032" stopIfTrue="1" operator="greaterThan">
      <formula>0</formula>
    </cfRule>
    <cfRule type="cellIs" dxfId="22555" priority="5033" stopIfTrue="1" operator="greaterThan">
      <formula>0</formula>
    </cfRule>
    <cfRule type="cellIs" dxfId="22554" priority="5034" stopIfTrue="1" operator="greaterThan">
      <formula>0</formula>
    </cfRule>
  </conditionalFormatting>
  <conditionalFormatting sqref="AE153">
    <cfRule type="cellIs" dxfId="22553" priority="5029" stopIfTrue="1" operator="greaterThan">
      <formula>0</formula>
    </cfRule>
    <cfRule type="cellIs" dxfId="22552" priority="5030" stopIfTrue="1" operator="greaterThan">
      <formula>0</formula>
    </cfRule>
    <cfRule type="cellIs" dxfId="22551" priority="5031" stopIfTrue="1" operator="greaterThan">
      <formula>0</formula>
    </cfRule>
  </conditionalFormatting>
  <conditionalFormatting sqref="AE148:AE149">
    <cfRule type="cellIs" dxfId="22550" priority="5026" stopIfTrue="1" operator="greaterThan">
      <formula>0</formula>
    </cfRule>
    <cfRule type="cellIs" dxfId="22549" priority="5027" stopIfTrue="1" operator="greaterThan">
      <formula>0</formula>
    </cfRule>
    <cfRule type="cellIs" dxfId="22548" priority="5028" stopIfTrue="1" operator="greaterThan">
      <formula>0</formula>
    </cfRule>
  </conditionalFormatting>
  <conditionalFormatting sqref="AE150">
    <cfRule type="cellIs" dxfId="22547" priority="5023" stopIfTrue="1" operator="greaterThan">
      <formula>0</formula>
    </cfRule>
    <cfRule type="cellIs" dxfId="22546" priority="5024" stopIfTrue="1" operator="greaterThan">
      <formula>0</formula>
    </cfRule>
    <cfRule type="cellIs" dxfId="22545" priority="5025" stopIfTrue="1" operator="greaterThan">
      <formula>0</formula>
    </cfRule>
  </conditionalFormatting>
  <conditionalFormatting sqref="AE145:AE146">
    <cfRule type="cellIs" dxfId="22544" priority="5020" stopIfTrue="1" operator="greaterThan">
      <formula>0</formula>
    </cfRule>
    <cfRule type="cellIs" dxfId="22543" priority="5021" stopIfTrue="1" operator="greaterThan">
      <formula>0</formula>
    </cfRule>
    <cfRule type="cellIs" dxfId="22542" priority="5022" stopIfTrue="1" operator="greaterThan">
      <formula>0</formula>
    </cfRule>
  </conditionalFormatting>
  <conditionalFormatting sqref="AE147">
    <cfRule type="cellIs" dxfId="22541" priority="5017" stopIfTrue="1" operator="greaterThan">
      <formula>0</formula>
    </cfRule>
    <cfRule type="cellIs" dxfId="22540" priority="5018" stopIfTrue="1" operator="greaterThan">
      <formula>0</formula>
    </cfRule>
    <cfRule type="cellIs" dxfId="22539" priority="5019" stopIfTrue="1" operator="greaterThan">
      <formula>0</formula>
    </cfRule>
  </conditionalFormatting>
  <conditionalFormatting sqref="AE142:AE143">
    <cfRule type="cellIs" dxfId="22538" priority="5014" stopIfTrue="1" operator="greaterThan">
      <formula>0</formula>
    </cfRule>
    <cfRule type="cellIs" dxfId="22537" priority="5015" stopIfTrue="1" operator="greaterThan">
      <formula>0</formula>
    </cfRule>
    <cfRule type="cellIs" dxfId="22536" priority="5016" stopIfTrue="1" operator="greaterThan">
      <formula>0</formula>
    </cfRule>
  </conditionalFormatting>
  <conditionalFormatting sqref="AE144">
    <cfRule type="cellIs" dxfId="22535" priority="5011" stopIfTrue="1" operator="greaterThan">
      <formula>0</formula>
    </cfRule>
    <cfRule type="cellIs" dxfId="22534" priority="5012" stopIfTrue="1" operator="greaterThan">
      <formula>0</formula>
    </cfRule>
    <cfRule type="cellIs" dxfId="22533" priority="5013" stopIfTrue="1" operator="greaterThan">
      <formula>0</formula>
    </cfRule>
  </conditionalFormatting>
  <conditionalFormatting sqref="AE139:AE140">
    <cfRule type="cellIs" dxfId="22532" priority="5008" stopIfTrue="1" operator="greaterThan">
      <formula>0</formula>
    </cfRule>
    <cfRule type="cellIs" dxfId="22531" priority="5009" stopIfTrue="1" operator="greaterThan">
      <formula>0</formula>
    </cfRule>
    <cfRule type="cellIs" dxfId="22530" priority="5010" stopIfTrue="1" operator="greaterThan">
      <formula>0</formula>
    </cfRule>
  </conditionalFormatting>
  <conditionalFormatting sqref="AE141">
    <cfRule type="cellIs" dxfId="22529" priority="5005" stopIfTrue="1" operator="greaterThan">
      <formula>0</formula>
    </cfRule>
    <cfRule type="cellIs" dxfId="22528" priority="5006" stopIfTrue="1" operator="greaterThan">
      <formula>0</formula>
    </cfRule>
    <cfRule type="cellIs" dxfId="22527" priority="5007" stopIfTrue="1" operator="greaterThan">
      <formula>0</formula>
    </cfRule>
  </conditionalFormatting>
  <conditionalFormatting sqref="AE136:AE137">
    <cfRule type="cellIs" dxfId="22526" priority="5002" stopIfTrue="1" operator="greaterThan">
      <formula>0</formula>
    </cfRule>
    <cfRule type="cellIs" dxfId="22525" priority="5003" stopIfTrue="1" operator="greaterThan">
      <formula>0</formula>
    </cfRule>
    <cfRule type="cellIs" dxfId="22524" priority="5004" stopIfTrue="1" operator="greaterThan">
      <formula>0</formula>
    </cfRule>
  </conditionalFormatting>
  <conditionalFormatting sqref="AE138">
    <cfRule type="cellIs" dxfId="22523" priority="4999" stopIfTrue="1" operator="greaterThan">
      <formula>0</formula>
    </cfRule>
    <cfRule type="cellIs" dxfId="22522" priority="5000" stopIfTrue="1" operator="greaterThan">
      <formula>0</formula>
    </cfRule>
    <cfRule type="cellIs" dxfId="22521" priority="5001" stopIfTrue="1" operator="greaterThan">
      <formula>0</formula>
    </cfRule>
  </conditionalFormatting>
  <conditionalFormatting sqref="AE133:AE134">
    <cfRule type="cellIs" dxfId="22520" priority="4996" stopIfTrue="1" operator="greaterThan">
      <formula>0</formula>
    </cfRule>
    <cfRule type="cellIs" dxfId="22519" priority="4997" stopIfTrue="1" operator="greaterThan">
      <formula>0</formula>
    </cfRule>
    <cfRule type="cellIs" dxfId="22518" priority="4998" stopIfTrue="1" operator="greaterThan">
      <formula>0</formula>
    </cfRule>
  </conditionalFormatting>
  <conditionalFormatting sqref="AE135">
    <cfRule type="cellIs" dxfId="22517" priority="4993" stopIfTrue="1" operator="greaterThan">
      <formula>0</formula>
    </cfRule>
    <cfRule type="cellIs" dxfId="22516" priority="4994" stopIfTrue="1" operator="greaterThan">
      <formula>0</formula>
    </cfRule>
    <cfRule type="cellIs" dxfId="22515" priority="4995" stopIfTrue="1" operator="greaterThan">
      <formula>0</formula>
    </cfRule>
  </conditionalFormatting>
  <conditionalFormatting sqref="AE132">
    <cfRule type="cellIs" dxfId="22514" priority="4990" stopIfTrue="1" operator="greaterThan">
      <formula>0</formula>
    </cfRule>
    <cfRule type="cellIs" dxfId="22513" priority="4991" stopIfTrue="1" operator="greaterThan">
      <formula>0</formula>
    </cfRule>
    <cfRule type="cellIs" dxfId="22512" priority="4992" stopIfTrue="1" operator="greaterThan">
      <formula>0</formula>
    </cfRule>
  </conditionalFormatting>
  <conditionalFormatting sqref="AE129:AE130">
    <cfRule type="cellIs" dxfId="22511" priority="4987" stopIfTrue="1" operator="greaterThan">
      <formula>0</formula>
    </cfRule>
    <cfRule type="cellIs" dxfId="22510" priority="4988" stopIfTrue="1" operator="greaterThan">
      <formula>0</formula>
    </cfRule>
    <cfRule type="cellIs" dxfId="22509" priority="4989" stopIfTrue="1" operator="greaterThan">
      <formula>0</formula>
    </cfRule>
  </conditionalFormatting>
  <conditionalFormatting sqref="AE126:AE127">
    <cfRule type="cellIs" dxfId="22508" priority="4984" stopIfTrue="1" operator="greaterThan">
      <formula>0</formula>
    </cfRule>
    <cfRule type="cellIs" dxfId="22507" priority="4985" stopIfTrue="1" operator="greaterThan">
      <formula>0</formula>
    </cfRule>
    <cfRule type="cellIs" dxfId="22506" priority="4986" stopIfTrue="1" operator="greaterThan">
      <formula>0</formula>
    </cfRule>
  </conditionalFormatting>
  <conditionalFormatting sqref="AE128">
    <cfRule type="cellIs" dxfId="22505" priority="4981" stopIfTrue="1" operator="greaterThan">
      <formula>0</formula>
    </cfRule>
    <cfRule type="cellIs" dxfId="22504" priority="4982" stopIfTrue="1" operator="greaterThan">
      <formula>0</formula>
    </cfRule>
    <cfRule type="cellIs" dxfId="22503" priority="4983" stopIfTrue="1" operator="greaterThan">
      <formula>0</formula>
    </cfRule>
  </conditionalFormatting>
  <conditionalFormatting sqref="AE123:AE124">
    <cfRule type="cellIs" dxfId="22502" priority="4978" stopIfTrue="1" operator="greaterThan">
      <formula>0</formula>
    </cfRule>
    <cfRule type="cellIs" dxfId="22501" priority="4979" stopIfTrue="1" operator="greaterThan">
      <formula>0</formula>
    </cfRule>
    <cfRule type="cellIs" dxfId="22500" priority="4980" stopIfTrue="1" operator="greaterThan">
      <formula>0</formula>
    </cfRule>
  </conditionalFormatting>
  <conditionalFormatting sqref="AE125">
    <cfRule type="cellIs" dxfId="22499" priority="4975" stopIfTrue="1" operator="greaterThan">
      <formula>0</formula>
    </cfRule>
    <cfRule type="cellIs" dxfId="22498" priority="4976" stopIfTrue="1" operator="greaterThan">
      <formula>0</formula>
    </cfRule>
    <cfRule type="cellIs" dxfId="22497" priority="4977" stopIfTrue="1" operator="greaterThan">
      <formula>0</formula>
    </cfRule>
  </conditionalFormatting>
  <conditionalFormatting sqref="AE120:AE121">
    <cfRule type="cellIs" dxfId="22496" priority="4972" stopIfTrue="1" operator="greaterThan">
      <formula>0</formula>
    </cfRule>
    <cfRule type="cellIs" dxfId="22495" priority="4973" stopIfTrue="1" operator="greaterThan">
      <formula>0</formula>
    </cfRule>
    <cfRule type="cellIs" dxfId="22494" priority="4974" stopIfTrue="1" operator="greaterThan">
      <formula>0</formula>
    </cfRule>
  </conditionalFormatting>
  <conditionalFormatting sqref="AE122">
    <cfRule type="cellIs" dxfId="22493" priority="4969" stopIfTrue="1" operator="greaterThan">
      <formula>0</formula>
    </cfRule>
    <cfRule type="cellIs" dxfId="22492" priority="4970" stopIfTrue="1" operator="greaterThan">
      <formula>0</formula>
    </cfRule>
    <cfRule type="cellIs" dxfId="22491" priority="4971" stopIfTrue="1" operator="greaterThan">
      <formula>0</formula>
    </cfRule>
  </conditionalFormatting>
  <conditionalFormatting sqref="AE117:AE118">
    <cfRule type="cellIs" dxfId="22490" priority="4966" stopIfTrue="1" operator="greaterThan">
      <formula>0</formula>
    </cfRule>
    <cfRule type="cellIs" dxfId="22489" priority="4967" stopIfTrue="1" operator="greaterThan">
      <formula>0</formula>
    </cfRule>
    <cfRule type="cellIs" dxfId="22488" priority="4968" stopIfTrue="1" operator="greaterThan">
      <formula>0</formula>
    </cfRule>
  </conditionalFormatting>
  <conditionalFormatting sqref="AE119">
    <cfRule type="cellIs" dxfId="22487" priority="4963" stopIfTrue="1" operator="greaterThan">
      <formula>0</formula>
    </cfRule>
    <cfRule type="cellIs" dxfId="22486" priority="4964" stopIfTrue="1" operator="greaterThan">
      <formula>0</formula>
    </cfRule>
    <cfRule type="cellIs" dxfId="22485" priority="4965" stopIfTrue="1" operator="greaterThan">
      <formula>0</formula>
    </cfRule>
  </conditionalFormatting>
  <conditionalFormatting sqref="AE116">
    <cfRule type="cellIs" dxfId="22484" priority="4960" stopIfTrue="1" operator="greaterThan">
      <formula>0</formula>
    </cfRule>
    <cfRule type="cellIs" dxfId="22483" priority="4961" stopIfTrue="1" operator="greaterThan">
      <formula>0</formula>
    </cfRule>
    <cfRule type="cellIs" dxfId="22482" priority="4962" stopIfTrue="1" operator="greaterThan">
      <formula>0</formula>
    </cfRule>
  </conditionalFormatting>
  <conditionalFormatting sqref="AE113:AE114">
    <cfRule type="cellIs" dxfId="22481" priority="4957" stopIfTrue="1" operator="greaterThan">
      <formula>0</formula>
    </cfRule>
    <cfRule type="cellIs" dxfId="22480" priority="4958" stopIfTrue="1" operator="greaterThan">
      <formula>0</formula>
    </cfRule>
    <cfRule type="cellIs" dxfId="22479" priority="4959" stopIfTrue="1" operator="greaterThan">
      <formula>0</formula>
    </cfRule>
  </conditionalFormatting>
  <conditionalFormatting sqref="AE115">
    <cfRule type="cellIs" dxfId="22478" priority="4954" stopIfTrue="1" operator="greaterThan">
      <formula>0</formula>
    </cfRule>
    <cfRule type="cellIs" dxfId="22477" priority="4955" stopIfTrue="1" operator="greaterThan">
      <formula>0</formula>
    </cfRule>
    <cfRule type="cellIs" dxfId="22476" priority="4956" stopIfTrue="1" operator="greaterThan">
      <formula>0</formula>
    </cfRule>
  </conditionalFormatting>
  <conditionalFormatting sqref="AE110:AE111">
    <cfRule type="cellIs" dxfId="22475" priority="4951" stopIfTrue="1" operator="greaterThan">
      <formula>0</formula>
    </cfRule>
    <cfRule type="cellIs" dxfId="22474" priority="4952" stopIfTrue="1" operator="greaterThan">
      <formula>0</formula>
    </cfRule>
    <cfRule type="cellIs" dxfId="22473" priority="4953" stopIfTrue="1" operator="greaterThan">
      <formula>0</formula>
    </cfRule>
  </conditionalFormatting>
  <conditionalFormatting sqref="AE112">
    <cfRule type="cellIs" dxfId="22472" priority="4948" stopIfTrue="1" operator="greaterThan">
      <formula>0</formula>
    </cfRule>
    <cfRule type="cellIs" dxfId="22471" priority="4949" stopIfTrue="1" operator="greaterThan">
      <formula>0</formula>
    </cfRule>
    <cfRule type="cellIs" dxfId="22470" priority="4950" stopIfTrue="1" operator="greaterThan">
      <formula>0</formula>
    </cfRule>
  </conditionalFormatting>
  <conditionalFormatting sqref="AE107:AE108">
    <cfRule type="cellIs" dxfId="22469" priority="4945" stopIfTrue="1" operator="greaterThan">
      <formula>0</formula>
    </cfRule>
    <cfRule type="cellIs" dxfId="22468" priority="4946" stopIfTrue="1" operator="greaterThan">
      <formula>0</formula>
    </cfRule>
    <cfRule type="cellIs" dxfId="22467" priority="4947" stopIfTrue="1" operator="greaterThan">
      <formula>0</formula>
    </cfRule>
  </conditionalFormatting>
  <conditionalFormatting sqref="AE109">
    <cfRule type="cellIs" dxfId="22466" priority="4942" stopIfTrue="1" operator="greaterThan">
      <formula>0</formula>
    </cfRule>
    <cfRule type="cellIs" dxfId="22465" priority="4943" stopIfTrue="1" operator="greaterThan">
      <formula>0</formula>
    </cfRule>
    <cfRule type="cellIs" dxfId="22464" priority="4944" stopIfTrue="1" operator="greaterThan">
      <formula>0</formula>
    </cfRule>
  </conditionalFormatting>
  <conditionalFormatting sqref="AE104:AE105">
    <cfRule type="cellIs" dxfId="22463" priority="4939" stopIfTrue="1" operator="greaterThan">
      <formula>0</formula>
    </cfRule>
    <cfRule type="cellIs" dxfId="22462" priority="4940" stopIfTrue="1" operator="greaterThan">
      <formula>0</formula>
    </cfRule>
    <cfRule type="cellIs" dxfId="22461" priority="4941" stopIfTrue="1" operator="greaterThan">
      <formula>0</formula>
    </cfRule>
  </conditionalFormatting>
  <conditionalFormatting sqref="AE106">
    <cfRule type="cellIs" dxfId="22460" priority="4936" stopIfTrue="1" operator="greaterThan">
      <formula>0</formula>
    </cfRule>
    <cfRule type="cellIs" dxfId="22459" priority="4937" stopIfTrue="1" operator="greaterThan">
      <formula>0</formula>
    </cfRule>
    <cfRule type="cellIs" dxfId="22458" priority="4938" stopIfTrue="1" operator="greaterThan">
      <formula>0</formula>
    </cfRule>
  </conditionalFormatting>
  <conditionalFormatting sqref="AE102">
    <cfRule type="cellIs" dxfId="22457" priority="4933" stopIfTrue="1" operator="greaterThan">
      <formula>0</formula>
    </cfRule>
    <cfRule type="cellIs" dxfId="22456" priority="4934" stopIfTrue="1" operator="greaterThan">
      <formula>0</formula>
    </cfRule>
    <cfRule type="cellIs" dxfId="22455" priority="4935" stopIfTrue="1" operator="greaterThan">
      <formula>0</formula>
    </cfRule>
  </conditionalFormatting>
  <conditionalFormatting sqref="AE103">
    <cfRule type="cellIs" dxfId="22454" priority="4930" stopIfTrue="1" operator="greaterThan">
      <formula>0</formula>
    </cfRule>
    <cfRule type="cellIs" dxfId="22453" priority="4931" stopIfTrue="1" operator="greaterThan">
      <formula>0</formula>
    </cfRule>
    <cfRule type="cellIs" dxfId="22452" priority="4932" stopIfTrue="1" operator="greaterThan">
      <formula>0</formula>
    </cfRule>
  </conditionalFormatting>
  <conditionalFormatting sqref="AH157">
    <cfRule type="cellIs" dxfId="22451" priority="4855" stopIfTrue="1" operator="greaterThan">
      <formula>0</formula>
    </cfRule>
    <cfRule type="cellIs" dxfId="22450" priority="4856" stopIfTrue="1" operator="greaterThan">
      <formula>0</formula>
    </cfRule>
    <cfRule type="cellIs" dxfId="22449" priority="4857" stopIfTrue="1" operator="greaterThan">
      <formula>0</formula>
    </cfRule>
  </conditionalFormatting>
  <conditionalFormatting sqref="AH154:AH155">
    <cfRule type="cellIs" dxfId="22448" priority="4849" stopIfTrue="1" operator="greaterThan">
      <formula>0</formula>
    </cfRule>
    <cfRule type="cellIs" dxfId="22447" priority="4850" stopIfTrue="1" operator="greaterThan">
      <formula>0</formula>
    </cfRule>
    <cfRule type="cellIs" dxfId="22446" priority="4851" stopIfTrue="1" operator="greaterThan">
      <formula>0</formula>
    </cfRule>
  </conditionalFormatting>
  <conditionalFormatting sqref="AH156">
    <cfRule type="cellIs" dxfId="22445" priority="4846" stopIfTrue="1" operator="greaterThan">
      <formula>0</formula>
    </cfRule>
    <cfRule type="cellIs" dxfId="22444" priority="4847" stopIfTrue="1" operator="greaterThan">
      <formula>0</formula>
    </cfRule>
    <cfRule type="cellIs" dxfId="22443" priority="4848" stopIfTrue="1" operator="greaterThan">
      <formula>0</formula>
    </cfRule>
  </conditionalFormatting>
  <conditionalFormatting sqref="AH151:AH152">
    <cfRule type="cellIs" dxfId="22442" priority="4843" stopIfTrue="1" operator="greaterThan">
      <formula>0</formula>
    </cfRule>
    <cfRule type="cellIs" dxfId="22441" priority="4844" stopIfTrue="1" operator="greaterThan">
      <formula>0</formula>
    </cfRule>
    <cfRule type="cellIs" dxfId="22440" priority="4845" stopIfTrue="1" operator="greaterThan">
      <formula>0</formula>
    </cfRule>
  </conditionalFormatting>
  <conditionalFormatting sqref="AH153">
    <cfRule type="cellIs" dxfId="22439" priority="4840" stopIfTrue="1" operator="greaterThan">
      <formula>0</formula>
    </cfRule>
    <cfRule type="cellIs" dxfId="22438" priority="4841" stopIfTrue="1" operator="greaterThan">
      <formula>0</formula>
    </cfRule>
    <cfRule type="cellIs" dxfId="22437" priority="4842" stopIfTrue="1" operator="greaterThan">
      <formula>0</formula>
    </cfRule>
  </conditionalFormatting>
  <conditionalFormatting sqref="AH148:AH149">
    <cfRule type="cellIs" dxfId="22436" priority="4837" stopIfTrue="1" operator="greaterThan">
      <formula>0</formula>
    </cfRule>
    <cfRule type="cellIs" dxfId="22435" priority="4838" stopIfTrue="1" operator="greaterThan">
      <formula>0</formula>
    </cfRule>
    <cfRule type="cellIs" dxfId="22434" priority="4839" stopIfTrue="1" operator="greaterThan">
      <formula>0</formula>
    </cfRule>
  </conditionalFormatting>
  <conditionalFormatting sqref="AH150">
    <cfRule type="cellIs" dxfId="22433" priority="4834" stopIfTrue="1" operator="greaterThan">
      <formula>0</formula>
    </cfRule>
    <cfRule type="cellIs" dxfId="22432" priority="4835" stopIfTrue="1" operator="greaterThan">
      <formula>0</formula>
    </cfRule>
    <cfRule type="cellIs" dxfId="22431" priority="4836" stopIfTrue="1" operator="greaterThan">
      <formula>0</formula>
    </cfRule>
  </conditionalFormatting>
  <conditionalFormatting sqref="AH145:AH146">
    <cfRule type="cellIs" dxfId="22430" priority="4831" stopIfTrue="1" operator="greaterThan">
      <formula>0</formula>
    </cfRule>
    <cfRule type="cellIs" dxfId="22429" priority="4832" stopIfTrue="1" operator="greaterThan">
      <formula>0</formula>
    </cfRule>
    <cfRule type="cellIs" dxfId="22428" priority="4833" stopIfTrue="1" operator="greaterThan">
      <formula>0</formula>
    </cfRule>
  </conditionalFormatting>
  <conditionalFormatting sqref="AH147">
    <cfRule type="cellIs" dxfId="22427" priority="4828" stopIfTrue="1" operator="greaterThan">
      <formula>0</formula>
    </cfRule>
    <cfRule type="cellIs" dxfId="22426" priority="4829" stopIfTrue="1" operator="greaterThan">
      <formula>0</formula>
    </cfRule>
    <cfRule type="cellIs" dxfId="22425" priority="4830" stopIfTrue="1" operator="greaterThan">
      <formula>0</formula>
    </cfRule>
  </conditionalFormatting>
  <conditionalFormatting sqref="AH142:AH143">
    <cfRule type="cellIs" dxfId="22424" priority="4825" stopIfTrue="1" operator="greaterThan">
      <formula>0</formula>
    </cfRule>
    <cfRule type="cellIs" dxfId="22423" priority="4826" stopIfTrue="1" operator="greaterThan">
      <formula>0</formula>
    </cfRule>
    <cfRule type="cellIs" dxfId="22422" priority="4827" stopIfTrue="1" operator="greaterThan">
      <formula>0</formula>
    </cfRule>
  </conditionalFormatting>
  <conditionalFormatting sqref="AH144">
    <cfRule type="cellIs" dxfId="22421" priority="4822" stopIfTrue="1" operator="greaterThan">
      <formula>0</formula>
    </cfRule>
    <cfRule type="cellIs" dxfId="22420" priority="4823" stopIfTrue="1" operator="greaterThan">
      <formula>0</formula>
    </cfRule>
    <cfRule type="cellIs" dxfId="22419" priority="4824" stopIfTrue="1" operator="greaterThan">
      <formula>0</formula>
    </cfRule>
  </conditionalFormatting>
  <conditionalFormatting sqref="AH139:AH140">
    <cfRule type="cellIs" dxfId="22418" priority="4819" stopIfTrue="1" operator="greaterThan">
      <formula>0</formula>
    </cfRule>
    <cfRule type="cellIs" dxfId="22417" priority="4820" stopIfTrue="1" operator="greaterThan">
      <formula>0</formula>
    </cfRule>
    <cfRule type="cellIs" dxfId="22416" priority="4821" stopIfTrue="1" operator="greaterThan">
      <formula>0</formula>
    </cfRule>
  </conditionalFormatting>
  <conditionalFormatting sqref="AH141">
    <cfRule type="cellIs" dxfId="22415" priority="4816" stopIfTrue="1" operator="greaterThan">
      <formula>0</formula>
    </cfRule>
    <cfRule type="cellIs" dxfId="22414" priority="4817" stopIfTrue="1" operator="greaterThan">
      <formula>0</formula>
    </cfRule>
    <cfRule type="cellIs" dxfId="22413" priority="4818" stopIfTrue="1" operator="greaterThan">
      <formula>0</formula>
    </cfRule>
  </conditionalFormatting>
  <conditionalFormatting sqref="AH136:AH137">
    <cfRule type="cellIs" dxfId="22412" priority="4813" stopIfTrue="1" operator="greaterThan">
      <formula>0</formula>
    </cfRule>
    <cfRule type="cellIs" dxfId="22411" priority="4814" stopIfTrue="1" operator="greaterThan">
      <formula>0</formula>
    </cfRule>
    <cfRule type="cellIs" dxfId="22410" priority="4815" stopIfTrue="1" operator="greaterThan">
      <formula>0</formula>
    </cfRule>
  </conditionalFormatting>
  <conditionalFormatting sqref="AH138">
    <cfRule type="cellIs" dxfId="22409" priority="4810" stopIfTrue="1" operator="greaterThan">
      <formula>0</formula>
    </cfRule>
    <cfRule type="cellIs" dxfId="22408" priority="4811" stopIfTrue="1" operator="greaterThan">
      <formula>0</formula>
    </cfRule>
    <cfRule type="cellIs" dxfId="22407" priority="4812" stopIfTrue="1" operator="greaterThan">
      <formula>0</formula>
    </cfRule>
  </conditionalFormatting>
  <conditionalFormatting sqref="AH133:AH134">
    <cfRule type="cellIs" dxfId="22406" priority="4807" stopIfTrue="1" operator="greaterThan">
      <formula>0</formula>
    </cfRule>
    <cfRule type="cellIs" dxfId="22405" priority="4808" stopIfTrue="1" operator="greaterThan">
      <formula>0</formula>
    </cfRule>
    <cfRule type="cellIs" dxfId="22404" priority="4809" stopIfTrue="1" operator="greaterThan">
      <formula>0</formula>
    </cfRule>
  </conditionalFormatting>
  <conditionalFormatting sqref="AH135">
    <cfRule type="cellIs" dxfId="22403" priority="4804" stopIfTrue="1" operator="greaterThan">
      <formula>0</formula>
    </cfRule>
    <cfRule type="cellIs" dxfId="22402" priority="4805" stopIfTrue="1" operator="greaterThan">
      <formula>0</formula>
    </cfRule>
    <cfRule type="cellIs" dxfId="22401" priority="4806" stopIfTrue="1" operator="greaterThan">
      <formula>0</formula>
    </cfRule>
  </conditionalFormatting>
  <conditionalFormatting sqref="AH132">
    <cfRule type="cellIs" dxfId="22400" priority="4801" stopIfTrue="1" operator="greaterThan">
      <formula>0</formula>
    </cfRule>
    <cfRule type="cellIs" dxfId="22399" priority="4802" stopIfTrue="1" operator="greaterThan">
      <formula>0</formula>
    </cfRule>
    <cfRule type="cellIs" dxfId="22398" priority="4803" stopIfTrue="1" operator="greaterThan">
      <formula>0</formula>
    </cfRule>
  </conditionalFormatting>
  <conditionalFormatting sqref="AH129:AH130">
    <cfRule type="cellIs" dxfId="22397" priority="4798" stopIfTrue="1" operator="greaterThan">
      <formula>0</formula>
    </cfRule>
    <cfRule type="cellIs" dxfId="22396" priority="4799" stopIfTrue="1" operator="greaterThan">
      <formula>0</formula>
    </cfRule>
    <cfRule type="cellIs" dxfId="22395" priority="4800" stopIfTrue="1" operator="greaterThan">
      <formula>0</formula>
    </cfRule>
  </conditionalFormatting>
  <conditionalFormatting sqref="AH126:AH127">
    <cfRule type="cellIs" dxfId="22394" priority="4795" stopIfTrue="1" operator="greaterThan">
      <formula>0</formula>
    </cfRule>
    <cfRule type="cellIs" dxfId="22393" priority="4796" stopIfTrue="1" operator="greaterThan">
      <formula>0</formula>
    </cfRule>
    <cfRule type="cellIs" dxfId="22392" priority="4797" stopIfTrue="1" operator="greaterThan">
      <formula>0</formula>
    </cfRule>
  </conditionalFormatting>
  <conditionalFormatting sqref="AH128">
    <cfRule type="cellIs" dxfId="22391" priority="4792" stopIfTrue="1" operator="greaterThan">
      <formula>0</formula>
    </cfRule>
    <cfRule type="cellIs" dxfId="22390" priority="4793" stopIfTrue="1" operator="greaterThan">
      <formula>0</formula>
    </cfRule>
    <cfRule type="cellIs" dxfId="22389" priority="4794" stopIfTrue="1" operator="greaterThan">
      <formula>0</formula>
    </cfRule>
  </conditionalFormatting>
  <conditionalFormatting sqref="AH123:AH124">
    <cfRule type="cellIs" dxfId="22388" priority="4789" stopIfTrue="1" operator="greaterThan">
      <formula>0</formula>
    </cfRule>
    <cfRule type="cellIs" dxfId="22387" priority="4790" stopIfTrue="1" operator="greaterThan">
      <formula>0</formula>
    </cfRule>
    <cfRule type="cellIs" dxfId="22386" priority="4791" stopIfTrue="1" operator="greaterThan">
      <formula>0</formula>
    </cfRule>
  </conditionalFormatting>
  <conditionalFormatting sqref="AH125">
    <cfRule type="cellIs" dxfId="22385" priority="4786" stopIfTrue="1" operator="greaterThan">
      <formula>0</formula>
    </cfRule>
    <cfRule type="cellIs" dxfId="22384" priority="4787" stopIfTrue="1" operator="greaterThan">
      <formula>0</formula>
    </cfRule>
    <cfRule type="cellIs" dxfId="22383" priority="4788" stopIfTrue="1" operator="greaterThan">
      <formula>0</formula>
    </cfRule>
  </conditionalFormatting>
  <conditionalFormatting sqref="AH120:AH121">
    <cfRule type="cellIs" dxfId="22382" priority="4783" stopIfTrue="1" operator="greaterThan">
      <formula>0</formula>
    </cfRule>
    <cfRule type="cellIs" dxfId="22381" priority="4784" stopIfTrue="1" operator="greaterThan">
      <formula>0</formula>
    </cfRule>
    <cfRule type="cellIs" dxfId="22380" priority="4785" stopIfTrue="1" operator="greaterThan">
      <formula>0</formula>
    </cfRule>
  </conditionalFormatting>
  <conditionalFormatting sqref="AH122">
    <cfRule type="cellIs" dxfId="22379" priority="4780" stopIfTrue="1" operator="greaterThan">
      <formula>0</formula>
    </cfRule>
    <cfRule type="cellIs" dxfId="22378" priority="4781" stopIfTrue="1" operator="greaterThan">
      <formula>0</formula>
    </cfRule>
    <cfRule type="cellIs" dxfId="22377" priority="4782" stopIfTrue="1" operator="greaterThan">
      <formula>0</formula>
    </cfRule>
  </conditionalFormatting>
  <conditionalFormatting sqref="AH117:AH118">
    <cfRule type="cellIs" dxfId="22376" priority="4777" stopIfTrue="1" operator="greaterThan">
      <formula>0</formula>
    </cfRule>
    <cfRule type="cellIs" dxfId="22375" priority="4778" stopIfTrue="1" operator="greaterThan">
      <formula>0</formula>
    </cfRule>
    <cfRule type="cellIs" dxfId="22374" priority="4779" stopIfTrue="1" operator="greaterThan">
      <formula>0</formula>
    </cfRule>
  </conditionalFormatting>
  <conditionalFormatting sqref="AH119">
    <cfRule type="cellIs" dxfId="22373" priority="4774" stopIfTrue="1" operator="greaterThan">
      <formula>0</formula>
    </cfRule>
    <cfRule type="cellIs" dxfId="22372" priority="4775" stopIfTrue="1" operator="greaterThan">
      <formula>0</formula>
    </cfRule>
    <cfRule type="cellIs" dxfId="22371" priority="4776" stopIfTrue="1" operator="greaterThan">
      <formula>0</formula>
    </cfRule>
  </conditionalFormatting>
  <conditionalFormatting sqref="AH116">
    <cfRule type="cellIs" dxfId="22370" priority="4771" stopIfTrue="1" operator="greaterThan">
      <formula>0</formula>
    </cfRule>
    <cfRule type="cellIs" dxfId="22369" priority="4772" stopIfTrue="1" operator="greaterThan">
      <formula>0</formula>
    </cfRule>
    <cfRule type="cellIs" dxfId="22368" priority="4773" stopIfTrue="1" operator="greaterThan">
      <formula>0</formula>
    </cfRule>
  </conditionalFormatting>
  <conditionalFormatting sqref="AH113:AH114">
    <cfRule type="cellIs" dxfId="22367" priority="4768" stopIfTrue="1" operator="greaterThan">
      <formula>0</formula>
    </cfRule>
    <cfRule type="cellIs" dxfId="22366" priority="4769" stopIfTrue="1" operator="greaterThan">
      <formula>0</formula>
    </cfRule>
    <cfRule type="cellIs" dxfId="22365" priority="4770" stopIfTrue="1" operator="greaterThan">
      <formula>0</formula>
    </cfRule>
  </conditionalFormatting>
  <conditionalFormatting sqref="AH115">
    <cfRule type="cellIs" dxfId="22364" priority="4765" stopIfTrue="1" operator="greaterThan">
      <formula>0</formula>
    </cfRule>
    <cfRule type="cellIs" dxfId="22363" priority="4766" stopIfTrue="1" operator="greaterThan">
      <formula>0</formula>
    </cfRule>
    <cfRule type="cellIs" dxfId="22362" priority="4767" stopIfTrue="1" operator="greaterThan">
      <formula>0</formula>
    </cfRule>
  </conditionalFormatting>
  <conditionalFormatting sqref="AH110:AH111">
    <cfRule type="cellIs" dxfId="22361" priority="4762" stopIfTrue="1" operator="greaterThan">
      <formula>0</formula>
    </cfRule>
    <cfRule type="cellIs" dxfId="22360" priority="4763" stopIfTrue="1" operator="greaterThan">
      <formula>0</formula>
    </cfRule>
    <cfRule type="cellIs" dxfId="22359" priority="4764" stopIfTrue="1" operator="greaterThan">
      <formula>0</formula>
    </cfRule>
  </conditionalFormatting>
  <conditionalFormatting sqref="AH112">
    <cfRule type="cellIs" dxfId="22358" priority="4759" stopIfTrue="1" operator="greaterThan">
      <formula>0</formula>
    </cfRule>
    <cfRule type="cellIs" dxfId="22357" priority="4760" stopIfTrue="1" operator="greaterThan">
      <formula>0</formula>
    </cfRule>
    <cfRule type="cellIs" dxfId="22356" priority="4761" stopIfTrue="1" operator="greaterThan">
      <formula>0</formula>
    </cfRule>
  </conditionalFormatting>
  <conditionalFormatting sqref="AH107:AH108">
    <cfRule type="cellIs" dxfId="22355" priority="4756" stopIfTrue="1" operator="greaterThan">
      <formula>0</formula>
    </cfRule>
    <cfRule type="cellIs" dxfId="22354" priority="4757" stopIfTrue="1" operator="greaterThan">
      <formula>0</formula>
    </cfRule>
    <cfRule type="cellIs" dxfId="22353" priority="4758" stopIfTrue="1" operator="greaterThan">
      <formula>0</formula>
    </cfRule>
  </conditionalFormatting>
  <conditionalFormatting sqref="AH109">
    <cfRule type="cellIs" dxfId="22352" priority="4753" stopIfTrue="1" operator="greaterThan">
      <formula>0</formula>
    </cfRule>
    <cfRule type="cellIs" dxfId="22351" priority="4754" stopIfTrue="1" operator="greaterThan">
      <formula>0</formula>
    </cfRule>
    <cfRule type="cellIs" dxfId="22350" priority="4755" stopIfTrue="1" operator="greaterThan">
      <formula>0</formula>
    </cfRule>
  </conditionalFormatting>
  <conditionalFormatting sqref="AH104:AH105">
    <cfRule type="cellIs" dxfId="22349" priority="4750" stopIfTrue="1" operator="greaterThan">
      <formula>0</formula>
    </cfRule>
    <cfRule type="cellIs" dxfId="22348" priority="4751" stopIfTrue="1" operator="greaterThan">
      <formula>0</formula>
    </cfRule>
    <cfRule type="cellIs" dxfId="22347" priority="4752" stopIfTrue="1" operator="greaterThan">
      <formula>0</formula>
    </cfRule>
  </conditionalFormatting>
  <conditionalFormatting sqref="AH106">
    <cfRule type="cellIs" dxfId="22346" priority="4747" stopIfTrue="1" operator="greaterThan">
      <formula>0</formula>
    </cfRule>
    <cfRule type="cellIs" dxfId="22345" priority="4748" stopIfTrue="1" operator="greaterThan">
      <formula>0</formula>
    </cfRule>
    <cfRule type="cellIs" dxfId="22344" priority="4749" stopIfTrue="1" operator="greaterThan">
      <formula>0</formula>
    </cfRule>
  </conditionalFormatting>
  <conditionalFormatting sqref="AH102">
    <cfRule type="cellIs" dxfId="22343" priority="4744" stopIfTrue="1" operator="greaterThan">
      <formula>0</formula>
    </cfRule>
    <cfRule type="cellIs" dxfId="22342" priority="4745" stopIfTrue="1" operator="greaterThan">
      <formula>0</formula>
    </cfRule>
    <cfRule type="cellIs" dxfId="22341" priority="4746" stopIfTrue="1" operator="greaterThan">
      <formula>0</formula>
    </cfRule>
  </conditionalFormatting>
  <conditionalFormatting sqref="AH103">
    <cfRule type="cellIs" dxfId="22340" priority="4741" stopIfTrue="1" operator="greaterThan">
      <formula>0</formula>
    </cfRule>
    <cfRule type="cellIs" dxfId="22339" priority="4742" stopIfTrue="1" operator="greaterThan">
      <formula>0</formula>
    </cfRule>
    <cfRule type="cellIs" dxfId="22338" priority="4743" stopIfTrue="1" operator="greaterThan">
      <formula>0</formula>
    </cfRule>
  </conditionalFormatting>
  <conditionalFormatting sqref="S154:S155">
    <cfRule type="cellIs" dxfId="22337" priority="4738" stopIfTrue="1" operator="greaterThan">
      <formula>0</formula>
    </cfRule>
    <cfRule type="cellIs" dxfId="22336" priority="4739" stopIfTrue="1" operator="greaterThan">
      <formula>0</formula>
    </cfRule>
    <cfRule type="cellIs" dxfId="22335" priority="4740" stopIfTrue="1" operator="greaterThan">
      <formula>0</formula>
    </cfRule>
  </conditionalFormatting>
  <conditionalFormatting sqref="S151:S152">
    <cfRule type="cellIs" dxfId="22334" priority="4735" stopIfTrue="1" operator="greaterThan">
      <formula>0</formula>
    </cfRule>
    <cfRule type="cellIs" dxfId="22333" priority="4736" stopIfTrue="1" operator="greaterThan">
      <formula>0</formula>
    </cfRule>
    <cfRule type="cellIs" dxfId="22332" priority="4737" stopIfTrue="1" operator="greaterThan">
      <formula>0</formula>
    </cfRule>
  </conditionalFormatting>
  <conditionalFormatting sqref="S153">
    <cfRule type="cellIs" dxfId="22331" priority="4732" stopIfTrue="1" operator="greaterThan">
      <formula>0</formula>
    </cfRule>
    <cfRule type="cellIs" dxfId="22330" priority="4733" stopIfTrue="1" operator="greaterThan">
      <formula>0</formula>
    </cfRule>
    <cfRule type="cellIs" dxfId="22329" priority="4734" stopIfTrue="1" operator="greaterThan">
      <formula>0</formula>
    </cfRule>
  </conditionalFormatting>
  <conditionalFormatting sqref="S150">
    <cfRule type="cellIs" dxfId="22328" priority="4729" stopIfTrue="1" operator="greaterThan">
      <formula>0</formula>
    </cfRule>
    <cfRule type="cellIs" dxfId="22327" priority="4730" stopIfTrue="1" operator="greaterThan">
      <formula>0</formula>
    </cfRule>
    <cfRule type="cellIs" dxfId="22326" priority="4731" stopIfTrue="1" operator="greaterThan">
      <formula>0</formula>
    </cfRule>
  </conditionalFormatting>
  <conditionalFormatting sqref="P128">
    <cfRule type="cellIs" dxfId="22325" priority="4570" stopIfTrue="1" operator="greaterThan">
      <formula>0</formula>
    </cfRule>
    <cfRule type="cellIs" dxfId="22324" priority="4571" stopIfTrue="1" operator="greaterThan">
      <formula>0</formula>
    </cfRule>
    <cfRule type="cellIs" dxfId="22323" priority="4572" stopIfTrue="1" operator="greaterThan">
      <formula>0</formula>
    </cfRule>
  </conditionalFormatting>
  <conditionalFormatting sqref="V110:V114">
    <cfRule type="cellIs" dxfId="22322" priority="4726" stopIfTrue="1" operator="greaterThan">
      <formula>0</formula>
    </cfRule>
    <cfRule type="cellIs" dxfId="22321" priority="4727" stopIfTrue="1" operator="greaterThan">
      <formula>0</formula>
    </cfRule>
    <cfRule type="cellIs" dxfId="22320" priority="4728" stopIfTrue="1" operator="greaterThan">
      <formula>0</formula>
    </cfRule>
  </conditionalFormatting>
  <conditionalFormatting sqref="V147:V148">
    <cfRule type="cellIs" dxfId="22319" priority="4723" stopIfTrue="1" operator="greaterThan">
      <formula>0</formula>
    </cfRule>
    <cfRule type="cellIs" dxfId="22318" priority="4724" stopIfTrue="1" operator="greaterThan">
      <formula>0</formula>
    </cfRule>
    <cfRule type="cellIs" dxfId="22317" priority="4725" stopIfTrue="1" operator="greaterThan">
      <formula>0</formula>
    </cfRule>
  </conditionalFormatting>
  <conditionalFormatting sqref="P157 P131">
    <cfRule type="cellIs" dxfId="22316" priority="4720" stopIfTrue="1" operator="greaterThan">
      <formula>0</formula>
    </cfRule>
    <cfRule type="cellIs" dxfId="22315" priority="4721" stopIfTrue="1" operator="greaterThan">
      <formula>0</formula>
    </cfRule>
    <cfRule type="cellIs" dxfId="22314" priority="4722" stopIfTrue="1" operator="greaterThan">
      <formula>0</formula>
    </cfRule>
  </conditionalFormatting>
  <conditionalFormatting sqref="P154:P155">
    <cfRule type="cellIs" dxfId="22313" priority="4678" stopIfTrue="1" operator="greaterThan">
      <formula>0</formula>
    </cfRule>
    <cfRule type="cellIs" dxfId="22312" priority="4679" stopIfTrue="1" operator="greaterThan">
      <formula>0</formula>
    </cfRule>
    <cfRule type="cellIs" dxfId="22311" priority="4680" stopIfTrue="1" operator="greaterThan">
      <formula>0</formula>
    </cfRule>
  </conditionalFormatting>
  <conditionalFormatting sqref="P156">
    <cfRule type="cellIs" dxfId="22310" priority="4675" stopIfTrue="1" operator="greaterThan">
      <formula>0</formula>
    </cfRule>
    <cfRule type="cellIs" dxfId="22309" priority="4676" stopIfTrue="1" operator="greaterThan">
      <formula>0</formula>
    </cfRule>
    <cfRule type="cellIs" dxfId="22308" priority="4677" stopIfTrue="1" operator="greaterThan">
      <formula>0</formula>
    </cfRule>
  </conditionalFormatting>
  <conditionalFormatting sqref="P151:P152">
    <cfRule type="cellIs" dxfId="22307" priority="4672" stopIfTrue="1" operator="greaterThan">
      <formula>0</formula>
    </cfRule>
    <cfRule type="cellIs" dxfId="22306" priority="4673" stopIfTrue="1" operator="greaterThan">
      <formula>0</formula>
    </cfRule>
    <cfRule type="cellIs" dxfId="22305" priority="4674" stopIfTrue="1" operator="greaterThan">
      <formula>0</formula>
    </cfRule>
  </conditionalFormatting>
  <conditionalFormatting sqref="P153">
    <cfRule type="cellIs" dxfId="22304" priority="4669" stopIfTrue="1" operator="greaterThan">
      <formula>0</formula>
    </cfRule>
    <cfRule type="cellIs" dxfId="22303" priority="4670" stopIfTrue="1" operator="greaterThan">
      <formula>0</formula>
    </cfRule>
    <cfRule type="cellIs" dxfId="22302" priority="4671" stopIfTrue="1" operator="greaterThan">
      <formula>0</formula>
    </cfRule>
  </conditionalFormatting>
  <conditionalFormatting sqref="P148:P149">
    <cfRule type="cellIs" dxfId="22301" priority="4666" stopIfTrue="1" operator="greaterThan">
      <formula>0</formula>
    </cfRule>
    <cfRule type="cellIs" dxfId="22300" priority="4667" stopIfTrue="1" operator="greaterThan">
      <formula>0</formula>
    </cfRule>
    <cfRule type="cellIs" dxfId="22299" priority="4668" stopIfTrue="1" operator="greaterThan">
      <formula>0</formula>
    </cfRule>
  </conditionalFormatting>
  <conditionalFormatting sqref="P150">
    <cfRule type="cellIs" dxfId="22298" priority="4663" stopIfTrue="1" operator="greaterThan">
      <formula>0</formula>
    </cfRule>
    <cfRule type="cellIs" dxfId="22297" priority="4664" stopIfTrue="1" operator="greaterThan">
      <formula>0</formula>
    </cfRule>
    <cfRule type="cellIs" dxfId="22296" priority="4665" stopIfTrue="1" operator="greaterThan">
      <formula>0</formula>
    </cfRule>
  </conditionalFormatting>
  <conditionalFormatting sqref="P145:P146">
    <cfRule type="cellIs" dxfId="22295" priority="4660" stopIfTrue="1" operator="greaterThan">
      <formula>0</formula>
    </cfRule>
    <cfRule type="cellIs" dxfId="22294" priority="4661" stopIfTrue="1" operator="greaterThan">
      <formula>0</formula>
    </cfRule>
    <cfRule type="cellIs" dxfId="22293" priority="4662" stopIfTrue="1" operator="greaterThan">
      <formula>0</formula>
    </cfRule>
  </conditionalFormatting>
  <conditionalFormatting sqref="P147">
    <cfRule type="cellIs" dxfId="22292" priority="4657" stopIfTrue="1" operator="greaterThan">
      <formula>0</formula>
    </cfRule>
    <cfRule type="cellIs" dxfId="22291" priority="4658" stopIfTrue="1" operator="greaterThan">
      <formula>0</formula>
    </cfRule>
    <cfRule type="cellIs" dxfId="22290" priority="4659" stopIfTrue="1" operator="greaterThan">
      <formula>0</formula>
    </cfRule>
  </conditionalFormatting>
  <conditionalFormatting sqref="P142:P143">
    <cfRule type="cellIs" dxfId="22289" priority="4654" stopIfTrue="1" operator="greaterThan">
      <formula>0</formula>
    </cfRule>
    <cfRule type="cellIs" dxfId="22288" priority="4655" stopIfTrue="1" operator="greaterThan">
      <formula>0</formula>
    </cfRule>
    <cfRule type="cellIs" dxfId="22287" priority="4656" stopIfTrue="1" operator="greaterThan">
      <formula>0</formula>
    </cfRule>
  </conditionalFormatting>
  <conditionalFormatting sqref="P144">
    <cfRule type="cellIs" dxfId="22286" priority="4651" stopIfTrue="1" operator="greaterThan">
      <formula>0</formula>
    </cfRule>
    <cfRule type="cellIs" dxfId="22285" priority="4652" stopIfTrue="1" operator="greaterThan">
      <formula>0</formula>
    </cfRule>
    <cfRule type="cellIs" dxfId="22284" priority="4653" stopIfTrue="1" operator="greaterThan">
      <formula>0</formula>
    </cfRule>
  </conditionalFormatting>
  <conditionalFormatting sqref="P139:P140">
    <cfRule type="cellIs" dxfId="22283" priority="4648" stopIfTrue="1" operator="greaterThan">
      <formula>0</formula>
    </cfRule>
    <cfRule type="cellIs" dxfId="22282" priority="4649" stopIfTrue="1" operator="greaterThan">
      <formula>0</formula>
    </cfRule>
    <cfRule type="cellIs" dxfId="22281" priority="4650" stopIfTrue="1" operator="greaterThan">
      <formula>0</formula>
    </cfRule>
  </conditionalFormatting>
  <conditionalFormatting sqref="P141">
    <cfRule type="cellIs" dxfId="22280" priority="4645" stopIfTrue="1" operator="greaterThan">
      <formula>0</formula>
    </cfRule>
    <cfRule type="cellIs" dxfId="22279" priority="4646" stopIfTrue="1" operator="greaterThan">
      <formula>0</formula>
    </cfRule>
    <cfRule type="cellIs" dxfId="22278" priority="4647" stopIfTrue="1" operator="greaterThan">
      <formula>0</formula>
    </cfRule>
  </conditionalFormatting>
  <conditionalFormatting sqref="P126:P127">
    <cfRule type="cellIs" dxfId="22277" priority="4642" stopIfTrue="1" operator="greaterThan">
      <formula>0</formula>
    </cfRule>
    <cfRule type="cellIs" dxfId="22276" priority="4643" stopIfTrue="1" operator="greaterThan">
      <formula>0</formula>
    </cfRule>
    <cfRule type="cellIs" dxfId="22275" priority="4644" stopIfTrue="1" operator="greaterThan">
      <formula>0</formula>
    </cfRule>
  </conditionalFormatting>
  <conditionalFormatting sqref="P123:P124">
    <cfRule type="cellIs" dxfId="22274" priority="4639" stopIfTrue="1" operator="greaterThan">
      <formula>0</formula>
    </cfRule>
    <cfRule type="cellIs" dxfId="22273" priority="4640" stopIfTrue="1" operator="greaterThan">
      <formula>0</formula>
    </cfRule>
    <cfRule type="cellIs" dxfId="22272" priority="4641" stopIfTrue="1" operator="greaterThan">
      <formula>0</formula>
    </cfRule>
  </conditionalFormatting>
  <conditionalFormatting sqref="P125">
    <cfRule type="cellIs" dxfId="22271" priority="4636" stopIfTrue="1" operator="greaterThan">
      <formula>0</formula>
    </cfRule>
    <cfRule type="cellIs" dxfId="22270" priority="4637" stopIfTrue="1" operator="greaterThan">
      <formula>0</formula>
    </cfRule>
    <cfRule type="cellIs" dxfId="22269" priority="4638" stopIfTrue="1" operator="greaterThan">
      <formula>0</formula>
    </cfRule>
  </conditionalFormatting>
  <conditionalFormatting sqref="P120:P121">
    <cfRule type="cellIs" dxfId="22268" priority="4633" stopIfTrue="1" operator="greaterThan">
      <formula>0</formula>
    </cfRule>
    <cfRule type="cellIs" dxfId="22267" priority="4634" stopIfTrue="1" operator="greaterThan">
      <formula>0</formula>
    </cfRule>
    <cfRule type="cellIs" dxfId="22266" priority="4635" stopIfTrue="1" operator="greaterThan">
      <formula>0</formula>
    </cfRule>
  </conditionalFormatting>
  <conditionalFormatting sqref="P122">
    <cfRule type="cellIs" dxfId="22265" priority="4630" stopIfTrue="1" operator="greaterThan">
      <formula>0</formula>
    </cfRule>
    <cfRule type="cellIs" dxfId="22264" priority="4631" stopIfTrue="1" operator="greaterThan">
      <formula>0</formula>
    </cfRule>
    <cfRule type="cellIs" dxfId="22263" priority="4632" stopIfTrue="1" operator="greaterThan">
      <formula>0</formula>
    </cfRule>
  </conditionalFormatting>
  <conditionalFormatting sqref="P117:P118">
    <cfRule type="cellIs" dxfId="22262" priority="4627" stopIfTrue="1" operator="greaterThan">
      <formula>0</formula>
    </cfRule>
    <cfRule type="cellIs" dxfId="22261" priority="4628" stopIfTrue="1" operator="greaterThan">
      <formula>0</formula>
    </cfRule>
    <cfRule type="cellIs" dxfId="22260" priority="4629" stopIfTrue="1" operator="greaterThan">
      <formula>0</formula>
    </cfRule>
  </conditionalFormatting>
  <conditionalFormatting sqref="P119">
    <cfRule type="cellIs" dxfId="22259" priority="4624" stopIfTrue="1" operator="greaterThan">
      <formula>0</formula>
    </cfRule>
    <cfRule type="cellIs" dxfId="22258" priority="4625" stopIfTrue="1" operator="greaterThan">
      <formula>0</formula>
    </cfRule>
    <cfRule type="cellIs" dxfId="22257" priority="4626" stopIfTrue="1" operator="greaterThan">
      <formula>0</formula>
    </cfRule>
  </conditionalFormatting>
  <conditionalFormatting sqref="P116">
    <cfRule type="cellIs" dxfId="22256" priority="4621" stopIfTrue="1" operator="greaterThan">
      <formula>0</formula>
    </cfRule>
    <cfRule type="cellIs" dxfId="22255" priority="4622" stopIfTrue="1" operator="greaterThan">
      <formula>0</formula>
    </cfRule>
    <cfRule type="cellIs" dxfId="22254" priority="4623" stopIfTrue="1" operator="greaterThan">
      <formula>0</formula>
    </cfRule>
  </conditionalFormatting>
  <conditionalFormatting sqref="P113:P114">
    <cfRule type="cellIs" dxfId="22253" priority="4618" stopIfTrue="1" operator="greaterThan">
      <formula>0</formula>
    </cfRule>
    <cfRule type="cellIs" dxfId="22252" priority="4619" stopIfTrue="1" operator="greaterThan">
      <formula>0</formula>
    </cfRule>
    <cfRule type="cellIs" dxfId="22251" priority="4620" stopIfTrue="1" operator="greaterThan">
      <formula>0</formula>
    </cfRule>
  </conditionalFormatting>
  <conditionalFormatting sqref="P115">
    <cfRule type="cellIs" dxfId="22250" priority="4615" stopIfTrue="1" operator="greaterThan">
      <formula>0</formula>
    </cfRule>
    <cfRule type="cellIs" dxfId="22249" priority="4616" stopIfTrue="1" operator="greaterThan">
      <formula>0</formula>
    </cfRule>
    <cfRule type="cellIs" dxfId="22248" priority="4617" stopIfTrue="1" operator="greaterThan">
      <formula>0</formula>
    </cfRule>
  </conditionalFormatting>
  <conditionalFormatting sqref="P110:P111">
    <cfRule type="cellIs" dxfId="22247" priority="4612" stopIfTrue="1" operator="greaterThan">
      <formula>0</formula>
    </cfRule>
    <cfRule type="cellIs" dxfId="22246" priority="4613" stopIfTrue="1" operator="greaterThan">
      <formula>0</formula>
    </cfRule>
    <cfRule type="cellIs" dxfId="22245" priority="4614" stopIfTrue="1" operator="greaterThan">
      <formula>0</formula>
    </cfRule>
  </conditionalFormatting>
  <conditionalFormatting sqref="P112">
    <cfRule type="cellIs" dxfId="22244" priority="4609" stopIfTrue="1" operator="greaterThan">
      <formula>0</formula>
    </cfRule>
    <cfRule type="cellIs" dxfId="22243" priority="4610" stopIfTrue="1" operator="greaterThan">
      <formula>0</formula>
    </cfRule>
    <cfRule type="cellIs" dxfId="22242" priority="4611" stopIfTrue="1" operator="greaterThan">
      <formula>0</formula>
    </cfRule>
  </conditionalFormatting>
  <conditionalFormatting sqref="P107:P108">
    <cfRule type="cellIs" dxfId="22241" priority="4606" stopIfTrue="1" operator="greaterThan">
      <formula>0</formula>
    </cfRule>
    <cfRule type="cellIs" dxfId="22240" priority="4607" stopIfTrue="1" operator="greaterThan">
      <formula>0</formula>
    </cfRule>
    <cfRule type="cellIs" dxfId="22239" priority="4608" stopIfTrue="1" operator="greaterThan">
      <formula>0</formula>
    </cfRule>
  </conditionalFormatting>
  <conditionalFormatting sqref="P109">
    <cfRule type="cellIs" dxfId="22238" priority="4603" stopIfTrue="1" operator="greaterThan">
      <formula>0</formula>
    </cfRule>
    <cfRule type="cellIs" dxfId="22237" priority="4604" stopIfTrue="1" operator="greaterThan">
      <formula>0</formula>
    </cfRule>
    <cfRule type="cellIs" dxfId="22236" priority="4605" stopIfTrue="1" operator="greaterThan">
      <formula>0</formula>
    </cfRule>
  </conditionalFormatting>
  <conditionalFormatting sqref="P104:P105">
    <cfRule type="cellIs" dxfId="22235" priority="4600" stopIfTrue="1" operator="greaterThan">
      <formula>0</formula>
    </cfRule>
    <cfRule type="cellIs" dxfId="22234" priority="4601" stopIfTrue="1" operator="greaterThan">
      <formula>0</formula>
    </cfRule>
    <cfRule type="cellIs" dxfId="22233" priority="4602" stopIfTrue="1" operator="greaterThan">
      <formula>0</formula>
    </cfRule>
  </conditionalFormatting>
  <conditionalFormatting sqref="P106">
    <cfRule type="cellIs" dxfId="22232" priority="4597" stopIfTrue="1" operator="greaterThan">
      <formula>0</formula>
    </cfRule>
    <cfRule type="cellIs" dxfId="22231" priority="4598" stopIfTrue="1" operator="greaterThan">
      <formula>0</formula>
    </cfRule>
    <cfRule type="cellIs" dxfId="22230" priority="4599" stopIfTrue="1" operator="greaterThan">
      <formula>0</formula>
    </cfRule>
  </conditionalFormatting>
  <conditionalFormatting sqref="P102">
    <cfRule type="cellIs" dxfId="22229" priority="4594" stopIfTrue="1" operator="greaterThan">
      <formula>0</formula>
    </cfRule>
    <cfRule type="cellIs" dxfId="22228" priority="4595" stopIfTrue="1" operator="greaterThan">
      <formula>0</formula>
    </cfRule>
    <cfRule type="cellIs" dxfId="22227" priority="4596" stopIfTrue="1" operator="greaterThan">
      <formula>0</formula>
    </cfRule>
  </conditionalFormatting>
  <conditionalFormatting sqref="P103">
    <cfRule type="cellIs" dxfId="22226" priority="4591" stopIfTrue="1" operator="greaterThan">
      <formula>0</formula>
    </cfRule>
    <cfRule type="cellIs" dxfId="22225" priority="4592" stopIfTrue="1" operator="greaterThan">
      <formula>0</formula>
    </cfRule>
    <cfRule type="cellIs" dxfId="22224" priority="4593" stopIfTrue="1" operator="greaterThan">
      <formula>0</formula>
    </cfRule>
  </conditionalFormatting>
  <conditionalFormatting sqref="P136:P137">
    <cfRule type="cellIs" dxfId="22223" priority="4588" stopIfTrue="1" operator="greaterThan">
      <formula>0</formula>
    </cfRule>
    <cfRule type="cellIs" dxfId="22222" priority="4589" stopIfTrue="1" operator="greaterThan">
      <formula>0</formula>
    </cfRule>
    <cfRule type="cellIs" dxfId="22221" priority="4590" stopIfTrue="1" operator="greaterThan">
      <formula>0</formula>
    </cfRule>
  </conditionalFormatting>
  <conditionalFormatting sqref="P138">
    <cfRule type="cellIs" dxfId="22220" priority="4585" stopIfTrue="1" operator="greaterThan">
      <formula>0</formula>
    </cfRule>
    <cfRule type="cellIs" dxfId="22219" priority="4586" stopIfTrue="1" operator="greaterThan">
      <formula>0</formula>
    </cfRule>
    <cfRule type="cellIs" dxfId="22218" priority="4587" stopIfTrue="1" operator="greaterThan">
      <formula>0</formula>
    </cfRule>
  </conditionalFormatting>
  <conditionalFormatting sqref="P133:P134">
    <cfRule type="cellIs" dxfId="22217" priority="4582" stopIfTrue="1" operator="greaterThan">
      <formula>0</formula>
    </cfRule>
    <cfRule type="cellIs" dxfId="22216" priority="4583" stopIfTrue="1" operator="greaterThan">
      <formula>0</formula>
    </cfRule>
    <cfRule type="cellIs" dxfId="22215" priority="4584" stopIfTrue="1" operator="greaterThan">
      <formula>0</formula>
    </cfRule>
  </conditionalFormatting>
  <conditionalFormatting sqref="P135">
    <cfRule type="cellIs" dxfId="22214" priority="4579" stopIfTrue="1" operator="greaterThan">
      <formula>0</formula>
    </cfRule>
    <cfRule type="cellIs" dxfId="22213" priority="4580" stopIfTrue="1" operator="greaterThan">
      <formula>0</formula>
    </cfRule>
    <cfRule type="cellIs" dxfId="22212" priority="4581" stopIfTrue="1" operator="greaterThan">
      <formula>0</formula>
    </cfRule>
  </conditionalFormatting>
  <conditionalFormatting sqref="P132">
    <cfRule type="cellIs" dxfId="22211" priority="4576" stopIfTrue="1" operator="greaterThan">
      <formula>0</formula>
    </cfRule>
    <cfRule type="cellIs" dxfId="22210" priority="4577" stopIfTrue="1" operator="greaterThan">
      <formula>0</formula>
    </cfRule>
    <cfRule type="cellIs" dxfId="22209" priority="4578" stopIfTrue="1" operator="greaterThan">
      <formula>0</formula>
    </cfRule>
  </conditionalFormatting>
  <conditionalFormatting sqref="P129:P130">
    <cfRule type="cellIs" dxfId="22208" priority="4573" stopIfTrue="1" operator="greaterThan">
      <formula>0</formula>
    </cfRule>
    <cfRule type="cellIs" dxfId="22207" priority="4574" stopIfTrue="1" operator="greaterThan">
      <formula>0</formula>
    </cfRule>
    <cfRule type="cellIs" dxfId="22206" priority="4575" stopIfTrue="1" operator="greaterThan">
      <formula>0</formula>
    </cfRule>
  </conditionalFormatting>
  <conditionalFormatting sqref="U60:U65 S88:S101 U88:U101 T31:T41 U34:AH34 S60:S65 X88:AH88">
    <cfRule type="cellIs" dxfId="22205" priority="4567" stopIfTrue="1" operator="greaterThan">
      <formula>0</formula>
    </cfRule>
    <cfRule type="cellIs" dxfId="22204" priority="4568" stopIfTrue="1" operator="greaterThan">
      <formula>0</formula>
    </cfRule>
    <cfRule type="cellIs" dxfId="22203" priority="4569" stopIfTrue="1" operator="greaterThan">
      <formula>0</formula>
    </cfRule>
  </conditionalFormatting>
  <conditionalFormatting sqref="S78:W79 Y78:Y79 AB78:AB79">
    <cfRule type="cellIs" dxfId="22202" priority="4525" stopIfTrue="1" operator="greaterThan">
      <formula>0</formula>
    </cfRule>
    <cfRule type="cellIs" dxfId="22201" priority="4526" stopIfTrue="1" operator="greaterThan">
      <formula>0</formula>
    </cfRule>
    <cfRule type="cellIs" dxfId="22200" priority="4527" stopIfTrue="1" operator="greaterThan">
      <formula>0</formula>
    </cfRule>
  </conditionalFormatting>
  <conditionalFormatting sqref="S75:W76 Y75:Y76 AB75:AB76">
    <cfRule type="cellIs" dxfId="22199" priority="4519" stopIfTrue="1" operator="greaterThan">
      <formula>0</formula>
    </cfRule>
    <cfRule type="cellIs" dxfId="22198" priority="4520" stopIfTrue="1" operator="greaterThan">
      <formula>0</formula>
    </cfRule>
    <cfRule type="cellIs" dxfId="22197" priority="4521" stopIfTrue="1" operator="greaterThan">
      <formula>0</formula>
    </cfRule>
  </conditionalFormatting>
  <conditionalFormatting sqref="S77:W77 Y77 AB77">
    <cfRule type="cellIs" dxfId="22196" priority="4516" stopIfTrue="1" operator="greaterThan">
      <formula>0</formula>
    </cfRule>
    <cfRule type="cellIs" dxfId="22195" priority="4517" stopIfTrue="1" operator="greaterThan">
      <formula>0</formula>
    </cfRule>
    <cfRule type="cellIs" dxfId="22194" priority="4518" stopIfTrue="1" operator="greaterThan">
      <formula>0</formula>
    </cfRule>
  </conditionalFormatting>
  <conditionalFormatting sqref="S72:W73 Y72:Y73 AB72:AB73">
    <cfRule type="cellIs" dxfId="22193" priority="4513" stopIfTrue="1" operator="greaterThan">
      <formula>0</formula>
    </cfRule>
    <cfRule type="cellIs" dxfId="22192" priority="4514" stopIfTrue="1" operator="greaterThan">
      <formula>0</formula>
    </cfRule>
    <cfRule type="cellIs" dxfId="22191" priority="4515" stopIfTrue="1" operator="greaterThan">
      <formula>0</formula>
    </cfRule>
  </conditionalFormatting>
  <conditionalFormatting sqref="S74:W74 Y74 AB74">
    <cfRule type="cellIs" dxfId="22190" priority="4510" stopIfTrue="1" operator="greaterThan">
      <formula>0</formula>
    </cfRule>
    <cfRule type="cellIs" dxfId="22189" priority="4511" stopIfTrue="1" operator="greaterThan">
      <formula>0</formula>
    </cfRule>
    <cfRule type="cellIs" dxfId="22188" priority="4512" stopIfTrue="1" operator="greaterThan">
      <formula>0</formula>
    </cfRule>
  </conditionalFormatting>
  <conditionalFormatting sqref="S69:W70 Y69:Y70 AB69:AB70">
    <cfRule type="cellIs" dxfId="22187" priority="4507" stopIfTrue="1" operator="greaterThan">
      <formula>0</formula>
    </cfRule>
    <cfRule type="cellIs" dxfId="22186" priority="4508" stopIfTrue="1" operator="greaterThan">
      <formula>0</formula>
    </cfRule>
    <cfRule type="cellIs" dxfId="22185" priority="4509" stopIfTrue="1" operator="greaterThan">
      <formula>0</formula>
    </cfRule>
  </conditionalFormatting>
  <conditionalFormatting sqref="S71:W71 Y71 AB71">
    <cfRule type="cellIs" dxfId="22184" priority="4504" stopIfTrue="1" operator="greaterThan">
      <formula>0</formula>
    </cfRule>
    <cfRule type="cellIs" dxfId="22183" priority="4505" stopIfTrue="1" operator="greaterThan">
      <formula>0</formula>
    </cfRule>
    <cfRule type="cellIs" dxfId="22182" priority="4506" stopIfTrue="1" operator="greaterThan">
      <formula>0</formula>
    </cfRule>
  </conditionalFormatting>
  <conditionalFormatting sqref="S66:W67 Y66:Y67 AB66:AB67">
    <cfRule type="cellIs" dxfId="22181" priority="4501" stopIfTrue="1" operator="greaterThan">
      <formula>0</formula>
    </cfRule>
    <cfRule type="cellIs" dxfId="22180" priority="4502" stopIfTrue="1" operator="greaterThan">
      <formula>0</formula>
    </cfRule>
    <cfRule type="cellIs" dxfId="22179" priority="4503" stopIfTrue="1" operator="greaterThan">
      <formula>0</formula>
    </cfRule>
  </conditionalFormatting>
  <conditionalFormatting sqref="S68:W68 Y68 AB68">
    <cfRule type="cellIs" dxfId="22178" priority="4498" stopIfTrue="1" operator="greaterThan">
      <formula>0</formula>
    </cfRule>
    <cfRule type="cellIs" dxfId="22177" priority="4499" stopIfTrue="1" operator="greaterThan">
      <formula>0</formula>
    </cfRule>
    <cfRule type="cellIs" dxfId="22176" priority="4500" stopIfTrue="1" operator="greaterThan">
      <formula>0</formula>
    </cfRule>
  </conditionalFormatting>
  <conditionalFormatting sqref="V99:W100 Y99:Y100 AB99:AB100">
    <cfRule type="cellIs" dxfId="22175" priority="4564" stopIfTrue="1" operator="greaterThan">
      <formula>0</formula>
    </cfRule>
    <cfRule type="cellIs" dxfId="22174" priority="4565" stopIfTrue="1" operator="greaterThan">
      <formula>0</formula>
    </cfRule>
    <cfRule type="cellIs" dxfId="22173" priority="4566" stopIfTrue="1" operator="greaterThan">
      <formula>0</formula>
    </cfRule>
  </conditionalFormatting>
  <conditionalFormatting sqref="V63:W64 Y63:Y64 AB63:AB64">
    <cfRule type="cellIs" dxfId="22172" priority="4495" stopIfTrue="1" operator="greaterThan">
      <formula>0</formula>
    </cfRule>
    <cfRule type="cellIs" dxfId="22171" priority="4496" stopIfTrue="1" operator="greaterThan">
      <formula>0</formula>
    </cfRule>
    <cfRule type="cellIs" dxfId="22170" priority="4497" stopIfTrue="1" operator="greaterThan">
      <formula>0</formula>
    </cfRule>
  </conditionalFormatting>
  <conditionalFormatting sqref="V101:W101 Y101 AB101">
    <cfRule type="cellIs" dxfId="22169" priority="4561" stopIfTrue="1" operator="greaterThan">
      <formula>0</formula>
    </cfRule>
    <cfRule type="cellIs" dxfId="22168" priority="4562" stopIfTrue="1" operator="greaterThan">
      <formula>0</formula>
    </cfRule>
    <cfRule type="cellIs" dxfId="22167" priority="4563" stopIfTrue="1" operator="greaterThan">
      <formula>0</formula>
    </cfRule>
  </conditionalFormatting>
  <conditionalFormatting sqref="V65:W65 Y65 AB65">
    <cfRule type="cellIs" dxfId="22166" priority="4492" stopIfTrue="1" operator="greaterThan">
      <formula>0</formula>
    </cfRule>
    <cfRule type="cellIs" dxfId="22165" priority="4493" stopIfTrue="1" operator="greaterThan">
      <formula>0</formula>
    </cfRule>
    <cfRule type="cellIs" dxfId="22164" priority="4494" stopIfTrue="1" operator="greaterThan">
      <formula>0</formula>
    </cfRule>
  </conditionalFormatting>
  <conditionalFormatting sqref="V96:W97 Y96:Y97 AB96:AB97">
    <cfRule type="cellIs" dxfId="22163" priority="4558" stopIfTrue="1" operator="greaterThan">
      <formula>0</formula>
    </cfRule>
    <cfRule type="cellIs" dxfId="22162" priority="4559" stopIfTrue="1" operator="greaterThan">
      <formula>0</formula>
    </cfRule>
    <cfRule type="cellIs" dxfId="22161" priority="4560" stopIfTrue="1" operator="greaterThan">
      <formula>0</formula>
    </cfRule>
  </conditionalFormatting>
  <conditionalFormatting sqref="V60:W61 Y60:Y61 AB60:AB61">
    <cfRule type="cellIs" dxfId="22160" priority="4489" stopIfTrue="1" operator="greaterThan">
      <formula>0</formula>
    </cfRule>
    <cfRule type="cellIs" dxfId="22159" priority="4490" stopIfTrue="1" operator="greaterThan">
      <formula>0</formula>
    </cfRule>
    <cfRule type="cellIs" dxfId="22158" priority="4491" stopIfTrue="1" operator="greaterThan">
      <formula>0</formula>
    </cfRule>
  </conditionalFormatting>
  <conditionalFormatting sqref="V98:W98 Y98 AB98">
    <cfRule type="cellIs" dxfId="22157" priority="4555" stopIfTrue="1" operator="greaterThan">
      <formula>0</formula>
    </cfRule>
    <cfRule type="cellIs" dxfId="22156" priority="4556" stopIfTrue="1" operator="greaterThan">
      <formula>0</formula>
    </cfRule>
    <cfRule type="cellIs" dxfId="22155" priority="4557" stopIfTrue="1" operator="greaterThan">
      <formula>0</formula>
    </cfRule>
  </conditionalFormatting>
  <conditionalFormatting sqref="V62:W62 Y62 AB62">
    <cfRule type="cellIs" dxfId="22154" priority="4486" stopIfTrue="1" operator="greaterThan">
      <formula>0</formula>
    </cfRule>
    <cfRule type="cellIs" dxfId="22153" priority="4487" stopIfTrue="1" operator="greaterThan">
      <formula>0</formula>
    </cfRule>
    <cfRule type="cellIs" dxfId="22152" priority="4488" stopIfTrue="1" operator="greaterThan">
      <formula>0</formula>
    </cfRule>
  </conditionalFormatting>
  <conditionalFormatting sqref="V93:W94 Y93:Y94 AB93:AB94">
    <cfRule type="cellIs" dxfId="22151" priority="4552" stopIfTrue="1" operator="greaterThan">
      <formula>0</formula>
    </cfRule>
    <cfRule type="cellIs" dxfId="22150" priority="4553" stopIfTrue="1" operator="greaterThan">
      <formula>0</formula>
    </cfRule>
    <cfRule type="cellIs" dxfId="22149" priority="4554" stopIfTrue="1" operator="greaterThan">
      <formula>0</formula>
    </cfRule>
  </conditionalFormatting>
  <conditionalFormatting sqref="Y57:Y58 AB57:AB58 T57:W58">
    <cfRule type="cellIs" dxfId="22148" priority="4483" stopIfTrue="1" operator="greaterThan">
      <formula>0</formula>
    </cfRule>
    <cfRule type="cellIs" dxfId="22147" priority="4484" stopIfTrue="1" operator="greaterThan">
      <formula>0</formula>
    </cfRule>
    <cfRule type="cellIs" dxfId="22146" priority="4485" stopIfTrue="1" operator="greaterThan">
      <formula>0</formula>
    </cfRule>
  </conditionalFormatting>
  <conditionalFormatting sqref="V95:W95 Y95 AB95">
    <cfRule type="cellIs" dxfId="22145" priority="4549" stopIfTrue="1" operator="greaterThan">
      <formula>0</formula>
    </cfRule>
    <cfRule type="cellIs" dxfId="22144" priority="4550" stopIfTrue="1" operator="greaterThan">
      <formula>0</formula>
    </cfRule>
    <cfRule type="cellIs" dxfId="22143" priority="4551" stopIfTrue="1" operator="greaterThan">
      <formula>0</formula>
    </cfRule>
  </conditionalFormatting>
  <conditionalFormatting sqref="S59:W59 T60:T65 Y59 AB59">
    <cfRule type="cellIs" dxfId="22142" priority="4480" stopIfTrue="1" operator="greaterThan">
      <formula>0</formula>
    </cfRule>
    <cfRule type="cellIs" dxfId="22141" priority="4481" stopIfTrue="1" operator="greaterThan">
      <formula>0</formula>
    </cfRule>
    <cfRule type="cellIs" dxfId="22140" priority="4482" stopIfTrue="1" operator="greaterThan">
      <formula>0</formula>
    </cfRule>
  </conditionalFormatting>
  <conditionalFormatting sqref="V90:W91 Y90:Y91 AB90:AB91">
    <cfRule type="cellIs" dxfId="22139" priority="4546" stopIfTrue="1" operator="greaterThan">
      <formula>0</formula>
    </cfRule>
    <cfRule type="cellIs" dxfId="22138" priority="4547" stopIfTrue="1" operator="greaterThan">
      <formula>0</formula>
    </cfRule>
    <cfRule type="cellIs" dxfId="22137" priority="4548" stopIfTrue="1" operator="greaterThan">
      <formula>0</formula>
    </cfRule>
  </conditionalFormatting>
  <conditionalFormatting sqref="Y54:Y55 AB54:AB55 T54:W55">
    <cfRule type="cellIs" dxfId="22136" priority="4477" stopIfTrue="1" operator="greaterThan">
      <formula>0</formula>
    </cfRule>
    <cfRule type="cellIs" dxfId="22135" priority="4478" stopIfTrue="1" operator="greaterThan">
      <formula>0</formula>
    </cfRule>
    <cfRule type="cellIs" dxfId="22134" priority="4479" stopIfTrue="1" operator="greaterThan">
      <formula>0</formula>
    </cfRule>
  </conditionalFormatting>
  <conditionalFormatting sqref="V92:W92 Y92 AB92">
    <cfRule type="cellIs" dxfId="22133" priority="4543" stopIfTrue="1" operator="greaterThan">
      <formula>0</formula>
    </cfRule>
    <cfRule type="cellIs" dxfId="22132" priority="4544" stopIfTrue="1" operator="greaterThan">
      <formula>0</formula>
    </cfRule>
    <cfRule type="cellIs" dxfId="22131" priority="4545" stopIfTrue="1" operator="greaterThan">
      <formula>0</formula>
    </cfRule>
  </conditionalFormatting>
  <conditionalFormatting sqref="Y56 AB56 T56:W56">
    <cfRule type="cellIs" dxfId="22130" priority="4474" stopIfTrue="1" operator="greaterThan">
      <formula>0</formula>
    </cfRule>
    <cfRule type="cellIs" dxfId="22129" priority="4475" stopIfTrue="1" operator="greaterThan">
      <formula>0</formula>
    </cfRule>
    <cfRule type="cellIs" dxfId="22128" priority="4476" stopIfTrue="1" operator="greaterThan">
      <formula>0</formula>
    </cfRule>
  </conditionalFormatting>
  <conditionalFormatting sqref="V88:W88 T88:T101">
    <cfRule type="cellIs" dxfId="22127" priority="4540" stopIfTrue="1" operator="greaterThan">
      <formula>0</formula>
    </cfRule>
    <cfRule type="cellIs" dxfId="22126" priority="4541" stopIfTrue="1" operator="greaterThan">
      <formula>0</formula>
    </cfRule>
    <cfRule type="cellIs" dxfId="22125" priority="4542" stopIfTrue="1" operator="greaterThan">
      <formula>0</formula>
    </cfRule>
  </conditionalFormatting>
  <conditionalFormatting sqref="S51:U51 S52:W52 Y51:Y52 AB51:AB52 W51">
    <cfRule type="cellIs" dxfId="22124" priority="4471" stopIfTrue="1" operator="greaterThan">
      <formula>0</formula>
    </cfRule>
    <cfRule type="cellIs" dxfId="22123" priority="4472" stopIfTrue="1" operator="greaterThan">
      <formula>0</formula>
    </cfRule>
    <cfRule type="cellIs" dxfId="22122" priority="4473" stopIfTrue="1" operator="greaterThan">
      <formula>0</formula>
    </cfRule>
  </conditionalFormatting>
  <conditionalFormatting sqref="V89:W89 Y89 AB89">
    <cfRule type="cellIs" dxfId="22121" priority="4537" stopIfTrue="1" operator="greaterThan">
      <formula>0</formula>
    </cfRule>
    <cfRule type="cellIs" dxfId="22120" priority="4538" stopIfTrue="1" operator="greaterThan">
      <formula>0</formula>
    </cfRule>
    <cfRule type="cellIs" dxfId="22119" priority="4539" stopIfTrue="1" operator="greaterThan">
      <formula>0</formula>
    </cfRule>
  </conditionalFormatting>
  <conditionalFormatting sqref="Y53 AB53 T53:W53">
    <cfRule type="cellIs" dxfId="22118" priority="4468" stopIfTrue="1" operator="greaterThan">
      <formula>0</formula>
    </cfRule>
    <cfRule type="cellIs" dxfId="22117" priority="4469" stopIfTrue="1" operator="greaterThan">
      <formula>0</formula>
    </cfRule>
    <cfRule type="cellIs" dxfId="22116" priority="4470" stopIfTrue="1" operator="greaterThan">
      <formula>0</formula>
    </cfRule>
  </conditionalFormatting>
  <conditionalFormatting sqref="S84:W87 Y84:Y87 AB84:AB87">
    <cfRule type="cellIs" dxfId="22115" priority="4534" stopIfTrue="1" operator="greaterThan">
      <formula>0</formula>
    </cfRule>
    <cfRule type="cellIs" dxfId="22114" priority="4535" stopIfTrue="1" operator="greaterThan">
      <formula>0</formula>
    </cfRule>
    <cfRule type="cellIs" dxfId="22113" priority="4536" stopIfTrue="1" operator="greaterThan">
      <formula>0</formula>
    </cfRule>
  </conditionalFormatting>
  <conditionalFormatting sqref="S48:W49 Y48:Y49 AB48:AB49">
    <cfRule type="cellIs" dxfId="22112" priority="4465" stopIfTrue="1" operator="greaterThan">
      <formula>0</formula>
    </cfRule>
    <cfRule type="cellIs" dxfId="22111" priority="4466" stopIfTrue="1" operator="greaterThan">
      <formula>0</formula>
    </cfRule>
    <cfRule type="cellIs" dxfId="22110" priority="4467" stopIfTrue="1" operator="greaterThan">
      <formula>0</formula>
    </cfRule>
  </conditionalFormatting>
  <conditionalFormatting sqref="S50:U50 Y50 AB50 W50">
    <cfRule type="cellIs" dxfId="22109" priority="4462" stopIfTrue="1" operator="greaterThan">
      <formula>0</formula>
    </cfRule>
    <cfRule type="cellIs" dxfId="22108" priority="4463" stopIfTrue="1" operator="greaterThan">
      <formula>0</formula>
    </cfRule>
    <cfRule type="cellIs" dxfId="22107" priority="4464" stopIfTrue="1" operator="greaterThan">
      <formula>0</formula>
    </cfRule>
  </conditionalFormatting>
  <conditionalFormatting sqref="S81:W82 Y81:Y82 AB81:AB82">
    <cfRule type="cellIs" dxfId="22106" priority="4531" stopIfTrue="1" operator="greaterThan">
      <formula>0</formula>
    </cfRule>
    <cfRule type="cellIs" dxfId="22105" priority="4532" stopIfTrue="1" operator="greaterThan">
      <formula>0</formula>
    </cfRule>
    <cfRule type="cellIs" dxfId="22104" priority="4533" stopIfTrue="1" operator="greaterThan">
      <formula>0</formula>
    </cfRule>
  </conditionalFormatting>
  <conditionalFormatting sqref="S45:W46 Y45:Y46 AB45:AB46">
    <cfRule type="cellIs" dxfId="22103" priority="4459" stopIfTrue="1" operator="greaterThan">
      <formula>0</formula>
    </cfRule>
    <cfRule type="cellIs" dxfId="22102" priority="4460" stopIfTrue="1" operator="greaterThan">
      <formula>0</formula>
    </cfRule>
    <cfRule type="cellIs" dxfId="22101" priority="4461" stopIfTrue="1" operator="greaterThan">
      <formula>0</formula>
    </cfRule>
  </conditionalFormatting>
  <conditionalFormatting sqref="S83:W83 Y83 AB83">
    <cfRule type="cellIs" dxfId="22100" priority="4528" stopIfTrue="1" operator="greaterThan">
      <formula>0</formula>
    </cfRule>
    <cfRule type="cellIs" dxfId="22099" priority="4529" stopIfTrue="1" operator="greaterThan">
      <formula>0</formula>
    </cfRule>
    <cfRule type="cellIs" dxfId="22098" priority="4530" stopIfTrue="1" operator="greaterThan">
      <formula>0</formula>
    </cfRule>
  </conditionalFormatting>
  <conditionalFormatting sqref="S47:W47 Y47 AB47">
    <cfRule type="cellIs" dxfId="22097" priority="4456" stopIfTrue="1" operator="greaterThan">
      <formula>0</formula>
    </cfRule>
    <cfRule type="cellIs" dxfId="22096" priority="4457" stopIfTrue="1" operator="greaterThan">
      <formula>0</formula>
    </cfRule>
    <cfRule type="cellIs" dxfId="22095" priority="4458" stopIfTrue="1" operator="greaterThan">
      <formula>0</formula>
    </cfRule>
  </conditionalFormatting>
  <conditionalFormatting sqref="S42:W43 Y42:Y43 AB42:AB43">
    <cfRule type="cellIs" dxfId="22094" priority="4453" stopIfTrue="1" operator="greaterThan">
      <formula>0</formula>
    </cfRule>
    <cfRule type="cellIs" dxfId="22093" priority="4454" stopIfTrue="1" operator="greaterThan">
      <formula>0</formula>
    </cfRule>
    <cfRule type="cellIs" dxfId="22092" priority="4455" stopIfTrue="1" operator="greaterThan">
      <formula>0</formula>
    </cfRule>
  </conditionalFormatting>
  <conditionalFormatting sqref="S80:W80 Y80 AB80">
    <cfRule type="cellIs" dxfId="22091" priority="4522" stopIfTrue="1" operator="greaterThan">
      <formula>0</formula>
    </cfRule>
    <cfRule type="cellIs" dxfId="22090" priority="4523" stopIfTrue="1" operator="greaterThan">
      <formula>0</formula>
    </cfRule>
    <cfRule type="cellIs" dxfId="22089" priority="4524" stopIfTrue="1" operator="greaterThan">
      <formula>0</formula>
    </cfRule>
  </conditionalFormatting>
  <conditionalFormatting sqref="S44:W44 Y44 AB44">
    <cfRule type="cellIs" dxfId="22088" priority="4450" stopIfTrue="1" operator="greaterThan">
      <formula>0</formula>
    </cfRule>
    <cfRule type="cellIs" dxfId="22087" priority="4451" stopIfTrue="1" operator="greaterThan">
      <formula>0</formula>
    </cfRule>
    <cfRule type="cellIs" dxfId="22086" priority="4452" stopIfTrue="1" operator="greaterThan">
      <formula>0</formula>
    </cfRule>
  </conditionalFormatting>
  <conditionalFormatting sqref="S39:S40 V39:W40 Y39:Y40 AB39:AB40">
    <cfRule type="cellIs" dxfId="22085" priority="4447" stopIfTrue="1" operator="greaterThan">
      <formula>0</formula>
    </cfRule>
    <cfRule type="cellIs" dxfId="22084" priority="4448" stopIfTrue="1" operator="greaterThan">
      <formula>0</formula>
    </cfRule>
    <cfRule type="cellIs" dxfId="22083" priority="4449" stopIfTrue="1" operator="greaterThan">
      <formula>0</formula>
    </cfRule>
  </conditionalFormatting>
  <conditionalFormatting sqref="S41 V41:W41 Y41 AB41">
    <cfRule type="cellIs" dxfId="22082" priority="4444" stopIfTrue="1" operator="greaterThan">
      <formula>0</formula>
    </cfRule>
    <cfRule type="cellIs" dxfId="22081" priority="4445" stopIfTrue="1" operator="greaterThan">
      <formula>0</formula>
    </cfRule>
    <cfRule type="cellIs" dxfId="22080" priority="4446" stopIfTrue="1" operator="greaterThan">
      <formula>0</formula>
    </cfRule>
  </conditionalFormatting>
  <conditionalFormatting sqref="S36:S37 V36:W37 Y36:Y37 AB36:AB37">
    <cfRule type="cellIs" dxfId="22079" priority="4441" stopIfTrue="1" operator="greaterThan">
      <formula>0</formula>
    </cfRule>
    <cfRule type="cellIs" dxfId="22078" priority="4442" stopIfTrue="1" operator="greaterThan">
      <formula>0</formula>
    </cfRule>
    <cfRule type="cellIs" dxfId="22077" priority="4443" stopIfTrue="1" operator="greaterThan">
      <formula>0</formula>
    </cfRule>
  </conditionalFormatting>
  <conditionalFormatting sqref="S38 V38:W38 Y38 AB38">
    <cfRule type="cellIs" dxfId="22076" priority="4438" stopIfTrue="1" operator="greaterThan">
      <formula>0</formula>
    </cfRule>
    <cfRule type="cellIs" dxfId="22075" priority="4439" stopIfTrue="1" operator="greaterThan">
      <formula>0</formula>
    </cfRule>
    <cfRule type="cellIs" dxfId="22074" priority="4440" stopIfTrue="1" operator="greaterThan">
      <formula>0</formula>
    </cfRule>
  </conditionalFormatting>
  <conditionalFormatting sqref="S34">
    <cfRule type="cellIs" dxfId="22073" priority="4435" stopIfTrue="1" operator="greaterThan">
      <formula>0</formula>
    </cfRule>
    <cfRule type="cellIs" dxfId="22072" priority="4436" stopIfTrue="1" operator="greaterThan">
      <formula>0</formula>
    </cfRule>
    <cfRule type="cellIs" dxfId="22071" priority="4437" stopIfTrue="1" operator="greaterThan">
      <formula>0</formula>
    </cfRule>
  </conditionalFormatting>
  <conditionalFormatting sqref="S35 V35:W35 Y35 AB35">
    <cfRule type="cellIs" dxfId="22070" priority="4432" stopIfTrue="1" operator="greaterThan">
      <formula>0</formula>
    </cfRule>
    <cfRule type="cellIs" dxfId="22069" priority="4433" stopIfTrue="1" operator="greaterThan">
      <formula>0</formula>
    </cfRule>
    <cfRule type="cellIs" dxfId="22068" priority="4434" stopIfTrue="1" operator="greaterThan">
      <formula>0</formula>
    </cfRule>
  </conditionalFormatting>
  <conditionalFormatting sqref="S32:S33 V32:W33 Y32:Y33 AB32:AB33">
    <cfRule type="cellIs" dxfId="22067" priority="4429" stopIfTrue="1" operator="greaterThan">
      <formula>0</formula>
    </cfRule>
    <cfRule type="cellIs" dxfId="22066" priority="4430" stopIfTrue="1" operator="greaterThan">
      <formula>0</formula>
    </cfRule>
    <cfRule type="cellIs" dxfId="22065" priority="4431" stopIfTrue="1" operator="greaterThan">
      <formula>0</formula>
    </cfRule>
  </conditionalFormatting>
  <conditionalFormatting sqref="S31 V31:W31 Y31 AB31">
    <cfRule type="cellIs" dxfId="22064" priority="4423" stopIfTrue="1" operator="greaterThan">
      <formula>0</formula>
    </cfRule>
    <cfRule type="cellIs" dxfId="22063" priority="4424" stopIfTrue="1" operator="greaterThan">
      <formula>0</formula>
    </cfRule>
    <cfRule type="cellIs" dxfId="22062" priority="4425" stopIfTrue="1" operator="greaterThan">
      <formula>0</formula>
    </cfRule>
  </conditionalFormatting>
  <conditionalFormatting sqref="S26:W27 Y26:Y27 AB26:AB27">
    <cfRule type="cellIs" dxfId="22061" priority="4420" stopIfTrue="1" operator="greaterThan">
      <formula>0</formula>
    </cfRule>
    <cfRule type="cellIs" dxfId="22060" priority="4421" stopIfTrue="1" operator="greaterThan">
      <formula>0</formula>
    </cfRule>
    <cfRule type="cellIs" dxfId="22059" priority="4422" stopIfTrue="1" operator="greaterThan">
      <formula>0</formula>
    </cfRule>
  </conditionalFormatting>
  <conditionalFormatting sqref="S28:W28 Y28 AB28">
    <cfRule type="cellIs" dxfId="22058" priority="4417" stopIfTrue="1" operator="greaterThan">
      <formula>0</formula>
    </cfRule>
    <cfRule type="cellIs" dxfId="22057" priority="4418" stopIfTrue="1" operator="greaterThan">
      <formula>0</formula>
    </cfRule>
    <cfRule type="cellIs" dxfId="22056" priority="4419" stopIfTrue="1" operator="greaterThan">
      <formula>0</formula>
    </cfRule>
  </conditionalFormatting>
  <conditionalFormatting sqref="S23:W24 Y23:Y24 AB23:AB24">
    <cfRule type="cellIs" dxfId="22055" priority="4414" stopIfTrue="1" operator="greaterThan">
      <formula>0</formula>
    </cfRule>
    <cfRule type="cellIs" dxfId="22054" priority="4415" stopIfTrue="1" operator="greaterThan">
      <formula>0</formula>
    </cfRule>
    <cfRule type="cellIs" dxfId="22053" priority="4416" stopIfTrue="1" operator="greaterThan">
      <formula>0</formula>
    </cfRule>
  </conditionalFormatting>
  <conditionalFormatting sqref="S25:W25 Y25 AB25">
    <cfRule type="cellIs" dxfId="22052" priority="4411" stopIfTrue="1" operator="greaterThan">
      <formula>0</formula>
    </cfRule>
    <cfRule type="cellIs" dxfId="22051" priority="4412" stopIfTrue="1" operator="greaterThan">
      <formula>0</formula>
    </cfRule>
    <cfRule type="cellIs" dxfId="22050" priority="4413" stopIfTrue="1" operator="greaterThan">
      <formula>0</formula>
    </cfRule>
  </conditionalFormatting>
  <conditionalFormatting sqref="S20:W21 Y20:Y21 AB20:AB21">
    <cfRule type="cellIs" dxfId="22049" priority="4408" stopIfTrue="1" operator="greaterThan">
      <formula>0</formula>
    </cfRule>
    <cfRule type="cellIs" dxfId="22048" priority="4409" stopIfTrue="1" operator="greaterThan">
      <formula>0</formula>
    </cfRule>
    <cfRule type="cellIs" dxfId="22047" priority="4410" stopIfTrue="1" operator="greaterThan">
      <formula>0</formula>
    </cfRule>
  </conditionalFormatting>
  <conditionalFormatting sqref="S22:W22 Y22 AB22">
    <cfRule type="cellIs" dxfId="22046" priority="4405" stopIfTrue="1" operator="greaterThan">
      <formula>0</formula>
    </cfRule>
    <cfRule type="cellIs" dxfId="22045" priority="4406" stopIfTrue="1" operator="greaterThan">
      <formula>0</formula>
    </cfRule>
    <cfRule type="cellIs" dxfId="22044" priority="4407" stopIfTrue="1" operator="greaterThan">
      <formula>0</formula>
    </cfRule>
  </conditionalFormatting>
  <conditionalFormatting sqref="S16:U17 Y16:Y17 AB16:AB17 W16:W17">
    <cfRule type="cellIs" dxfId="22043" priority="4399" stopIfTrue="1" operator="greaterThan">
      <formula>0</formula>
    </cfRule>
    <cfRule type="cellIs" dxfId="22042" priority="4400" stopIfTrue="1" operator="greaterThan">
      <formula>0</formula>
    </cfRule>
    <cfRule type="cellIs" dxfId="22041" priority="4401" stopIfTrue="1" operator="greaterThan">
      <formula>0</formula>
    </cfRule>
  </conditionalFormatting>
  <conditionalFormatting sqref="S29:W30 Y29:Y30 AB29:AB30">
    <cfRule type="cellIs" dxfId="22040" priority="4426" stopIfTrue="1" operator="greaterThan">
      <formula>0</formula>
    </cfRule>
    <cfRule type="cellIs" dxfId="22039" priority="4427" stopIfTrue="1" operator="greaterThan">
      <formula>0</formula>
    </cfRule>
    <cfRule type="cellIs" dxfId="22038" priority="4428" stopIfTrue="1" operator="greaterThan">
      <formula>0</formula>
    </cfRule>
  </conditionalFormatting>
  <conditionalFormatting sqref="S13:U14 Y13:Y14 AB13:AB14 W13:W14">
    <cfRule type="cellIs" dxfId="22037" priority="4393" stopIfTrue="1" operator="greaterThan">
      <formula>0</formula>
    </cfRule>
    <cfRule type="cellIs" dxfId="22036" priority="4394" stopIfTrue="1" operator="greaterThan">
      <formula>0</formula>
    </cfRule>
    <cfRule type="cellIs" dxfId="22035" priority="4395" stopIfTrue="1" operator="greaterThan">
      <formula>0</formula>
    </cfRule>
  </conditionalFormatting>
  <conditionalFormatting sqref="S15:U15 Y15 AB15 W15">
    <cfRule type="cellIs" dxfId="22034" priority="4390" stopIfTrue="1" operator="greaterThan">
      <formula>0</formula>
    </cfRule>
    <cfRule type="cellIs" dxfId="22033" priority="4391" stopIfTrue="1" operator="greaterThan">
      <formula>0</formula>
    </cfRule>
    <cfRule type="cellIs" dxfId="22032" priority="4392" stopIfTrue="1" operator="greaterThan">
      <formula>0</formula>
    </cfRule>
  </conditionalFormatting>
  <conditionalFormatting sqref="S10:W11 Y10:Y11 AB10:AB11">
    <cfRule type="cellIs" dxfId="22031" priority="4387" stopIfTrue="1" operator="greaterThan">
      <formula>0</formula>
    </cfRule>
    <cfRule type="cellIs" dxfId="22030" priority="4388" stopIfTrue="1" operator="greaterThan">
      <formula>0</formula>
    </cfRule>
    <cfRule type="cellIs" dxfId="22029" priority="4389" stopIfTrue="1" operator="greaterThan">
      <formula>0</formula>
    </cfRule>
  </conditionalFormatting>
  <conditionalFormatting sqref="S12:W12 Y12 AB12">
    <cfRule type="cellIs" dxfId="22028" priority="4384" stopIfTrue="1" operator="greaterThan">
      <formula>0</formula>
    </cfRule>
    <cfRule type="cellIs" dxfId="22027" priority="4385" stopIfTrue="1" operator="greaterThan">
      <formula>0</formula>
    </cfRule>
    <cfRule type="cellIs" dxfId="22026" priority="4386" stopIfTrue="1" operator="greaterThan">
      <formula>0</formula>
    </cfRule>
  </conditionalFormatting>
  <conditionalFormatting sqref="S7:W8 Y7:Y8 AB7:AB8">
    <cfRule type="cellIs" dxfId="22025" priority="4381" stopIfTrue="1" operator="greaterThan">
      <formula>0</formula>
    </cfRule>
    <cfRule type="cellIs" dxfId="22024" priority="4382" stopIfTrue="1" operator="greaterThan">
      <formula>0</formula>
    </cfRule>
    <cfRule type="cellIs" dxfId="22023" priority="4383" stopIfTrue="1" operator="greaterThan">
      <formula>0</formula>
    </cfRule>
  </conditionalFormatting>
  <conditionalFormatting sqref="S9:W9 Y9 AB9">
    <cfRule type="cellIs" dxfId="22022" priority="4378" stopIfTrue="1" operator="greaterThan">
      <formula>0</formula>
    </cfRule>
    <cfRule type="cellIs" dxfId="22021" priority="4379" stopIfTrue="1" operator="greaterThan">
      <formula>0</formula>
    </cfRule>
    <cfRule type="cellIs" dxfId="22020" priority="4380" stopIfTrue="1" operator="greaterThan">
      <formula>0</formula>
    </cfRule>
  </conditionalFormatting>
  <conditionalFormatting sqref="S5:W5 Y5 AB5">
    <cfRule type="cellIs" dxfId="22019" priority="4375" stopIfTrue="1" operator="greaterThan">
      <formula>0</formula>
    </cfRule>
    <cfRule type="cellIs" dxfId="22018" priority="4376" stopIfTrue="1" operator="greaterThan">
      <formula>0</formula>
    </cfRule>
    <cfRule type="cellIs" dxfId="22017" priority="4377" stopIfTrue="1" operator="greaterThan">
      <formula>0</formula>
    </cfRule>
  </conditionalFormatting>
  <conditionalFormatting sqref="S6:W6 Y6 AB6">
    <cfRule type="cellIs" dxfId="22016" priority="4372" stopIfTrue="1" operator="greaterThan">
      <formula>0</formula>
    </cfRule>
    <cfRule type="cellIs" dxfId="22015" priority="4373" stopIfTrue="1" operator="greaterThan">
      <formula>0</formula>
    </cfRule>
    <cfRule type="cellIs" dxfId="22014" priority="4374" stopIfTrue="1" operator="greaterThan">
      <formula>0</formula>
    </cfRule>
  </conditionalFormatting>
  <conditionalFormatting sqref="S19:W19 Y19 AB19">
    <cfRule type="cellIs" dxfId="22013" priority="4402" stopIfTrue="1" operator="greaterThan">
      <formula>0</formula>
    </cfRule>
    <cfRule type="cellIs" dxfId="22012" priority="4403" stopIfTrue="1" operator="greaterThan">
      <formula>0</formula>
    </cfRule>
    <cfRule type="cellIs" dxfId="22011" priority="4404" stopIfTrue="1" operator="greaterThan">
      <formula>0</formula>
    </cfRule>
  </conditionalFormatting>
  <conditionalFormatting sqref="S18:W18 Y18 AB18">
    <cfRule type="cellIs" dxfId="22010" priority="4396" stopIfTrue="1" operator="greaterThan">
      <formula>0</formula>
    </cfRule>
    <cfRule type="cellIs" dxfId="22009" priority="4397" stopIfTrue="1" operator="greaterThan">
      <formula>0</formula>
    </cfRule>
    <cfRule type="cellIs" dxfId="22008" priority="4398" stopIfTrue="1" operator="greaterThan">
      <formula>0</formula>
    </cfRule>
  </conditionalFormatting>
  <conditionalFormatting sqref="U39:U40">
    <cfRule type="cellIs" dxfId="22007" priority="4369" stopIfTrue="1" operator="greaterThan">
      <formula>0</formula>
    </cfRule>
    <cfRule type="cellIs" dxfId="22006" priority="4370" stopIfTrue="1" operator="greaterThan">
      <formula>0</formula>
    </cfRule>
    <cfRule type="cellIs" dxfId="22005" priority="4371" stopIfTrue="1" operator="greaterThan">
      <formula>0</formula>
    </cfRule>
  </conditionalFormatting>
  <conditionalFormatting sqref="U41">
    <cfRule type="cellIs" dxfId="22004" priority="4366" stopIfTrue="1" operator="greaterThan">
      <formula>0</formula>
    </cfRule>
    <cfRule type="cellIs" dxfId="22003" priority="4367" stopIfTrue="1" operator="greaterThan">
      <formula>0</formula>
    </cfRule>
    <cfRule type="cellIs" dxfId="22002" priority="4368" stopIfTrue="1" operator="greaterThan">
      <formula>0</formula>
    </cfRule>
  </conditionalFormatting>
  <conditionalFormatting sqref="U36:U37">
    <cfRule type="cellIs" dxfId="22001" priority="4363" stopIfTrue="1" operator="greaterThan">
      <formula>0</formula>
    </cfRule>
    <cfRule type="cellIs" dxfId="22000" priority="4364" stopIfTrue="1" operator="greaterThan">
      <formula>0</formula>
    </cfRule>
    <cfRule type="cellIs" dxfId="21999" priority="4365" stopIfTrue="1" operator="greaterThan">
      <formula>0</formula>
    </cfRule>
  </conditionalFormatting>
  <conditionalFormatting sqref="U38">
    <cfRule type="cellIs" dxfId="21998" priority="4360" stopIfTrue="1" operator="greaterThan">
      <formula>0</formula>
    </cfRule>
    <cfRule type="cellIs" dxfId="21997" priority="4361" stopIfTrue="1" operator="greaterThan">
      <formula>0</formula>
    </cfRule>
    <cfRule type="cellIs" dxfId="21996" priority="4362" stopIfTrue="1" operator="greaterThan">
      <formula>0</formula>
    </cfRule>
  </conditionalFormatting>
  <conditionalFormatting sqref="U35">
    <cfRule type="cellIs" dxfId="21995" priority="4357" stopIfTrue="1" operator="greaterThan">
      <formula>0</formula>
    </cfRule>
    <cfRule type="cellIs" dxfId="21994" priority="4358" stopIfTrue="1" operator="greaterThan">
      <formula>0</formula>
    </cfRule>
    <cfRule type="cellIs" dxfId="21993" priority="4359" stopIfTrue="1" operator="greaterThan">
      <formula>0</formula>
    </cfRule>
  </conditionalFormatting>
  <conditionalFormatting sqref="U32:U33">
    <cfRule type="cellIs" dxfId="21992" priority="4354" stopIfTrue="1" operator="greaterThan">
      <formula>0</formula>
    </cfRule>
    <cfRule type="cellIs" dxfId="21991" priority="4355" stopIfTrue="1" operator="greaterThan">
      <formula>0</formula>
    </cfRule>
    <cfRule type="cellIs" dxfId="21990" priority="4356" stopIfTrue="1" operator="greaterThan">
      <formula>0</formula>
    </cfRule>
  </conditionalFormatting>
  <conditionalFormatting sqref="U31">
    <cfRule type="cellIs" dxfId="21989" priority="4351" stopIfTrue="1" operator="greaterThan">
      <formula>0</formula>
    </cfRule>
    <cfRule type="cellIs" dxfId="21988" priority="4352" stopIfTrue="1" operator="greaterThan">
      <formula>0</formula>
    </cfRule>
    <cfRule type="cellIs" dxfId="21987" priority="4353" stopIfTrue="1" operator="greaterThan">
      <formula>0</formula>
    </cfRule>
  </conditionalFormatting>
  <conditionalFormatting sqref="X99:X100">
    <cfRule type="cellIs" dxfId="21986" priority="4348" stopIfTrue="1" operator="greaterThan">
      <formula>0</formula>
    </cfRule>
    <cfRule type="cellIs" dxfId="21985" priority="4349" stopIfTrue="1" operator="greaterThan">
      <formula>0</formula>
    </cfRule>
    <cfRule type="cellIs" dxfId="21984" priority="4350" stopIfTrue="1" operator="greaterThan">
      <formula>0</formula>
    </cfRule>
  </conditionalFormatting>
  <conditionalFormatting sqref="X101">
    <cfRule type="cellIs" dxfId="21983" priority="4345" stopIfTrue="1" operator="greaterThan">
      <formula>0</formula>
    </cfRule>
    <cfRule type="cellIs" dxfId="21982" priority="4346" stopIfTrue="1" operator="greaterThan">
      <formula>0</formula>
    </cfRule>
    <cfRule type="cellIs" dxfId="21981" priority="4347" stopIfTrue="1" operator="greaterThan">
      <formula>0</formula>
    </cfRule>
  </conditionalFormatting>
  <conditionalFormatting sqref="X96:X97">
    <cfRule type="cellIs" dxfId="21980" priority="4342" stopIfTrue="1" operator="greaterThan">
      <formula>0</formula>
    </cfRule>
    <cfRule type="cellIs" dxfId="21979" priority="4343" stopIfTrue="1" operator="greaterThan">
      <formula>0</formula>
    </cfRule>
    <cfRule type="cellIs" dxfId="21978" priority="4344" stopIfTrue="1" operator="greaterThan">
      <formula>0</formula>
    </cfRule>
  </conditionalFormatting>
  <conditionalFormatting sqref="X98">
    <cfRule type="cellIs" dxfId="21977" priority="4339" stopIfTrue="1" operator="greaterThan">
      <formula>0</formula>
    </cfRule>
    <cfRule type="cellIs" dxfId="21976" priority="4340" stopIfTrue="1" operator="greaterThan">
      <formula>0</formula>
    </cfRule>
    <cfRule type="cellIs" dxfId="21975" priority="4341" stopIfTrue="1" operator="greaterThan">
      <formula>0</formula>
    </cfRule>
  </conditionalFormatting>
  <conditionalFormatting sqref="X93:X94">
    <cfRule type="cellIs" dxfId="21974" priority="4336" stopIfTrue="1" operator="greaterThan">
      <formula>0</formula>
    </cfRule>
    <cfRule type="cellIs" dxfId="21973" priority="4337" stopIfTrue="1" operator="greaterThan">
      <formula>0</formula>
    </cfRule>
    <cfRule type="cellIs" dxfId="21972" priority="4338" stopIfTrue="1" operator="greaterThan">
      <formula>0</formula>
    </cfRule>
  </conditionalFormatting>
  <conditionalFormatting sqref="X95">
    <cfRule type="cellIs" dxfId="21971" priority="4333" stopIfTrue="1" operator="greaterThan">
      <formula>0</formula>
    </cfRule>
    <cfRule type="cellIs" dxfId="21970" priority="4334" stopIfTrue="1" operator="greaterThan">
      <formula>0</formula>
    </cfRule>
    <cfRule type="cellIs" dxfId="21969" priority="4335" stopIfTrue="1" operator="greaterThan">
      <formula>0</formula>
    </cfRule>
  </conditionalFormatting>
  <conditionalFormatting sqref="X90:X91">
    <cfRule type="cellIs" dxfId="21968" priority="4330" stopIfTrue="1" operator="greaterThan">
      <formula>0</formula>
    </cfRule>
    <cfRule type="cellIs" dxfId="21967" priority="4331" stopIfTrue="1" operator="greaterThan">
      <formula>0</formula>
    </cfRule>
    <cfRule type="cellIs" dxfId="21966" priority="4332" stopIfTrue="1" operator="greaterThan">
      <formula>0</formula>
    </cfRule>
  </conditionalFormatting>
  <conditionalFormatting sqref="X92">
    <cfRule type="cellIs" dxfId="21965" priority="4327" stopIfTrue="1" operator="greaterThan">
      <formula>0</formula>
    </cfRule>
    <cfRule type="cellIs" dxfId="21964" priority="4328" stopIfTrue="1" operator="greaterThan">
      <formula>0</formula>
    </cfRule>
    <cfRule type="cellIs" dxfId="21963" priority="4329" stopIfTrue="1" operator="greaterThan">
      <formula>0</formula>
    </cfRule>
  </conditionalFormatting>
  <conditionalFormatting sqref="X89">
    <cfRule type="cellIs" dxfId="21962" priority="4324" stopIfTrue="1" operator="greaterThan">
      <formula>0</formula>
    </cfRule>
    <cfRule type="cellIs" dxfId="21961" priority="4325" stopIfTrue="1" operator="greaterThan">
      <formula>0</formula>
    </cfRule>
    <cfRule type="cellIs" dxfId="21960" priority="4326" stopIfTrue="1" operator="greaterThan">
      <formula>0</formula>
    </cfRule>
  </conditionalFormatting>
  <conditionalFormatting sqref="X84:X87">
    <cfRule type="cellIs" dxfId="21959" priority="4321" stopIfTrue="1" operator="greaterThan">
      <formula>0</formula>
    </cfRule>
    <cfRule type="cellIs" dxfId="21958" priority="4322" stopIfTrue="1" operator="greaterThan">
      <formula>0</formula>
    </cfRule>
    <cfRule type="cellIs" dxfId="21957" priority="4323" stopIfTrue="1" operator="greaterThan">
      <formula>0</formula>
    </cfRule>
  </conditionalFormatting>
  <conditionalFormatting sqref="X81:X82">
    <cfRule type="cellIs" dxfId="21956" priority="4318" stopIfTrue="1" operator="greaterThan">
      <formula>0</formula>
    </cfRule>
    <cfRule type="cellIs" dxfId="21955" priority="4319" stopIfTrue="1" operator="greaterThan">
      <formula>0</formula>
    </cfRule>
    <cfRule type="cellIs" dxfId="21954" priority="4320" stopIfTrue="1" operator="greaterThan">
      <formula>0</formula>
    </cfRule>
  </conditionalFormatting>
  <conditionalFormatting sqref="X83">
    <cfRule type="cellIs" dxfId="21953" priority="4315" stopIfTrue="1" operator="greaterThan">
      <formula>0</formula>
    </cfRule>
    <cfRule type="cellIs" dxfId="21952" priority="4316" stopIfTrue="1" operator="greaterThan">
      <formula>0</formula>
    </cfRule>
    <cfRule type="cellIs" dxfId="21951" priority="4317" stopIfTrue="1" operator="greaterThan">
      <formula>0</formula>
    </cfRule>
  </conditionalFormatting>
  <conditionalFormatting sqref="X78:X79">
    <cfRule type="cellIs" dxfId="21950" priority="4312" stopIfTrue="1" operator="greaterThan">
      <formula>0</formula>
    </cfRule>
    <cfRule type="cellIs" dxfId="21949" priority="4313" stopIfTrue="1" operator="greaterThan">
      <formula>0</formula>
    </cfRule>
    <cfRule type="cellIs" dxfId="21948" priority="4314" stopIfTrue="1" operator="greaterThan">
      <formula>0</formula>
    </cfRule>
  </conditionalFormatting>
  <conditionalFormatting sqref="X80">
    <cfRule type="cellIs" dxfId="21947" priority="4309" stopIfTrue="1" operator="greaterThan">
      <formula>0</formula>
    </cfRule>
    <cfRule type="cellIs" dxfId="21946" priority="4310" stopIfTrue="1" operator="greaterThan">
      <formula>0</formula>
    </cfRule>
    <cfRule type="cellIs" dxfId="21945" priority="4311" stopIfTrue="1" operator="greaterThan">
      <formula>0</formula>
    </cfRule>
  </conditionalFormatting>
  <conditionalFormatting sqref="X75:X76">
    <cfRule type="cellIs" dxfId="21944" priority="4306" stopIfTrue="1" operator="greaterThan">
      <formula>0</formula>
    </cfRule>
    <cfRule type="cellIs" dxfId="21943" priority="4307" stopIfTrue="1" operator="greaterThan">
      <formula>0</formula>
    </cfRule>
    <cfRule type="cellIs" dxfId="21942" priority="4308" stopIfTrue="1" operator="greaterThan">
      <formula>0</formula>
    </cfRule>
  </conditionalFormatting>
  <conditionalFormatting sqref="X77">
    <cfRule type="cellIs" dxfId="21941" priority="4303" stopIfTrue="1" operator="greaterThan">
      <formula>0</formula>
    </cfRule>
    <cfRule type="cellIs" dxfId="21940" priority="4304" stopIfTrue="1" operator="greaterThan">
      <formula>0</formula>
    </cfRule>
    <cfRule type="cellIs" dxfId="21939" priority="4305" stopIfTrue="1" operator="greaterThan">
      <formula>0</formula>
    </cfRule>
  </conditionalFormatting>
  <conditionalFormatting sqref="X72:X73">
    <cfRule type="cellIs" dxfId="21938" priority="4300" stopIfTrue="1" operator="greaterThan">
      <formula>0</formula>
    </cfRule>
    <cfRule type="cellIs" dxfId="21937" priority="4301" stopIfTrue="1" operator="greaterThan">
      <formula>0</formula>
    </cfRule>
    <cfRule type="cellIs" dxfId="21936" priority="4302" stopIfTrue="1" operator="greaterThan">
      <formula>0</formula>
    </cfRule>
  </conditionalFormatting>
  <conditionalFormatting sqref="X74">
    <cfRule type="cellIs" dxfId="21935" priority="4297" stopIfTrue="1" operator="greaterThan">
      <formula>0</formula>
    </cfRule>
    <cfRule type="cellIs" dxfId="21934" priority="4298" stopIfTrue="1" operator="greaterThan">
      <formula>0</formula>
    </cfRule>
    <cfRule type="cellIs" dxfId="21933" priority="4299" stopIfTrue="1" operator="greaterThan">
      <formula>0</formula>
    </cfRule>
  </conditionalFormatting>
  <conditionalFormatting sqref="X69:X70">
    <cfRule type="cellIs" dxfId="21932" priority="4294" stopIfTrue="1" operator="greaterThan">
      <formula>0</formula>
    </cfRule>
    <cfRule type="cellIs" dxfId="21931" priority="4295" stopIfTrue="1" operator="greaterThan">
      <formula>0</formula>
    </cfRule>
    <cfRule type="cellIs" dxfId="21930" priority="4296" stopIfTrue="1" operator="greaterThan">
      <formula>0</formula>
    </cfRule>
  </conditionalFormatting>
  <conditionalFormatting sqref="X71">
    <cfRule type="cellIs" dxfId="21929" priority="4291" stopIfTrue="1" operator="greaterThan">
      <formula>0</formula>
    </cfRule>
    <cfRule type="cellIs" dxfId="21928" priority="4292" stopIfTrue="1" operator="greaterThan">
      <formula>0</formula>
    </cfRule>
    <cfRule type="cellIs" dxfId="21927" priority="4293" stopIfTrue="1" operator="greaterThan">
      <formula>0</formula>
    </cfRule>
  </conditionalFormatting>
  <conditionalFormatting sqref="X66:X67">
    <cfRule type="cellIs" dxfId="21926" priority="4288" stopIfTrue="1" operator="greaterThan">
      <formula>0</formula>
    </cfRule>
    <cfRule type="cellIs" dxfId="21925" priority="4289" stopIfTrue="1" operator="greaterThan">
      <formula>0</formula>
    </cfRule>
    <cfRule type="cellIs" dxfId="21924" priority="4290" stopIfTrue="1" operator="greaterThan">
      <formula>0</formula>
    </cfRule>
  </conditionalFormatting>
  <conditionalFormatting sqref="X68">
    <cfRule type="cellIs" dxfId="21923" priority="4285" stopIfTrue="1" operator="greaterThan">
      <formula>0</formula>
    </cfRule>
    <cfRule type="cellIs" dxfId="21922" priority="4286" stopIfTrue="1" operator="greaterThan">
      <formula>0</formula>
    </cfRule>
    <cfRule type="cellIs" dxfId="21921" priority="4287" stopIfTrue="1" operator="greaterThan">
      <formula>0</formula>
    </cfRule>
  </conditionalFormatting>
  <conditionalFormatting sqref="X63:X64">
    <cfRule type="cellIs" dxfId="21920" priority="4282" stopIfTrue="1" operator="greaterThan">
      <formula>0</formula>
    </cfRule>
    <cfRule type="cellIs" dxfId="21919" priority="4283" stopIfTrue="1" operator="greaterThan">
      <formula>0</formula>
    </cfRule>
    <cfRule type="cellIs" dxfId="21918" priority="4284" stopIfTrue="1" operator="greaterThan">
      <formula>0</formula>
    </cfRule>
  </conditionalFormatting>
  <conditionalFormatting sqref="X65">
    <cfRule type="cellIs" dxfId="21917" priority="4279" stopIfTrue="1" operator="greaterThan">
      <formula>0</formula>
    </cfRule>
    <cfRule type="cellIs" dxfId="21916" priority="4280" stopIfTrue="1" operator="greaterThan">
      <formula>0</formula>
    </cfRule>
    <cfRule type="cellIs" dxfId="21915" priority="4281" stopIfTrue="1" operator="greaterThan">
      <formula>0</formula>
    </cfRule>
  </conditionalFormatting>
  <conditionalFormatting sqref="X60:X61">
    <cfRule type="cellIs" dxfId="21914" priority="4276" stopIfTrue="1" operator="greaterThan">
      <formula>0</formula>
    </cfRule>
    <cfRule type="cellIs" dxfId="21913" priority="4277" stopIfTrue="1" operator="greaterThan">
      <formula>0</formula>
    </cfRule>
    <cfRule type="cellIs" dxfId="21912" priority="4278" stopIfTrue="1" operator="greaterThan">
      <formula>0</formula>
    </cfRule>
  </conditionalFormatting>
  <conditionalFormatting sqref="X62">
    <cfRule type="cellIs" dxfId="21911" priority="4273" stopIfTrue="1" operator="greaterThan">
      <formula>0</formula>
    </cfRule>
    <cfRule type="cellIs" dxfId="21910" priority="4274" stopIfTrue="1" operator="greaterThan">
      <formula>0</formula>
    </cfRule>
    <cfRule type="cellIs" dxfId="21909" priority="4275" stopIfTrue="1" operator="greaterThan">
      <formula>0</formula>
    </cfRule>
  </conditionalFormatting>
  <conditionalFormatting sqref="X57:X58">
    <cfRule type="cellIs" dxfId="21908" priority="4270" stopIfTrue="1" operator="greaterThan">
      <formula>0</formula>
    </cfRule>
    <cfRule type="cellIs" dxfId="21907" priority="4271" stopIfTrue="1" operator="greaterThan">
      <formula>0</formula>
    </cfRule>
    <cfRule type="cellIs" dxfId="21906" priority="4272" stopIfTrue="1" operator="greaterThan">
      <formula>0</formula>
    </cfRule>
  </conditionalFormatting>
  <conditionalFormatting sqref="X59">
    <cfRule type="cellIs" dxfId="21905" priority="4267" stopIfTrue="1" operator="greaterThan">
      <formula>0</formula>
    </cfRule>
    <cfRule type="cellIs" dxfId="21904" priority="4268" stopIfTrue="1" operator="greaterThan">
      <formula>0</formula>
    </cfRule>
    <cfRule type="cellIs" dxfId="21903" priority="4269" stopIfTrue="1" operator="greaterThan">
      <formula>0</formula>
    </cfRule>
  </conditionalFormatting>
  <conditionalFormatting sqref="X54:X55">
    <cfRule type="cellIs" dxfId="21902" priority="4264" stopIfTrue="1" operator="greaterThan">
      <formula>0</formula>
    </cfRule>
    <cfRule type="cellIs" dxfId="21901" priority="4265" stopIfTrue="1" operator="greaterThan">
      <formula>0</formula>
    </cfRule>
    <cfRule type="cellIs" dxfId="21900" priority="4266" stopIfTrue="1" operator="greaterThan">
      <formula>0</formula>
    </cfRule>
  </conditionalFormatting>
  <conditionalFormatting sqref="X56">
    <cfRule type="cellIs" dxfId="21899" priority="4261" stopIfTrue="1" operator="greaterThan">
      <formula>0</formula>
    </cfRule>
    <cfRule type="cellIs" dxfId="21898" priority="4262" stopIfTrue="1" operator="greaterThan">
      <formula>0</formula>
    </cfRule>
    <cfRule type="cellIs" dxfId="21897" priority="4263" stopIfTrue="1" operator="greaterThan">
      <formula>0</formula>
    </cfRule>
  </conditionalFormatting>
  <conditionalFormatting sqref="X51:X52">
    <cfRule type="cellIs" dxfId="21896" priority="4258" stopIfTrue="1" operator="greaterThan">
      <formula>0</formula>
    </cfRule>
    <cfRule type="cellIs" dxfId="21895" priority="4259" stopIfTrue="1" operator="greaterThan">
      <formula>0</formula>
    </cfRule>
    <cfRule type="cellIs" dxfId="21894" priority="4260" stopIfTrue="1" operator="greaterThan">
      <formula>0</formula>
    </cfRule>
  </conditionalFormatting>
  <conditionalFormatting sqref="X53">
    <cfRule type="cellIs" dxfId="21893" priority="4255" stopIfTrue="1" operator="greaterThan">
      <formula>0</formula>
    </cfRule>
    <cfRule type="cellIs" dxfId="21892" priority="4256" stopIfTrue="1" operator="greaterThan">
      <formula>0</formula>
    </cfRule>
    <cfRule type="cellIs" dxfId="21891" priority="4257" stopIfTrue="1" operator="greaterThan">
      <formula>0</formula>
    </cfRule>
  </conditionalFormatting>
  <conditionalFormatting sqref="X48:X49">
    <cfRule type="cellIs" dxfId="21890" priority="4252" stopIfTrue="1" operator="greaterThan">
      <formula>0</formula>
    </cfRule>
    <cfRule type="cellIs" dxfId="21889" priority="4253" stopIfTrue="1" operator="greaterThan">
      <formula>0</formula>
    </cfRule>
    <cfRule type="cellIs" dxfId="21888" priority="4254" stopIfTrue="1" operator="greaterThan">
      <formula>0</formula>
    </cfRule>
  </conditionalFormatting>
  <conditionalFormatting sqref="X50">
    <cfRule type="cellIs" dxfId="21887" priority="4249" stopIfTrue="1" operator="greaterThan">
      <formula>0</formula>
    </cfRule>
    <cfRule type="cellIs" dxfId="21886" priority="4250" stopIfTrue="1" operator="greaterThan">
      <formula>0</formula>
    </cfRule>
    <cfRule type="cellIs" dxfId="21885" priority="4251" stopIfTrue="1" operator="greaterThan">
      <formula>0</formula>
    </cfRule>
  </conditionalFormatting>
  <conditionalFormatting sqref="X45:X46">
    <cfRule type="cellIs" dxfId="21884" priority="4246" stopIfTrue="1" operator="greaterThan">
      <formula>0</formula>
    </cfRule>
    <cfRule type="cellIs" dxfId="21883" priority="4247" stopIfTrue="1" operator="greaterThan">
      <formula>0</formula>
    </cfRule>
    <cfRule type="cellIs" dxfId="21882" priority="4248" stopIfTrue="1" operator="greaterThan">
      <formula>0</formula>
    </cfRule>
  </conditionalFormatting>
  <conditionalFormatting sqref="X47">
    <cfRule type="cellIs" dxfId="21881" priority="4243" stopIfTrue="1" operator="greaterThan">
      <formula>0</formula>
    </cfRule>
    <cfRule type="cellIs" dxfId="21880" priority="4244" stopIfTrue="1" operator="greaterThan">
      <formula>0</formula>
    </cfRule>
    <cfRule type="cellIs" dxfId="21879" priority="4245" stopIfTrue="1" operator="greaterThan">
      <formula>0</formula>
    </cfRule>
  </conditionalFormatting>
  <conditionalFormatting sqref="X42:X43">
    <cfRule type="cellIs" dxfId="21878" priority="4240" stopIfTrue="1" operator="greaterThan">
      <formula>0</formula>
    </cfRule>
    <cfRule type="cellIs" dxfId="21877" priority="4241" stopIfTrue="1" operator="greaterThan">
      <formula>0</formula>
    </cfRule>
    <cfRule type="cellIs" dxfId="21876" priority="4242" stopIfTrue="1" operator="greaterThan">
      <formula>0</formula>
    </cfRule>
  </conditionalFormatting>
  <conditionalFormatting sqref="X44">
    <cfRule type="cellIs" dxfId="21875" priority="4237" stopIfTrue="1" operator="greaterThan">
      <formula>0</formula>
    </cfRule>
    <cfRule type="cellIs" dxfId="21874" priority="4238" stopIfTrue="1" operator="greaterThan">
      <formula>0</formula>
    </cfRule>
    <cfRule type="cellIs" dxfId="21873" priority="4239" stopIfTrue="1" operator="greaterThan">
      <formula>0</formula>
    </cfRule>
  </conditionalFormatting>
  <conditionalFormatting sqref="X39:X40">
    <cfRule type="cellIs" dxfId="21872" priority="4234" stopIfTrue="1" operator="greaterThan">
      <formula>0</formula>
    </cfRule>
    <cfRule type="cellIs" dxfId="21871" priority="4235" stopIfTrue="1" operator="greaterThan">
      <formula>0</formula>
    </cfRule>
    <cfRule type="cellIs" dxfId="21870" priority="4236" stopIfTrue="1" operator="greaterThan">
      <formula>0</formula>
    </cfRule>
  </conditionalFormatting>
  <conditionalFormatting sqref="X41">
    <cfRule type="cellIs" dxfId="21869" priority="4231" stopIfTrue="1" operator="greaterThan">
      <formula>0</formula>
    </cfRule>
    <cfRule type="cellIs" dxfId="21868" priority="4232" stopIfTrue="1" operator="greaterThan">
      <formula>0</formula>
    </cfRule>
    <cfRule type="cellIs" dxfId="21867" priority="4233" stopIfTrue="1" operator="greaterThan">
      <formula>0</formula>
    </cfRule>
  </conditionalFormatting>
  <conditionalFormatting sqref="X36:X37">
    <cfRule type="cellIs" dxfId="21866" priority="4228" stopIfTrue="1" operator="greaterThan">
      <formula>0</formula>
    </cfRule>
    <cfRule type="cellIs" dxfId="21865" priority="4229" stopIfTrue="1" operator="greaterThan">
      <formula>0</formula>
    </cfRule>
    <cfRule type="cellIs" dxfId="21864" priority="4230" stopIfTrue="1" operator="greaterThan">
      <formula>0</formula>
    </cfRule>
  </conditionalFormatting>
  <conditionalFormatting sqref="X38">
    <cfRule type="cellIs" dxfId="21863" priority="4225" stopIfTrue="1" operator="greaterThan">
      <formula>0</formula>
    </cfRule>
    <cfRule type="cellIs" dxfId="21862" priority="4226" stopIfTrue="1" operator="greaterThan">
      <formula>0</formula>
    </cfRule>
    <cfRule type="cellIs" dxfId="21861" priority="4227" stopIfTrue="1" operator="greaterThan">
      <formula>0</formula>
    </cfRule>
  </conditionalFormatting>
  <conditionalFormatting sqref="X35">
    <cfRule type="cellIs" dxfId="21860" priority="4222" stopIfTrue="1" operator="greaterThan">
      <formula>0</formula>
    </cfRule>
    <cfRule type="cellIs" dxfId="21859" priority="4223" stopIfTrue="1" operator="greaterThan">
      <formula>0</formula>
    </cfRule>
    <cfRule type="cellIs" dxfId="21858" priority="4224" stopIfTrue="1" operator="greaterThan">
      <formula>0</formula>
    </cfRule>
  </conditionalFormatting>
  <conditionalFormatting sqref="X32:X33">
    <cfRule type="cellIs" dxfId="21857" priority="4219" stopIfTrue="1" operator="greaterThan">
      <formula>0</formula>
    </cfRule>
    <cfRule type="cellIs" dxfId="21856" priority="4220" stopIfTrue="1" operator="greaterThan">
      <formula>0</formula>
    </cfRule>
    <cfRule type="cellIs" dxfId="21855" priority="4221" stopIfTrue="1" operator="greaterThan">
      <formula>0</formula>
    </cfRule>
  </conditionalFormatting>
  <conditionalFormatting sqref="X29:X30">
    <cfRule type="cellIs" dxfId="21854" priority="4216" stopIfTrue="1" operator="greaterThan">
      <formula>0</formula>
    </cfRule>
    <cfRule type="cellIs" dxfId="21853" priority="4217" stopIfTrue="1" operator="greaterThan">
      <formula>0</formula>
    </cfRule>
    <cfRule type="cellIs" dxfId="21852" priority="4218" stopIfTrue="1" operator="greaterThan">
      <formula>0</formula>
    </cfRule>
  </conditionalFormatting>
  <conditionalFormatting sqref="X31">
    <cfRule type="cellIs" dxfId="21851" priority="4213" stopIfTrue="1" operator="greaterThan">
      <formula>0</formula>
    </cfRule>
    <cfRule type="cellIs" dxfId="21850" priority="4214" stopIfTrue="1" operator="greaterThan">
      <formula>0</formula>
    </cfRule>
    <cfRule type="cellIs" dxfId="21849" priority="4215" stopIfTrue="1" operator="greaterThan">
      <formula>0</formula>
    </cfRule>
  </conditionalFormatting>
  <conditionalFormatting sqref="X26:X27">
    <cfRule type="cellIs" dxfId="21848" priority="4210" stopIfTrue="1" operator="greaterThan">
      <formula>0</formula>
    </cfRule>
    <cfRule type="cellIs" dxfId="21847" priority="4211" stopIfTrue="1" operator="greaterThan">
      <formula>0</formula>
    </cfRule>
    <cfRule type="cellIs" dxfId="21846" priority="4212" stopIfTrue="1" operator="greaterThan">
      <formula>0</formula>
    </cfRule>
  </conditionalFormatting>
  <conditionalFormatting sqref="X28">
    <cfRule type="cellIs" dxfId="21845" priority="4207" stopIfTrue="1" operator="greaterThan">
      <formula>0</formula>
    </cfRule>
    <cfRule type="cellIs" dxfId="21844" priority="4208" stopIfTrue="1" operator="greaterThan">
      <formula>0</formula>
    </cfRule>
    <cfRule type="cellIs" dxfId="21843" priority="4209" stopIfTrue="1" operator="greaterThan">
      <formula>0</formula>
    </cfRule>
  </conditionalFormatting>
  <conditionalFormatting sqref="X23:X24">
    <cfRule type="cellIs" dxfId="21842" priority="4204" stopIfTrue="1" operator="greaterThan">
      <formula>0</formula>
    </cfRule>
    <cfRule type="cellIs" dxfId="21841" priority="4205" stopIfTrue="1" operator="greaterThan">
      <formula>0</formula>
    </cfRule>
    <cfRule type="cellIs" dxfId="21840" priority="4206" stopIfTrue="1" operator="greaterThan">
      <formula>0</formula>
    </cfRule>
  </conditionalFormatting>
  <conditionalFormatting sqref="X25">
    <cfRule type="cellIs" dxfId="21839" priority="4201" stopIfTrue="1" operator="greaterThan">
      <formula>0</formula>
    </cfRule>
    <cfRule type="cellIs" dxfId="21838" priority="4202" stopIfTrue="1" operator="greaterThan">
      <formula>0</formula>
    </cfRule>
    <cfRule type="cellIs" dxfId="21837" priority="4203" stopIfTrue="1" operator="greaterThan">
      <formula>0</formula>
    </cfRule>
  </conditionalFormatting>
  <conditionalFormatting sqref="X20:X21">
    <cfRule type="cellIs" dxfId="21836" priority="4198" stopIfTrue="1" operator="greaterThan">
      <formula>0</formula>
    </cfRule>
    <cfRule type="cellIs" dxfId="21835" priority="4199" stopIfTrue="1" operator="greaterThan">
      <formula>0</formula>
    </cfRule>
    <cfRule type="cellIs" dxfId="21834" priority="4200" stopIfTrue="1" operator="greaterThan">
      <formula>0</formula>
    </cfRule>
  </conditionalFormatting>
  <conditionalFormatting sqref="X22">
    <cfRule type="cellIs" dxfId="21833" priority="4195" stopIfTrue="1" operator="greaterThan">
      <formula>0</formula>
    </cfRule>
    <cfRule type="cellIs" dxfId="21832" priority="4196" stopIfTrue="1" operator="greaterThan">
      <formula>0</formula>
    </cfRule>
    <cfRule type="cellIs" dxfId="21831" priority="4197" stopIfTrue="1" operator="greaterThan">
      <formula>0</formula>
    </cfRule>
  </conditionalFormatting>
  <conditionalFormatting sqref="X19">
    <cfRule type="cellIs" dxfId="21830" priority="4192" stopIfTrue="1" operator="greaterThan">
      <formula>0</formula>
    </cfRule>
    <cfRule type="cellIs" dxfId="21829" priority="4193" stopIfTrue="1" operator="greaterThan">
      <formula>0</formula>
    </cfRule>
    <cfRule type="cellIs" dxfId="21828" priority="4194" stopIfTrue="1" operator="greaterThan">
      <formula>0</formula>
    </cfRule>
  </conditionalFormatting>
  <conditionalFormatting sqref="X16:X17">
    <cfRule type="cellIs" dxfId="21827" priority="4189" stopIfTrue="1" operator="greaterThan">
      <formula>0</formula>
    </cfRule>
    <cfRule type="cellIs" dxfId="21826" priority="4190" stopIfTrue="1" operator="greaterThan">
      <formula>0</formula>
    </cfRule>
    <cfRule type="cellIs" dxfId="21825" priority="4191" stopIfTrue="1" operator="greaterThan">
      <formula>0</formula>
    </cfRule>
  </conditionalFormatting>
  <conditionalFormatting sqref="X18">
    <cfRule type="cellIs" dxfId="21824" priority="4186" stopIfTrue="1" operator="greaterThan">
      <formula>0</formula>
    </cfRule>
    <cfRule type="cellIs" dxfId="21823" priority="4187" stopIfTrue="1" operator="greaterThan">
      <formula>0</formula>
    </cfRule>
    <cfRule type="cellIs" dxfId="21822" priority="4188" stopIfTrue="1" operator="greaterThan">
      <formula>0</formula>
    </cfRule>
  </conditionalFormatting>
  <conditionalFormatting sqref="X13:X14">
    <cfRule type="cellIs" dxfId="21821" priority="4183" stopIfTrue="1" operator="greaterThan">
      <formula>0</formula>
    </cfRule>
    <cfRule type="cellIs" dxfId="21820" priority="4184" stopIfTrue="1" operator="greaterThan">
      <formula>0</formula>
    </cfRule>
    <cfRule type="cellIs" dxfId="21819" priority="4185" stopIfTrue="1" operator="greaterThan">
      <formula>0</formula>
    </cfRule>
  </conditionalFormatting>
  <conditionalFormatting sqref="X15">
    <cfRule type="cellIs" dxfId="21818" priority="4180" stopIfTrue="1" operator="greaterThan">
      <formula>0</formula>
    </cfRule>
    <cfRule type="cellIs" dxfId="21817" priority="4181" stopIfTrue="1" operator="greaterThan">
      <formula>0</formula>
    </cfRule>
    <cfRule type="cellIs" dxfId="21816" priority="4182" stopIfTrue="1" operator="greaterThan">
      <formula>0</formula>
    </cfRule>
  </conditionalFormatting>
  <conditionalFormatting sqref="X10:X11">
    <cfRule type="cellIs" dxfId="21815" priority="4177" stopIfTrue="1" operator="greaterThan">
      <formula>0</formula>
    </cfRule>
    <cfRule type="cellIs" dxfId="21814" priority="4178" stopIfTrue="1" operator="greaterThan">
      <formula>0</formula>
    </cfRule>
    <cfRule type="cellIs" dxfId="21813" priority="4179" stopIfTrue="1" operator="greaterThan">
      <formula>0</formula>
    </cfRule>
  </conditionalFormatting>
  <conditionalFormatting sqref="X12">
    <cfRule type="cellIs" dxfId="21812" priority="4174" stopIfTrue="1" operator="greaterThan">
      <formula>0</formula>
    </cfRule>
    <cfRule type="cellIs" dxfId="21811" priority="4175" stopIfTrue="1" operator="greaterThan">
      <formula>0</formula>
    </cfRule>
    <cfRule type="cellIs" dxfId="21810" priority="4176" stopIfTrue="1" operator="greaterThan">
      <formula>0</formula>
    </cfRule>
  </conditionalFormatting>
  <conditionalFormatting sqref="X7:X8">
    <cfRule type="cellIs" dxfId="21809" priority="4171" stopIfTrue="1" operator="greaterThan">
      <formula>0</formula>
    </cfRule>
    <cfRule type="cellIs" dxfId="21808" priority="4172" stopIfTrue="1" operator="greaterThan">
      <formula>0</formula>
    </cfRule>
    <cfRule type="cellIs" dxfId="21807" priority="4173" stopIfTrue="1" operator="greaterThan">
      <formula>0</formula>
    </cfRule>
  </conditionalFormatting>
  <conditionalFormatting sqref="X9">
    <cfRule type="cellIs" dxfId="21806" priority="4168" stopIfTrue="1" operator="greaterThan">
      <formula>0</formula>
    </cfRule>
    <cfRule type="cellIs" dxfId="21805" priority="4169" stopIfTrue="1" operator="greaterThan">
      <formula>0</formula>
    </cfRule>
    <cfRule type="cellIs" dxfId="21804" priority="4170" stopIfTrue="1" operator="greaterThan">
      <formula>0</formula>
    </cfRule>
  </conditionalFormatting>
  <conditionalFormatting sqref="X5">
    <cfRule type="cellIs" dxfId="21803" priority="4165" stopIfTrue="1" operator="greaterThan">
      <formula>0</formula>
    </cfRule>
    <cfRule type="cellIs" dxfId="21802" priority="4166" stopIfTrue="1" operator="greaterThan">
      <formula>0</formula>
    </cfRule>
    <cfRule type="cellIs" dxfId="21801" priority="4167" stopIfTrue="1" operator="greaterThan">
      <formula>0</formula>
    </cfRule>
  </conditionalFormatting>
  <conditionalFormatting sqref="X6">
    <cfRule type="cellIs" dxfId="21800" priority="4162" stopIfTrue="1" operator="greaterThan">
      <formula>0</formula>
    </cfRule>
    <cfRule type="cellIs" dxfId="21799" priority="4163" stopIfTrue="1" operator="greaterThan">
      <formula>0</formula>
    </cfRule>
    <cfRule type="cellIs" dxfId="21798" priority="4164" stopIfTrue="1" operator="greaterThan">
      <formula>0</formula>
    </cfRule>
  </conditionalFormatting>
  <conditionalFormatting sqref="AA99:AA100">
    <cfRule type="cellIs" dxfId="21797" priority="4159" stopIfTrue="1" operator="greaterThan">
      <formula>0</formula>
    </cfRule>
    <cfRule type="cellIs" dxfId="21796" priority="4160" stopIfTrue="1" operator="greaterThan">
      <formula>0</formula>
    </cfRule>
    <cfRule type="cellIs" dxfId="21795" priority="4161" stopIfTrue="1" operator="greaterThan">
      <formula>0</formula>
    </cfRule>
  </conditionalFormatting>
  <conditionalFormatting sqref="AA101">
    <cfRule type="cellIs" dxfId="21794" priority="4156" stopIfTrue="1" operator="greaterThan">
      <formula>0</formula>
    </cfRule>
    <cfRule type="cellIs" dxfId="21793" priority="4157" stopIfTrue="1" operator="greaterThan">
      <formula>0</formula>
    </cfRule>
    <cfRule type="cellIs" dxfId="21792" priority="4158" stopIfTrue="1" operator="greaterThan">
      <formula>0</formula>
    </cfRule>
  </conditionalFormatting>
  <conditionalFormatting sqref="AA96:AA97">
    <cfRule type="cellIs" dxfId="21791" priority="4153" stopIfTrue="1" operator="greaterThan">
      <formula>0</formula>
    </cfRule>
    <cfRule type="cellIs" dxfId="21790" priority="4154" stopIfTrue="1" operator="greaterThan">
      <formula>0</formula>
    </cfRule>
    <cfRule type="cellIs" dxfId="21789" priority="4155" stopIfTrue="1" operator="greaterThan">
      <formula>0</formula>
    </cfRule>
  </conditionalFormatting>
  <conditionalFormatting sqref="AA98">
    <cfRule type="cellIs" dxfId="21788" priority="4150" stopIfTrue="1" operator="greaterThan">
      <formula>0</formula>
    </cfRule>
    <cfRule type="cellIs" dxfId="21787" priority="4151" stopIfTrue="1" operator="greaterThan">
      <formula>0</formula>
    </cfRule>
    <cfRule type="cellIs" dxfId="21786" priority="4152" stopIfTrue="1" operator="greaterThan">
      <formula>0</formula>
    </cfRule>
  </conditionalFormatting>
  <conditionalFormatting sqref="AA93:AA94">
    <cfRule type="cellIs" dxfId="21785" priority="4147" stopIfTrue="1" operator="greaterThan">
      <formula>0</formula>
    </cfRule>
    <cfRule type="cellIs" dxfId="21784" priority="4148" stopIfTrue="1" operator="greaterThan">
      <formula>0</formula>
    </cfRule>
    <cfRule type="cellIs" dxfId="21783" priority="4149" stopIfTrue="1" operator="greaterThan">
      <formula>0</formula>
    </cfRule>
  </conditionalFormatting>
  <conditionalFormatting sqref="AA95">
    <cfRule type="cellIs" dxfId="21782" priority="4144" stopIfTrue="1" operator="greaterThan">
      <formula>0</formula>
    </cfRule>
    <cfRule type="cellIs" dxfId="21781" priority="4145" stopIfTrue="1" operator="greaterThan">
      <formula>0</formula>
    </cfRule>
    <cfRule type="cellIs" dxfId="21780" priority="4146" stopIfTrue="1" operator="greaterThan">
      <formula>0</formula>
    </cfRule>
  </conditionalFormatting>
  <conditionalFormatting sqref="AA90:AA91">
    <cfRule type="cellIs" dxfId="21779" priority="4141" stopIfTrue="1" operator="greaterThan">
      <formula>0</formula>
    </cfRule>
    <cfRule type="cellIs" dxfId="21778" priority="4142" stopIfTrue="1" operator="greaterThan">
      <formula>0</formula>
    </cfRule>
    <cfRule type="cellIs" dxfId="21777" priority="4143" stopIfTrue="1" operator="greaterThan">
      <formula>0</formula>
    </cfRule>
  </conditionalFormatting>
  <conditionalFormatting sqref="AA92">
    <cfRule type="cellIs" dxfId="21776" priority="4138" stopIfTrue="1" operator="greaterThan">
      <formula>0</formula>
    </cfRule>
    <cfRule type="cellIs" dxfId="21775" priority="4139" stopIfTrue="1" operator="greaterThan">
      <formula>0</formula>
    </cfRule>
    <cfRule type="cellIs" dxfId="21774" priority="4140" stopIfTrue="1" operator="greaterThan">
      <formula>0</formula>
    </cfRule>
  </conditionalFormatting>
  <conditionalFormatting sqref="AA89">
    <cfRule type="cellIs" dxfId="21773" priority="4135" stopIfTrue="1" operator="greaterThan">
      <formula>0</formula>
    </cfRule>
    <cfRule type="cellIs" dxfId="21772" priority="4136" stopIfTrue="1" operator="greaterThan">
      <formula>0</formula>
    </cfRule>
    <cfRule type="cellIs" dxfId="21771" priority="4137" stopIfTrue="1" operator="greaterThan">
      <formula>0</formula>
    </cfRule>
  </conditionalFormatting>
  <conditionalFormatting sqref="AA84:AA87">
    <cfRule type="cellIs" dxfId="21770" priority="4132" stopIfTrue="1" operator="greaterThan">
      <formula>0</formula>
    </cfRule>
    <cfRule type="cellIs" dxfId="21769" priority="4133" stopIfTrue="1" operator="greaterThan">
      <formula>0</formula>
    </cfRule>
    <cfRule type="cellIs" dxfId="21768" priority="4134" stopIfTrue="1" operator="greaterThan">
      <formula>0</formula>
    </cfRule>
  </conditionalFormatting>
  <conditionalFormatting sqref="AA81:AA82">
    <cfRule type="cellIs" dxfId="21767" priority="4129" stopIfTrue="1" operator="greaterThan">
      <formula>0</formula>
    </cfRule>
    <cfRule type="cellIs" dxfId="21766" priority="4130" stopIfTrue="1" operator="greaterThan">
      <formula>0</formula>
    </cfRule>
    <cfRule type="cellIs" dxfId="21765" priority="4131" stopIfTrue="1" operator="greaterThan">
      <formula>0</formula>
    </cfRule>
  </conditionalFormatting>
  <conditionalFormatting sqref="AA83">
    <cfRule type="cellIs" dxfId="21764" priority="4126" stopIfTrue="1" operator="greaterThan">
      <formula>0</formula>
    </cfRule>
    <cfRule type="cellIs" dxfId="21763" priority="4127" stopIfTrue="1" operator="greaterThan">
      <formula>0</formula>
    </cfRule>
    <cfRule type="cellIs" dxfId="21762" priority="4128" stopIfTrue="1" operator="greaterThan">
      <formula>0</formula>
    </cfRule>
  </conditionalFormatting>
  <conditionalFormatting sqref="AA78:AA79">
    <cfRule type="cellIs" dxfId="21761" priority="4123" stopIfTrue="1" operator="greaterThan">
      <formula>0</formula>
    </cfRule>
    <cfRule type="cellIs" dxfId="21760" priority="4124" stopIfTrue="1" operator="greaterThan">
      <formula>0</formula>
    </cfRule>
    <cfRule type="cellIs" dxfId="21759" priority="4125" stopIfTrue="1" operator="greaterThan">
      <formula>0</formula>
    </cfRule>
  </conditionalFormatting>
  <conditionalFormatting sqref="AA80">
    <cfRule type="cellIs" dxfId="21758" priority="4120" stopIfTrue="1" operator="greaterThan">
      <formula>0</formula>
    </cfRule>
    <cfRule type="cellIs" dxfId="21757" priority="4121" stopIfTrue="1" operator="greaterThan">
      <formula>0</formula>
    </cfRule>
    <cfRule type="cellIs" dxfId="21756" priority="4122" stopIfTrue="1" operator="greaterThan">
      <formula>0</formula>
    </cfRule>
  </conditionalFormatting>
  <conditionalFormatting sqref="AA75:AA76">
    <cfRule type="cellIs" dxfId="21755" priority="4117" stopIfTrue="1" operator="greaterThan">
      <formula>0</formula>
    </cfRule>
    <cfRule type="cellIs" dxfId="21754" priority="4118" stopIfTrue="1" operator="greaterThan">
      <formula>0</formula>
    </cfRule>
    <cfRule type="cellIs" dxfId="21753" priority="4119" stopIfTrue="1" operator="greaterThan">
      <formula>0</formula>
    </cfRule>
  </conditionalFormatting>
  <conditionalFormatting sqref="AA77">
    <cfRule type="cellIs" dxfId="21752" priority="4114" stopIfTrue="1" operator="greaterThan">
      <formula>0</formula>
    </cfRule>
    <cfRule type="cellIs" dxfId="21751" priority="4115" stopIfTrue="1" operator="greaterThan">
      <formula>0</formula>
    </cfRule>
    <cfRule type="cellIs" dxfId="21750" priority="4116" stopIfTrue="1" operator="greaterThan">
      <formula>0</formula>
    </cfRule>
  </conditionalFormatting>
  <conditionalFormatting sqref="AA72:AA73">
    <cfRule type="cellIs" dxfId="21749" priority="4111" stopIfTrue="1" operator="greaterThan">
      <formula>0</formula>
    </cfRule>
    <cfRule type="cellIs" dxfId="21748" priority="4112" stopIfTrue="1" operator="greaterThan">
      <formula>0</formula>
    </cfRule>
    <cfRule type="cellIs" dxfId="21747" priority="4113" stopIfTrue="1" operator="greaterThan">
      <formula>0</formula>
    </cfRule>
  </conditionalFormatting>
  <conditionalFormatting sqref="AA74">
    <cfRule type="cellIs" dxfId="21746" priority="4108" stopIfTrue="1" operator="greaterThan">
      <formula>0</formula>
    </cfRule>
    <cfRule type="cellIs" dxfId="21745" priority="4109" stopIfTrue="1" operator="greaterThan">
      <formula>0</formula>
    </cfRule>
    <cfRule type="cellIs" dxfId="21744" priority="4110" stopIfTrue="1" operator="greaterThan">
      <formula>0</formula>
    </cfRule>
  </conditionalFormatting>
  <conditionalFormatting sqref="AA69:AA70">
    <cfRule type="cellIs" dxfId="21743" priority="4105" stopIfTrue="1" operator="greaterThan">
      <formula>0</formula>
    </cfRule>
    <cfRule type="cellIs" dxfId="21742" priority="4106" stopIfTrue="1" operator="greaterThan">
      <formula>0</formula>
    </cfRule>
    <cfRule type="cellIs" dxfId="21741" priority="4107" stopIfTrue="1" operator="greaterThan">
      <formula>0</formula>
    </cfRule>
  </conditionalFormatting>
  <conditionalFormatting sqref="AA71">
    <cfRule type="cellIs" dxfId="21740" priority="4102" stopIfTrue="1" operator="greaterThan">
      <formula>0</formula>
    </cfRule>
    <cfRule type="cellIs" dxfId="21739" priority="4103" stopIfTrue="1" operator="greaterThan">
      <formula>0</formula>
    </cfRule>
    <cfRule type="cellIs" dxfId="21738" priority="4104" stopIfTrue="1" operator="greaterThan">
      <formula>0</formula>
    </cfRule>
  </conditionalFormatting>
  <conditionalFormatting sqref="AA66:AA67">
    <cfRule type="cellIs" dxfId="21737" priority="4099" stopIfTrue="1" operator="greaterThan">
      <formula>0</formula>
    </cfRule>
    <cfRule type="cellIs" dxfId="21736" priority="4100" stopIfTrue="1" operator="greaterThan">
      <formula>0</formula>
    </cfRule>
    <cfRule type="cellIs" dxfId="21735" priority="4101" stopIfTrue="1" operator="greaterThan">
      <formula>0</formula>
    </cfRule>
  </conditionalFormatting>
  <conditionalFormatting sqref="AA68">
    <cfRule type="cellIs" dxfId="21734" priority="4096" stopIfTrue="1" operator="greaterThan">
      <formula>0</formula>
    </cfRule>
    <cfRule type="cellIs" dxfId="21733" priority="4097" stopIfTrue="1" operator="greaterThan">
      <formula>0</formula>
    </cfRule>
    <cfRule type="cellIs" dxfId="21732" priority="4098" stopIfTrue="1" operator="greaterThan">
      <formula>0</formula>
    </cfRule>
  </conditionalFormatting>
  <conditionalFormatting sqref="AA63:AA64">
    <cfRule type="cellIs" dxfId="21731" priority="4093" stopIfTrue="1" operator="greaterThan">
      <formula>0</formula>
    </cfRule>
    <cfRule type="cellIs" dxfId="21730" priority="4094" stopIfTrue="1" operator="greaterThan">
      <formula>0</formula>
    </cfRule>
    <cfRule type="cellIs" dxfId="21729" priority="4095" stopIfTrue="1" operator="greaterThan">
      <formula>0</formula>
    </cfRule>
  </conditionalFormatting>
  <conditionalFormatting sqref="AA65">
    <cfRule type="cellIs" dxfId="21728" priority="4090" stopIfTrue="1" operator="greaterThan">
      <formula>0</formula>
    </cfRule>
    <cfRule type="cellIs" dxfId="21727" priority="4091" stopIfTrue="1" operator="greaterThan">
      <formula>0</formula>
    </cfRule>
    <cfRule type="cellIs" dxfId="21726" priority="4092" stopIfTrue="1" operator="greaterThan">
      <formula>0</formula>
    </cfRule>
  </conditionalFormatting>
  <conditionalFormatting sqref="AA60:AA61">
    <cfRule type="cellIs" dxfId="21725" priority="4087" stopIfTrue="1" operator="greaterThan">
      <formula>0</formula>
    </cfRule>
    <cfRule type="cellIs" dxfId="21724" priority="4088" stopIfTrue="1" operator="greaterThan">
      <formula>0</formula>
    </cfRule>
    <cfRule type="cellIs" dxfId="21723" priority="4089" stopIfTrue="1" operator="greaterThan">
      <formula>0</formula>
    </cfRule>
  </conditionalFormatting>
  <conditionalFormatting sqref="AA62">
    <cfRule type="cellIs" dxfId="21722" priority="4084" stopIfTrue="1" operator="greaterThan">
      <formula>0</formula>
    </cfRule>
    <cfRule type="cellIs" dxfId="21721" priority="4085" stopIfTrue="1" operator="greaterThan">
      <formula>0</formula>
    </cfRule>
    <cfRule type="cellIs" dxfId="21720" priority="4086" stopIfTrue="1" operator="greaterThan">
      <formula>0</formula>
    </cfRule>
  </conditionalFormatting>
  <conditionalFormatting sqref="AA57:AA58">
    <cfRule type="cellIs" dxfId="21719" priority="4081" stopIfTrue="1" operator="greaterThan">
      <formula>0</formula>
    </cfRule>
    <cfRule type="cellIs" dxfId="21718" priority="4082" stopIfTrue="1" operator="greaterThan">
      <formula>0</formula>
    </cfRule>
    <cfRule type="cellIs" dxfId="21717" priority="4083" stopIfTrue="1" operator="greaterThan">
      <formula>0</formula>
    </cfRule>
  </conditionalFormatting>
  <conditionalFormatting sqref="AA59">
    <cfRule type="cellIs" dxfId="21716" priority="4078" stopIfTrue="1" operator="greaterThan">
      <formula>0</formula>
    </cfRule>
    <cfRule type="cellIs" dxfId="21715" priority="4079" stopIfTrue="1" operator="greaterThan">
      <formula>0</formula>
    </cfRule>
    <cfRule type="cellIs" dxfId="21714" priority="4080" stopIfTrue="1" operator="greaterThan">
      <formula>0</formula>
    </cfRule>
  </conditionalFormatting>
  <conditionalFormatting sqref="AA54:AA55">
    <cfRule type="cellIs" dxfId="21713" priority="4075" stopIfTrue="1" operator="greaterThan">
      <formula>0</formula>
    </cfRule>
    <cfRule type="cellIs" dxfId="21712" priority="4076" stopIfTrue="1" operator="greaterThan">
      <formula>0</formula>
    </cfRule>
    <cfRule type="cellIs" dxfId="21711" priority="4077" stopIfTrue="1" operator="greaterThan">
      <formula>0</formula>
    </cfRule>
  </conditionalFormatting>
  <conditionalFormatting sqref="AA56">
    <cfRule type="cellIs" dxfId="21710" priority="4072" stopIfTrue="1" operator="greaterThan">
      <formula>0</formula>
    </cfRule>
    <cfRule type="cellIs" dxfId="21709" priority="4073" stopIfTrue="1" operator="greaterThan">
      <formula>0</formula>
    </cfRule>
    <cfRule type="cellIs" dxfId="21708" priority="4074" stopIfTrue="1" operator="greaterThan">
      <formula>0</formula>
    </cfRule>
  </conditionalFormatting>
  <conditionalFormatting sqref="AA51:AA52">
    <cfRule type="cellIs" dxfId="21707" priority="4069" stopIfTrue="1" operator="greaterThan">
      <formula>0</formula>
    </cfRule>
    <cfRule type="cellIs" dxfId="21706" priority="4070" stopIfTrue="1" operator="greaterThan">
      <formula>0</formula>
    </cfRule>
    <cfRule type="cellIs" dxfId="21705" priority="4071" stopIfTrue="1" operator="greaterThan">
      <formula>0</formula>
    </cfRule>
  </conditionalFormatting>
  <conditionalFormatting sqref="AA53">
    <cfRule type="cellIs" dxfId="21704" priority="4066" stopIfTrue="1" operator="greaterThan">
      <formula>0</formula>
    </cfRule>
    <cfRule type="cellIs" dxfId="21703" priority="4067" stopIfTrue="1" operator="greaterThan">
      <formula>0</formula>
    </cfRule>
    <cfRule type="cellIs" dxfId="21702" priority="4068" stopIfTrue="1" operator="greaterThan">
      <formula>0</formula>
    </cfRule>
  </conditionalFormatting>
  <conditionalFormatting sqref="AA48:AA49">
    <cfRule type="cellIs" dxfId="21701" priority="4063" stopIfTrue="1" operator="greaterThan">
      <formula>0</formula>
    </cfRule>
    <cfRule type="cellIs" dxfId="21700" priority="4064" stopIfTrue="1" operator="greaterThan">
      <formula>0</formula>
    </cfRule>
    <cfRule type="cellIs" dxfId="21699" priority="4065" stopIfTrue="1" operator="greaterThan">
      <formula>0</formula>
    </cfRule>
  </conditionalFormatting>
  <conditionalFormatting sqref="AA50">
    <cfRule type="cellIs" dxfId="21698" priority="4060" stopIfTrue="1" operator="greaterThan">
      <formula>0</formula>
    </cfRule>
    <cfRule type="cellIs" dxfId="21697" priority="4061" stopIfTrue="1" operator="greaterThan">
      <formula>0</formula>
    </cfRule>
    <cfRule type="cellIs" dxfId="21696" priority="4062" stopIfTrue="1" operator="greaterThan">
      <formula>0</formula>
    </cfRule>
  </conditionalFormatting>
  <conditionalFormatting sqref="AA45:AA46">
    <cfRule type="cellIs" dxfId="21695" priority="4057" stopIfTrue="1" operator="greaterThan">
      <formula>0</formula>
    </cfRule>
    <cfRule type="cellIs" dxfId="21694" priority="4058" stopIfTrue="1" operator="greaterThan">
      <formula>0</formula>
    </cfRule>
    <cfRule type="cellIs" dxfId="21693" priority="4059" stopIfTrue="1" operator="greaterThan">
      <formula>0</formula>
    </cfRule>
  </conditionalFormatting>
  <conditionalFormatting sqref="AA47">
    <cfRule type="cellIs" dxfId="21692" priority="4054" stopIfTrue="1" operator="greaterThan">
      <formula>0</formula>
    </cfRule>
    <cfRule type="cellIs" dxfId="21691" priority="4055" stopIfTrue="1" operator="greaterThan">
      <formula>0</formula>
    </cfRule>
    <cfRule type="cellIs" dxfId="21690" priority="4056" stopIfTrue="1" operator="greaterThan">
      <formula>0</formula>
    </cfRule>
  </conditionalFormatting>
  <conditionalFormatting sqref="AA42:AA43">
    <cfRule type="cellIs" dxfId="21689" priority="4051" stopIfTrue="1" operator="greaterThan">
      <formula>0</formula>
    </cfRule>
    <cfRule type="cellIs" dxfId="21688" priority="4052" stopIfTrue="1" operator="greaterThan">
      <formula>0</formula>
    </cfRule>
    <cfRule type="cellIs" dxfId="21687" priority="4053" stopIfTrue="1" operator="greaterThan">
      <formula>0</formula>
    </cfRule>
  </conditionalFormatting>
  <conditionalFormatting sqref="AA44">
    <cfRule type="cellIs" dxfId="21686" priority="4048" stopIfTrue="1" operator="greaterThan">
      <formula>0</formula>
    </cfRule>
    <cfRule type="cellIs" dxfId="21685" priority="4049" stopIfTrue="1" operator="greaterThan">
      <formula>0</formula>
    </cfRule>
    <cfRule type="cellIs" dxfId="21684" priority="4050" stopIfTrue="1" operator="greaterThan">
      <formula>0</formula>
    </cfRule>
  </conditionalFormatting>
  <conditionalFormatting sqref="AA39:AA40">
    <cfRule type="cellIs" dxfId="21683" priority="4045" stopIfTrue="1" operator="greaterThan">
      <formula>0</formula>
    </cfRule>
    <cfRule type="cellIs" dxfId="21682" priority="4046" stopIfTrue="1" operator="greaterThan">
      <formula>0</formula>
    </cfRule>
    <cfRule type="cellIs" dxfId="21681" priority="4047" stopIfTrue="1" operator="greaterThan">
      <formula>0</formula>
    </cfRule>
  </conditionalFormatting>
  <conditionalFormatting sqref="AA41">
    <cfRule type="cellIs" dxfId="21680" priority="4042" stopIfTrue="1" operator="greaterThan">
      <formula>0</formula>
    </cfRule>
    <cfRule type="cellIs" dxfId="21679" priority="4043" stopIfTrue="1" operator="greaterThan">
      <formula>0</formula>
    </cfRule>
    <cfRule type="cellIs" dxfId="21678" priority="4044" stopIfTrue="1" operator="greaterThan">
      <formula>0</formula>
    </cfRule>
  </conditionalFormatting>
  <conditionalFormatting sqref="AA36:AA37">
    <cfRule type="cellIs" dxfId="21677" priority="4039" stopIfTrue="1" operator="greaterThan">
      <formula>0</formula>
    </cfRule>
    <cfRule type="cellIs" dxfId="21676" priority="4040" stopIfTrue="1" operator="greaterThan">
      <formula>0</formula>
    </cfRule>
    <cfRule type="cellIs" dxfId="21675" priority="4041" stopIfTrue="1" operator="greaterThan">
      <formula>0</formula>
    </cfRule>
  </conditionalFormatting>
  <conditionalFormatting sqref="AA38">
    <cfRule type="cellIs" dxfId="21674" priority="4036" stopIfTrue="1" operator="greaterThan">
      <formula>0</formula>
    </cfRule>
    <cfRule type="cellIs" dxfId="21673" priority="4037" stopIfTrue="1" operator="greaterThan">
      <formula>0</formula>
    </cfRule>
    <cfRule type="cellIs" dxfId="21672" priority="4038" stopIfTrue="1" operator="greaterThan">
      <formula>0</formula>
    </cfRule>
  </conditionalFormatting>
  <conditionalFormatting sqref="AA35">
    <cfRule type="cellIs" dxfId="21671" priority="4033" stopIfTrue="1" operator="greaterThan">
      <formula>0</formula>
    </cfRule>
    <cfRule type="cellIs" dxfId="21670" priority="4034" stopIfTrue="1" operator="greaterThan">
      <formula>0</formula>
    </cfRule>
    <cfRule type="cellIs" dxfId="21669" priority="4035" stopIfTrue="1" operator="greaterThan">
      <formula>0</formula>
    </cfRule>
  </conditionalFormatting>
  <conditionalFormatting sqref="AA32">
    <cfRule type="cellIs" dxfId="21668" priority="4030" stopIfTrue="1" operator="greaterThan">
      <formula>0</formula>
    </cfRule>
    <cfRule type="cellIs" dxfId="21667" priority="4031" stopIfTrue="1" operator="greaterThan">
      <formula>0</formula>
    </cfRule>
    <cfRule type="cellIs" dxfId="21666" priority="4032" stopIfTrue="1" operator="greaterThan">
      <formula>0</formula>
    </cfRule>
  </conditionalFormatting>
  <conditionalFormatting sqref="AA29:AA30">
    <cfRule type="cellIs" dxfId="21665" priority="4027" stopIfTrue="1" operator="greaterThan">
      <formula>0</formula>
    </cfRule>
    <cfRule type="cellIs" dxfId="21664" priority="4028" stopIfTrue="1" operator="greaterThan">
      <formula>0</formula>
    </cfRule>
    <cfRule type="cellIs" dxfId="21663" priority="4029" stopIfTrue="1" operator="greaterThan">
      <formula>0</formula>
    </cfRule>
  </conditionalFormatting>
  <conditionalFormatting sqref="AA31">
    <cfRule type="cellIs" dxfId="21662" priority="4024" stopIfTrue="1" operator="greaterThan">
      <formula>0</formula>
    </cfRule>
    <cfRule type="cellIs" dxfId="21661" priority="4025" stopIfTrue="1" operator="greaterThan">
      <formula>0</formula>
    </cfRule>
    <cfRule type="cellIs" dxfId="21660" priority="4026" stopIfTrue="1" operator="greaterThan">
      <formula>0</formula>
    </cfRule>
  </conditionalFormatting>
  <conditionalFormatting sqref="AA26:AA27">
    <cfRule type="cellIs" dxfId="21659" priority="4021" stopIfTrue="1" operator="greaterThan">
      <formula>0</formula>
    </cfRule>
    <cfRule type="cellIs" dxfId="21658" priority="4022" stopIfTrue="1" operator="greaterThan">
      <formula>0</formula>
    </cfRule>
    <cfRule type="cellIs" dxfId="21657" priority="4023" stopIfTrue="1" operator="greaterThan">
      <formula>0</formula>
    </cfRule>
  </conditionalFormatting>
  <conditionalFormatting sqref="AA28">
    <cfRule type="cellIs" dxfId="21656" priority="4018" stopIfTrue="1" operator="greaterThan">
      <formula>0</formula>
    </cfRule>
    <cfRule type="cellIs" dxfId="21655" priority="4019" stopIfTrue="1" operator="greaterThan">
      <formula>0</formula>
    </cfRule>
    <cfRule type="cellIs" dxfId="21654" priority="4020" stopIfTrue="1" operator="greaterThan">
      <formula>0</formula>
    </cfRule>
  </conditionalFormatting>
  <conditionalFormatting sqref="AA23:AA24">
    <cfRule type="cellIs" dxfId="21653" priority="4015" stopIfTrue="1" operator="greaterThan">
      <formula>0</formula>
    </cfRule>
    <cfRule type="cellIs" dxfId="21652" priority="4016" stopIfTrue="1" operator="greaterThan">
      <formula>0</formula>
    </cfRule>
    <cfRule type="cellIs" dxfId="21651" priority="4017" stopIfTrue="1" operator="greaterThan">
      <formula>0</formula>
    </cfRule>
  </conditionalFormatting>
  <conditionalFormatting sqref="AA25">
    <cfRule type="cellIs" dxfId="21650" priority="4012" stopIfTrue="1" operator="greaterThan">
      <formula>0</formula>
    </cfRule>
    <cfRule type="cellIs" dxfId="21649" priority="4013" stopIfTrue="1" operator="greaterThan">
      <formula>0</formula>
    </cfRule>
    <cfRule type="cellIs" dxfId="21648" priority="4014" stopIfTrue="1" operator="greaterThan">
      <formula>0</formula>
    </cfRule>
  </conditionalFormatting>
  <conditionalFormatting sqref="AA20:AA21">
    <cfRule type="cellIs" dxfId="21647" priority="4009" stopIfTrue="1" operator="greaterThan">
      <formula>0</formula>
    </cfRule>
    <cfRule type="cellIs" dxfId="21646" priority="4010" stopIfTrue="1" operator="greaterThan">
      <formula>0</formula>
    </cfRule>
    <cfRule type="cellIs" dxfId="21645" priority="4011" stopIfTrue="1" operator="greaterThan">
      <formula>0</formula>
    </cfRule>
  </conditionalFormatting>
  <conditionalFormatting sqref="AA22">
    <cfRule type="cellIs" dxfId="21644" priority="4006" stopIfTrue="1" operator="greaterThan">
      <formula>0</formula>
    </cfRule>
    <cfRule type="cellIs" dxfId="21643" priority="4007" stopIfTrue="1" operator="greaterThan">
      <formula>0</formula>
    </cfRule>
    <cfRule type="cellIs" dxfId="21642" priority="4008" stopIfTrue="1" operator="greaterThan">
      <formula>0</formula>
    </cfRule>
  </conditionalFormatting>
  <conditionalFormatting sqref="AA19">
    <cfRule type="cellIs" dxfId="21641" priority="4003" stopIfTrue="1" operator="greaterThan">
      <formula>0</formula>
    </cfRule>
    <cfRule type="cellIs" dxfId="21640" priority="4004" stopIfTrue="1" operator="greaterThan">
      <formula>0</formula>
    </cfRule>
    <cfRule type="cellIs" dxfId="21639" priority="4005" stopIfTrue="1" operator="greaterThan">
      <formula>0</formula>
    </cfRule>
  </conditionalFormatting>
  <conditionalFormatting sqref="AA16:AA17">
    <cfRule type="cellIs" dxfId="21638" priority="4000" stopIfTrue="1" operator="greaterThan">
      <formula>0</formula>
    </cfRule>
    <cfRule type="cellIs" dxfId="21637" priority="4001" stopIfTrue="1" operator="greaterThan">
      <formula>0</formula>
    </cfRule>
    <cfRule type="cellIs" dxfId="21636" priority="4002" stopIfTrue="1" operator="greaterThan">
      <formula>0</formula>
    </cfRule>
  </conditionalFormatting>
  <conditionalFormatting sqref="AA18">
    <cfRule type="cellIs" dxfId="21635" priority="3997" stopIfTrue="1" operator="greaterThan">
      <formula>0</formula>
    </cfRule>
    <cfRule type="cellIs" dxfId="21634" priority="3998" stopIfTrue="1" operator="greaterThan">
      <formula>0</formula>
    </cfRule>
    <cfRule type="cellIs" dxfId="21633" priority="3999" stopIfTrue="1" operator="greaterThan">
      <formula>0</formula>
    </cfRule>
  </conditionalFormatting>
  <conditionalFormatting sqref="AA13:AA14">
    <cfRule type="cellIs" dxfId="21632" priority="3994" stopIfTrue="1" operator="greaterThan">
      <formula>0</formula>
    </cfRule>
    <cfRule type="cellIs" dxfId="21631" priority="3995" stopIfTrue="1" operator="greaterThan">
      <formula>0</formula>
    </cfRule>
    <cfRule type="cellIs" dxfId="21630" priority="3996" stopIfTrue="1" operator="greaterThan">
      <formula>0</formula>
    </cfRule>
  </conditionalFormatting>
  <conditionalFormatting sqref="AA15">
    <cfRule type="cellIs" dxfId="21629" priority="3991" stopIfTrue="1" operator="greaterThan">
      <formula>0</formula>
    </cfRule>
    <cfRule type="cellIs" dxfId="21628" priority="3992" stopIfTrue="1" operator="greaterThan">
      <formula>0</formula>
    </cfRule>
    <cfRule type="cellIs" dxfId="21627" priority="3993" stopIfTrue="1" operator="greaterThan">
      <formula>0</formula>
    </cfRule>
  </conditionalFormatting>
  <conditionalFormatting sqref="AA10:AA11">
    <cfRule type="cellIs" dxfId="21626" priority="3988" stopIfTrue="1" operator="greaterThan">
      <formula>0</formula>
    </cfRule>
    <cfRule type="cellIs" dxfId="21625" priority="3989" stopIfTrue="1" operator="greaterThan">
      <formula>0</formula>
    </cfRule>
    <cfRule type="cellIs" dxfId="21624" priority="3990" stopIfTrue="1" operator="greaterThan">
      <formula>0</formula>
    </cfRule>
  </conditionalFormatting>
  <conditionalFormatting sqref="AA12">
    <cfRule type="cellIs" dxfId="21623" priority="3985" stopIfTrue="1" operator="greaterThan">
      <formula>0</formula>
    </cfRule>
    <cfRule type="cellIs" dxfId="21622" priority="3986" stopIfTrue="1" operator="greaterThan">
      <formula>0</formula>
    </cfRule>
    <cfRule type="cellIs" dxfId="21621" priority="3987" stopIfTrue="1" operator="greaterThan">
      <formula>0</formula>
    </cfRule>
  </conditionalFormatting>
  <conditionalFormatting sqref="AA7:AA8">
    <cfRule type="cellIs" dxfId="21620" priority="3982" stopIfTrue="1" operator="greaterThan">
      <formula>0</formula>
    </cfRule>
    <cfRule type="cellIs" dxfId="21619" priority="3983" stopIfTrue="1" operator="greaterThan">
      <formula>0</formula>
    </cfRule>
    <cfRule type="cellIs" dxfId="21618" priority="3984" stopIfTrue="1" operator="greaterThan">
      <formula>0</formula>
    </cfRule>
  </conditionalFormatting>
  <conditionalFormatting sqref="AA9">
    <cfRule type="cellIs" dxfId="21617" priority="3979" stopIfTrue="1" operator="greaterThan">
      <formula>0</formula>
    </cfRule>
    <cfRule type="cellIs" dxfId="21616" priority="3980" stopIfTrue="1" operator="greaterThan">
      <formula>0</formula>
    </cfRule>
    <cfRule type="cellIs" dxfId="21615" priority="3981" stopIfTrue="1" operator="greaterThan">
      <formula>0</formula>
    </cfRule>
  </conditionalFormatting>
  <conditionalFormatting sqref="AA5">
    <cfRule type="cellIs" dxfId="21614" priority="3976" stopIfTrue="1" operator="greaterThan">
      <formula>0</formula>
    </cfRule>
    <cfRule type="cellIs" dxfId="21613" priority="3977" stopIfTrue="1" operator="greaterThan">
      <formula>0</formula>
    </cfRule>
    <cfRule type="cellIs" dxfId="21612" priority="3978" stopIfTrue="1" operator="greaterThan">
      <formula>0</formula>
    </cfRule>
  </conditionalFormatting>
  <conditionalFormatting sqref="AA6">
    <cfRule type="cellIs" dxfId="21611" priority="3973" stopIfTrue="1" operator="greaterThan">
      <formula>0</formula>
    </cfRule>
    <cfRule type="cellIs" dxfId="21610" priority="3974" stopIfTrue="1" operator="greaterThan">
      <formula>0</formula>
    </cfRule>
    <cfRule type="cellIs" dxfId="21609" priority="3975" stopIfTrue="1" operator="greaterThan">
      <formula>0</formula>
    </cfRule>
  </conditionalFormatting>
  <conditionalFormatting sqref="Z99:Z100">
    <cfRule type="cellIs" dxfId="21608" priority="3970" stopIfTrue="1" operator="greaterThan">
      <formula>0</formula>
    </cfRule>
    <cfRule type="cellIs" dxfId="21607" priority="3971" stopIfTrue="1" operator="greaterThan">
      <formula>0</formula>
    </cfRule>
    <cfRule type="cellIs" dxfId="21606" priority="3972" stopIfTrue="1" operator="greaterThan">
      <formula>0</formula>
    </cfRule>
  </conditionalFormatting>
  <conditionalFormatting sqref="Z101">
    <cfRule type="cellIs" dxfId="21605" priority="3967" stopIfTrue="1" operator="greaterThan">
      <formula>0</formula>
    </cfRule>
    <cfRule type="cellIs" dxfId="21604" priority="3968" stopIfTrue="1" operator="greaterThan">
      <formula>0</formula>
    </cfRule>
    <cfRule type="cellIs" dxfId="21603" priority="3969" stopIfTrue="1" operator="greaterThan">
      <formula>0</formula>
    </cfRule>
  </conditionalFormatting>
  <conditionalFormatting sqref="Z96:Z97">
    <cfRule type="cellIs" dxfId="21602" priority="3964" stopIfTrue="1" operator="greaterThan">
      <formula>0</formula>
    </cfRule>
    <cfRule type="cellIs" dxfId="21601" priority="3965" stopIfTrue="1" operator="greaterThan">
      <formula>0</formula>
    </cfRule>
    <cfRule type="cellIs" dxfId="21600" priority="3966" stopIfTrue="1" operator="greaterThan">
      <formula>0</formula>
    </cfRule>
  </conditionalFormatting>
  <conditionalFormatting sqref="Z98">
    <cfRule type="cellIs" dxfId="21599" priority="3961" stopIfTrue="1" operator="greaterThan">
      <formula>0</formula>
    </cfRule>
    <cfRule type="cellIs" dxfId="21598" priority="3962" stopIfTrue="1" operator="greaterThan">
      <formula>0</formula>
    </cfRule>
    <cfRule type="cellIs" dxfId="21597" priority="3963" stopIfTrue="1" operator="greaterThan">
      <formula>0</formula>
    </cfRule>
  </conditionalFormatting>
  <conditionalFormatting sqref="Z93:Z94">
    <cfRule type="cellIs" dxfId="21596" priority="3958" stopIfTrue="1" operator="greaterThan">
      <formula>0</formula>
    </cfRule>
    <cfRule type="cellIs" dxfId="21595" priority="3959" stopIfTrue="1" operator="greaterThan">
      <formula>0</formula>
    </cfRule>
    <cfRule type="cellIs" dxfId="21594" priority="3960" stopIfTrue="1" operator="greaterThan">
      <formula>0</formula>
    </cfRule>
  </conditionalFormatting>
  <conditionalFormatting sqref="Z95">
    <cfRule type="cellIs" dxfId="21593" priority="3955" stopIfTrue="1" operator="greaterThan">
      <formula>0</formula>
    </cfRule>
    <cfRule type="cellIs" dxfId="21592" priority="3956" stopIfTrue="1" operator="greaterThan">
      <formula>0</formula>
    </cfRule>
    <cfRule type="cellIs" dxfId="21591" priority="3957" stopIfTrue="1" operator="greaterThan">
      <formula>0</formula>
    </cfRule>
  </conditionalFormatting>
  <conditionalFormatting sqref="Z90:Z91">
    <cfRule type="cellIs" dxfId="21590" priority="3952" stopIfTrue="1" operator="greaterThan">
      <formula>0</formula>
    </cfRule>
    <cfRule type="cellIs" dxfId="21589" priority="3953" stopIfTrue="1" operator="greaterThan">
      <formula>0</formula>
    </cfRule>
    <cfRule type="cellIs" dxfId="21588" priority="3954" stopIfTrue="1" operator="greaterThan">
      <formula>0</formula>
    </cfRule>
  </conditionalFormatting>
  <conditionalFormatting sqref="Z92">
    <cfRule type="cellIs" dxfId="21587" priority="3949" stopIfTrue="1" operator="greaterThan">
      <formula>0</formula>
    </cfRule>
    <cfRule type="cellIs" dxfId="21586" priority="3950" stopIfTrue="1" operator="greaterThan">
      <formula>0</formula>
    </cfRule>
    <cfRule type="cellIs" dxfId="21585" priority="3951" stopIfTrue="1" operator="greaterThan">
      <formula>0</formula>
    </cfRule>
  </conditionalFormatting>
  <conditionalFormatting sqref="Z89">
    <cfRule type="cellIs" dxfId="21584" priority="3946" stopIfTrue="1" operator="greaterThan">
      <formula>0</formula>
    </cfRule>
    <cfRule type="cellIs" dxfId="21583" priority="3947" stopIfTrue="1" operator="greaterThan">
      <formula>0</formula>
    </cfRule>
    <cfRule type="cellIs" dxfId="21582" priority="3948" stopIfTrue="1" operator="greaterThan">
      <formula>0</formula>
    </cfRule>
  </conditionalFormatting>
  <conditionalFormatting sqref="Z84:Z87">
    <cfRule type="cellIs" dxfId="21581" priority="3943" stopIfTrue="1" operator="greaterThan">
      <formula>0</formula>
    </cfRule>
    <cfRule type="cellIs" dxfId="21580" priority="3944" stopIfTrue="1" operator="greaterThan">
      <formula>0</formula>
    </cfRule>
    <cfRule type="cellIs" dxfId="21579" priority="3945" stopIfTrue="1" operator="greaterThan">
      <formula>0</formula>
    </cfRule>
  </conditionalFormatting>
  <conditionalFormatting sqref="Z81:Z82">
    <cfRule type="cellIs" dxfId="21578" priority="3940" stopIfTrue="1" operator="greaterThan">
      <formula>0</formula>
    </cfRule>
    <cfRule type="cellIs" dxfId="21577" priority="3941" stopIfTrue="1" operator="greaterThan">
      <formula>0</formula>
    </cfRule>
    <cfRule type="cellIs" dxfId="21576" priority="3942" stopIfTrue="1" operator="greaterThan">
      <formula>0</formula>
    </cfRule>
  </conditionalFormatting>
  <conditionalFormatting sqref="Z83">
    <cfRule type="cellIs" dxfId="21575" priority="3937" stopIfTrue="1" operator="greaterThan">
      <formula>0</formula>
    </cfRule>
    <cfRule type="cellIs" dxfId="21574" priority="3938" stopIfTrue="1" operator="greaterThan">
      <formula>0</formula>
    </cfRule>
    <cfRule type="cellIs" dxfId="21573" priority="3939" stopIfTrue="1" operator="greaterThan">
      <formula>0</formula>
    </cfRule>
  </conditionalFormatting>
  <conditionalFormatting sqref="Z78:Z79">
    <cfRule type="cellIs" dxfId="21572" priority="3934" stopIfTrue="1" operator="greaterThan">
      <formula>0</formula>
    </cfRule>
    <cfRule type="cellIs" dxfId="21571" priority="3935" stopIfTrue="1" operator="greaterThan">
      <formula>0</formula>
    </cfRule>
    <cfRule type="cellIs" dxfId="21570" priority="3936" stopIfTrue="1" operator="greaterThan">
      <formula>0</formula>
    </cfRule>
  </conditionalFormatting>
  <conditionalFormatting sqref="Z80">
    <cfRule type="cellIs" dxfId="21569" priority="3931" stopIfTrue="1" operator="greaterThan">
      <formula>0</formula>
    </cfRule>
    <cfRule type="cellIs" dxfId="21568" priority="3932" stopIfTrue="1" operator="greaterThan">
      <formula>0</formula>
    </cfRule>
    <cfRule type="cellIs" dxfId="21567" priority="3933" stopIfTrue="1" operator="greaterThan">
      <formula>0</formula>
    </cfRule>
  </conditionalFormatting>
  <conditionalFormatting sqref="Z75:Z76">
    <cfRule type="cellIs" dxfId="21566" priority="3928" stopIfTrue="1" operator="greaterThan">
      <formula>0</formula>
    </cfRule>
    <cfRule type="cellIs" dxfId="21565" priority="3929" stopIfTrue="1" operator="greaterThan">
      <formula>0</formula>
    </cfRule>
    <cfRule type="cellIs" dxfId="21564" priority="3930" stopIfTrue="1" operator="greaterThan">
      <formula>0</formula>
    </cfRule>
  </conditionalFormatting>
  <conditionalFormatting sqref="Z77">
    <cfRule type="cellIs" dxfId="21563" priority="3925" stopIfTrue="1" operator="greaterThan">
      <formula>0</formula>
    </cfRule>
    <cfRule type="cellIs" dxfId="21562" priority="3926" stopIfTrue="1" operator="greaterThan">
      <formula>0</formula>
    </cfRule>
    <cfRule type="cellIs" dxfId="21561" priority="3927" stopIfTrue="1" operator="greaterThan">
      <formula>0</formula>
    </cfRule>
  </conditionalFormatting>
  <conditionalFormatting sqref="Z72:Z73">
    <cfRule type="cellIs" dxfId="21560" priority="3922" stopIfTrue="1" operator="greaterThan">
      <formula>0</formula>
    </cfRule>
    <cfRule type="cellIs" dxfId="21559" priority="3923" stopIfTrue="1" operator="greaterThan">
      <formula>0</formula>
    </cfRule>
    <cfRule type="cellIs" dxfId="21558" priority="3924" stopIfTrue="1" operator="greaterThan">
      <formula>0</formula>
    </cfRule>
  </conditionalFormatting>
  <conditionalFormatting sqref="Z74">
    <cfRule type="cellIs" dxfId="21557" priority="3919" stopIfTrue="1" operator="greaterThan">
      <formula>0</formula>
    </cfRule>
    <cfRule type="cellIs" dxfId="21556" priority="3920" stopIfTrue="1" operator="greaterThan">
      <formula>0</formula>
    </cfRule>
    <cfRule type="cellIs" dxfId="21555" priority="3921" stopIfTrue="1" operator="greaterThan">
      <formula>0</formula>
    </cfRule>
  </conditionalFormatting>
  <conditionalFormatting sqref="Z69:Z70">
    <cfRule type="cellIs" dxfId="21554" priority="3916" stopIfTrue="1" operator="greaterThan">
      <formula>0</formula>
    </cfRule>
    <cfRule type="cellIs" dxfId="21553" priority="3917" stopIfTrue="1" operator="greaterThan">
      <formula>0</formula>
    </cfRule>
    <cfRule type="cellIs" dxfId="21552" priority="3918" stopIfTrue="1" operator="greaterThan">
      <formula>0</formula>
    </cfRule>
  </conditionalFormatting>
  <conditionalFormatting sqref="Z71">
    <cfRule type="cellIs" dxfId="21551" priority="3913" stopIfTrue="1" operator="greaterThan">
      <formula>0</formula>
    </cfRule>
    <cfRule type="cellIs" dxfId="21550" priority="3914" stopIfTrue="1" operator="greaterThan">
      <formula>0</formula>
    </cfRule>
    <cfRule type="cellIs" dxfId="21549" priority="3915" stopIfTrue="1" operator="greaterThan">
      <formula>0</formula>
    </cfRule>
  </conditionalFormatting>
  <conditionalFormatting sqref="Z66:Z67">
    <cfRule type="cellIs" dxfId="21548" priority="3910" stopIfTrue="1" operator="greaterThan">
      <formula>0</formula>
    </cfRule>
    <cfRule type="cellIs" dxfId="21547" priority="3911" stopIfTrue="1" operator="greaterThan">
      <formula>0</formula>
    </cfRule>
    <cfRule type="cellIs" dxfId="21546" priority="3912" stopIfTrue="1" operator="greaterThan">
      <formula>0</formula>
    </cfRule>
  </conditionalFormatting>
  <conditionalFormatting sqref="Z68">
    <cfRule type="cellIs" dxfId="21545" priority="3907" stopIfTrue="1" operator="greaterThan">
      <formula>0</formula>
    </cfRule>
    <cfRule type="cellIs" dxfId="21544" priority="3908" stopIfTrue="1" operator="greaterThan">
      <formula>0</formula>
    </cfRule>
    <cfRule type="cellIs" dxfId="21543" priority="3909" stopIfTrue="1" operator="greaterThan">
      <formula>0</formula>
    </cfRule>
  </conditionalFormatting>
  <conditionalFormatting sqref="Z63:Z64">
    <cfRule type="cellIs" dxfId="21542" priority="3904" stopIfTrue="1" operator="greaterThan">
      <formula>0</formula>
    </cfRule>
    <cfRule type="cellIs" dxfId="21541" priority="3905" stopIfTrue="1" operator="greaterThan">
      <formula>0</formula>
    </cfRule>
    <cfRule type="cellIs" dxfId="21540" priority="3906" stopIfTrue="1" operator="greaterThan">
      <formula>0</formula>
    </cfRule>
  </conditionalFormatting>
  <conditionalFormatting sqref="Z65">
    <cfRule type="cellIs" dxfId="21539" priority="3901" stopIfTrue="1" operator="greaterThan">
      <formula>0</formula>
    </cfRule>
    <cfRule type="cellIs" dxfId="21538" priority="3902" stopIfTrue="1" operator="greaterThan">
      <formula>0</formula>
    </cfRule>
    <cfRule type="cellIs" dxfId="21537" priority="3903" stopIfTrue="1" operator="greaterThan">
      <formula>0</formula>
    </cfRule>
  </conditionalFormatting>
  <conditionalFormatting sqref="Z60:Z61">
    <cfRule type="cellIs" dxfId="21536" priority="3898" stopIfTrue="1" operator="greaterThan">
      <formula>0</formula>
    </cfRule>
    <cfRule type="cellIs" dxfId="21535" priority="3899" stopIfTrue="1" operator="greaterThan">
      <formula>0</formula>
    </cfRule>
    <cfRule type="cellIs" dxfId="21534" priority="3900" stopIfTrue="1" operator="greaterThan">
      <formula>0</formula>
    </cfRule>
  </conditionalFormatting>
  <conditionalFormatting sqref="Z62">
    <cfRule type="cellIs" dxfId="21533" priority="3895" stopIfTrue="1" operator="greaterThan">
      <formula>0</formula>
    </cfRule>
    <cfRule type="cellIs" dxfId="21532" priority="3896" stopIfTrue="1" operator="greaterThan">
      <formula>0</formula>
    </cfRule>
    <cfRule type="cellIs" dxfId="21531" priority="3897" stopIfTrue="1" operator="greaterThan">
      <formula>0</formula>
    </cfRule>
  </conditionalFormatting>
  <conditionalFormatting sqref="Z57:Z58">
    <cfRule type="cellIs" dxfId="21530" priority="3892" stopIfTrue="1" operator="greaterThan">
      <formula>0</formula>
    </cfRule>
    <cfRule type="cellIs" dxfId="21529" priority="3893" stopIfTrue="1" operator="greaterThan">
      <formula>0</formula>
    </cfRule>
    <cfRule type="cellIs" dxfId="21528" priority="3894" stopIfTrue="1" operator="greaterThan">
      <formula>0</formula>
    </cfRule>
  </conditionalFormatting>
  <conditionalFormatting sqref="Z59">
    <cfRule type="cellIs" dxfId="21527" priority="3889" stopIfTrue="1" operator="greaterThan">
      <formula>0</formula>
    </cfRule>
    <cfRule type="cellIs" dxfId="21526" priority="3890" stopIfTrue="1" operator="greaterThan">
      <formula>0</formula>
    </cfRule>
    <cfRule type="cellIs" dxfId="21525" priority="3891" stopIfTrue="1" operator="greaterThan">
      <formula>0</formula>
    </cfRule>
  </conditionalFormatting>
  <conditionalFormatting sqref="Z54:Z55">
    <cfRule type="cellIs" dxfId="21524" priority="3886" stopIfTrue="1" operator="greaterThan">
      <formula>0</formula>
    </cfRule>
    <cfRule type="cellIs" dxfId="21523" priority="3887" stopIfTrue="1" operator="greaterThan">
      <formula>0</formula>
    </cfRule>
    <cfRule type="cellIs" dxfId="21522" priority="3888" stopIfTrue="1" operator="greaterThan">
      <formula>0</formula>
    </cfRule>
  </conditionalFormatting>
  <conditionalFormatting sqref="Z56">
    <cfRule type="cellIs" dxfId="21521" priority="3883" stopIfTrue="1" operator="greaterThan">
      <formula>0</formula>
    </cfRule>
    <cfRule type="cellIs" dxfId="21520" priority="3884" stopIfTrue="1" operator="greaterThan">
      <formula>0</formula>
    </cfRule>
    <cfRule type="cellIs" dxfId="21519" priority="3885" stopIfTrue="1" operator="greaterThan">
      <formula>0</formula>
    </cfRule>
  </conditionalFormatting>
  <conditionalFormatting sqref="Z51:Z52">
    <cfRule type="cellIs" dxfId="21518" priority="3880" stopIfTrue="1" operator="greaterThan">
      <formula>0</formula>
    </cfRule>
    <cfRule type="cellIs" dxfId="21517" priority="3881" stopIfTrue="1" operator="greaterThan">
      <formula>0</formula>
    </cfRule>
    <cfRule type="cellIs" dxfId="21516" priority="3882" stopIfTrue="1" operator="greaterThan">
      <formula>0</formula>
    </cfRule>
  </conditionalFormatting>
  <conditionalFormatting sqref="Z53">
    <cfRule type="cellIs" dxfId="21515" priority="3877" stopIfTrue="1" operator="greaterThan">
      <formula>0</formula>
    </cfRule>
    <cfRule type="cellIs" dxfId="21514" priority="3878" stopIfTrue="1" operator="greaterThan">
      <formula>0</formula>
    </cfRule>
    <cfRule type="cellIs" dxfId="21513" priority="3879" stopIfTrue="1" operator="greaterThan">
      <formula>0</formula>
    </cfRule>
  </conditionalFormatting>
  <conditionalFormatting sqref="Z48:Z49">
    <cfRule type="cellIs" dxfId="21512" priority="3874" stopIfTrue="1" operator="greaterThan">
      <formula>0</formula>
    </cfRule>
    <cfRule type="cellIs" dxfId="21511" priority="3875" stopIfTrue="1" operator="greaterThan">
      <formula>0</formula>
    </cfRule>
    <cfRule type="cellIs" dxfId="21510" priority="3876" stopIfTrue="1" operator="greaterThan">
      <formula>0</formula>
    </cfRule>
  </conditionalFormatting>
  <conditionalFormatting sqref="Z50">
    <cfRule type="cellIs" dxfId="21509" priority="3871" stopIfTrue="1" operator="greaterThan">
      <formula>0</formula>
    </cfRule>
    <cfRule type="cellIs" dxfId="21508" priority="3872" stopIfTrue="1" operator="greaterThan">
      <formula>0</formula>
    </cfRule>
    <cfRule type="cellIs" dxfId="21507" priority="3873" stopIfTrue="1" operator="greaterThan">
      <formula>0</formula>
    </cfRule>
  </conditionalFormatting>
  <conditionalFormatting sqref="Z45:Z46">
    <cfRule type="cellIs" dxfId="21506" priority="3868" stopIfTrue="1" operator="greaterThan">
      <formula>0</formula>
    </cfRule>
    <cfRule type="cellIs" dxfId="21505" priority="3869" stopIfTrue="1" operator="greaterThan">
      <formula>0</formula>
    </cfRule>
    <cfRule type="cellIs" dxfId="21504" priority="3870" stopIfTrue="1" operator="greaterThan">
      <formula>0</formula>
    </cfRule>
  </conditionalFormatting>
  <conditionalFormatting sqref="Z47">
    <cfRule type="cellIs" dxfId="21503" priority="3865" stopIfTrue="1" operator="greaterThan">
      <formula>0</formula>
    </cfRule>
    <cfRule type="cellIs" dxfId="21502" priority="3866" stopIfTrue="1" operator="greaterThan">
      <formula>0</formula>
    </cfRule>
    <cfRule type="cellIs" dxfId="21501" priority="3867" stopIfTrue="1" operator="greaterThan">
      <formula>0</formula>
    </cfRule>
  </conditionalFormatting>
  <conditionalFormatting sqref="Z42:Z43">
    <cfRule type="cellIs" dxfId="21500" priority="3862" stopIfTrue="1" operator="greaterThan">
      <formula>0</formula>
    </cfRule>
    <cfRule type="cellIs" dxfId="21499" priority="3863" stopIfTrue="1" operator="greaterThan">
      <formula>0</formula>
    </cfRule>
    <cfRule type="cellIs" dxfId="21498" priority="3864" stopIfTrue="1" operator="greaterThan">
      <formula>0</formula>
    </cfRule>
  </conditionalFormatting>
  <conditionalFormatting sqref="Z44">
    <cfRule type="cellIs" dxfId="21497" priority="3859" stopIfTrue="1" operator="greaterThan">
      <formula>0</formula>
    </cfRule>
    <cfRule type="cellIs" dxfId="21496" priority="3860" stopIfTrue="1" operator="greaterThan">
      <formula>0</formula>
    </cfRule>
    <cfRule type="cellIs" dxfId="21495" priority="3861" stopIfTrue="1" operator="greaterThan">
      <formula>0</formula>
    </cfRule>
  </conditionalFormatting>
  <conditionalFormatting sqref="Z39:Z40">
    <cfRule type="cellIs" dxfId="21494" priority="3856" stopIfTrue="1" operator="greaterThan">
      <formula>0</formula>
    </cfRule>
    <cfRule type="cellIs" dxfId="21493" priority="3857" stopIfTrue="1" operator="greaterThan">
      <formula>0</formula>
    </cfRule>
    <cfRule type="cellIs" dxfId="21492" priority="3858" stopIfTrue="1" operator="greaterThan">
      <formula>0</formula>
    </cfRule>
  </conditionalFormatting>
  <conditionalFormatting sqref="Z41">
    <cfRule type="cellIs" dxfId="21491" priority="3853" stopIfTrue="1" operator="greaterThan">
      <formula>0</formula>
    </cfRule>
    <cfRule type="cellIs" dxfId="21490" priority="3854" stopIfTrue="1" operator="greaterThan">
      <formula>0</formula>
    </cfRule>
    <cfRule type="cellIs" dxfId="21489" priority="3855" stopIfTrue="1" operator="greaterThan">
      <formula>0</formula>
    </cfRule>
  </conditionalFormatting>
  <conditionalFormatting sqref="Z36:Z37">
    <cfRule type="cellIs" dxfId="21488" priority="3850" stopIfTrue="1" operator="greaterThan">
      <formula>0</formula>
    </cfRule>
    <cfRule type="cellIs" dxfId="21487" priority="3851" stopIfTrue="1" operator="greaterThan">
      <formula>0</formula>
    </cfRule>
    <cfRule type="cellIs" dxfId="21486" priority="3852" stopIfTrue="1" operator="greaterThan">
      <formula>0</formula>
    </cfRule>
  </conditionalFormatting>
  <conditionalFormatting sqref="Z38">
    <cfRule type="cellIs" dxfId="21485" priority="3847" stopIfTrue="1" operator="greaterThan">
      <formula>0</formula>
    </cfRule>
    <cfRule type="cellIs" dxfId="21484" priority="3848" stopIfTrue="1" operator="greaterThan">
      <formula>0</formula>
    </cfRule>
    <cfRule type="cellIs" dxfId="21483" priority="3849" stopIfTrue="1" operator="greaterThan">
      <formula>0</formula>
    </cfRule>
  </conditionalFormatting>
  <conditionalFormatting sqref="Z35">
    <cfRule type="cellIs" dxfId="21482" priority="3844" stopIfTrue="1" operator="greaterThan">
      <formula>0</formula>
    </cfRule>
    <cfRule type="cellIs" dxfId="21481" priority="3845" stopIfTrue="1" operator="greaterThan">
      <formula>0</formula>
    </cfRule>
    <cfRule type="cellIs" dxfId="21480" priority="3846" stopIfTrue="1" operator="greaterThan">
      <formula>0</formula>
    </cfRule>
  </conditionalFormatting>
  <conditionalFormatting sqref="Z32:Z33">
    <cfRule type="cellIs" dxfId="21479" priority="3841" stopIfTrue="1" operator="greaterThan">
      <formula>0</formula>
    </cfRule>
    <cfRule type="cellIs" dxfId="21478" priority="3842" stopIfTrue="1" operator="greaterThan">
      <formula>0</formula>
    </cfRule>
    <cfRule type="cellIs" dxfId="21477" priority="3843" stopIfTrue="1" operator="greaterThan">
      <formula>0</formula>
    </cfRule>
  </conditionalFormatting>
  <conditionalFormatting sqref="Z29:Z30">
    <cfRule type="cellIs" dxfId="21476" priority="3838" stopIfTrue="1" operator="greaterThan">
      <formula>0</formula>
    </cfRule>
    <cfRule type="cellIs" dxfId="21475" priority="3839" stopIfTrue="1" operator="greaterThan">
      <formula>0</formula>
    </cfRule>
    <cfRule type="cellIs" dxfId="21474" priority="3840" stopIfTrue="1" operator="greaterThan">
      <formula>0</formula>
    </cfRule>
  </conditionalFormatting>
  <conditionalFormatting sqref="Z31">
    <cfRule type="cellIs" dxfId="21473" priority="3835" stopIfTrue="1" operator="greaterThan">
      <formula>0</formula>
    </cfRule>
    <cfRule type="cellIs" dxfId="21472" priority="3836" stopIfTrue="1" operator="greaterThan">
      <formula>0</formula>
    </cfRule>
    <cfRule type="cellIs" dxfId="21471" priority="3837" stopIfTrue="1" operator="greaterThan">
      <formula>0</formula>
    </cfRule>
  </conditionalFormatting>
  <conditionalFormatting sqref="Z26:Z27">
    <cfRule type="cellIs" dxfId="21470" priority="3832" stopIfTrue="1" operator="greaterThan">
      <formula>0</formula>
    </cfRule>
    <cfRule type="cellIs" dxfId="21469" priority="3833" stopIfTrue="1" operator="greaterThan">
      <formula>0</formula>
    </cfRule>
    <cfRule type="cellIs" dxfId="21468" priority="3834" stopIfTrue="1" operator="greaterThan">
      <formula>0</formula>
    </cfRule>
  </conditionalFormatting>
  <conditionalFormatting sqref="Z28">
    <cfRule type="cellIs" dxfId="21467" priority="3829" stopIfTrue="1" operator="greaterThan">
      <formula>0</formula>
    </cfRule>
    <cfRule type="cellIs" dxfId="21466" priority="3830" stopIfTrue="1" operator="greaterThan">
      <formula>0</formula>
    </cfRule>
    <cfRule type="cellIs" dxfId="21465" priority="3831" stopIfTrue="1" operator="greaterThan">
      <formula>0</formula>
    </cfRule>
  </conditionalFormatting>
  <conditionalFormatting sqref="Z23:Z24">
    <cfRule type="cellIs" dxfId="21464" priority="3826" stopIfTrue="1" operator="greaterThan">
      <formula>0</formula>
    </cfRule>
    <cfRule type="cellIs" dxfId="21463" priority="3827" stopIfTrue="1" operator="greaterThan">
      <formula>0</formula>
    </cfRule>
    <cfRule type="cellIs" dxfId="21462" priority="3828" stopIfTrue="1" operator="greaterThan">
      <formula>0</formula>
    </cfRule>
  </conditionalFormatting>
  <conditionalFormatting sqref="Z25">
    <cfRule type="cellIs" dxfId="21461" priority="3823" stopIfTrue="1" operator="greaterThan">
      <formula>0</formula>
    </cfRule>
    <cfRule type="cellIs" dxfId="21460" priority="3824" stopIfTrue="1" operator="greaterThan">
      <formula>0</formula>
    </cfRule>
    <cfRule type="cellIs" dxfId="21459" priority="3825" stopIfTrue="1" operator="greaterThan">
      <formula>0</formula>
    </cfRule>
  </conditionalFormatting>
  <conditionalFormatting sqref="Z20:Z21">
    <cfRule type="cellIs" dxfId="21458" priority="3820" stopIfTrue="1" operator="greaterThan">
      <formula>0</formula>
    </cfRule>
    <cfRule type="cellIs" dxfId="21457" priority="3821" stopIfTrue="1" operator="greaterThan">
      <formula>0</formula>
    </cfRule>
    <cfRule type="cellIs" dxfId="21456" priority="3822" stopIfTrue="1" operator="greaterThan">
      <formula>0</formula>
    </cfRule>
  </conditionalFormatting>
  <conditionalFormatting sqref="Z22">
    <cfRule type="cellIs" dxfId="21455" priority="3817" stopIfTrue="1" operator="greaterThan">
      <formula>0</formula>
    </cfRule>
    <cfRule type="cellIs" dxfId="21454" priority="3818" stopIfTrue="1" operator="greaterThan">
      <formula>0</formula>
    </cfRule>
    <cfRule type="cellIs" dxfId="21453" priority="3819" stopIfTrue="1" operator="greaterThan">
      <formula>0</formula>
    </cfRule>
  </conditionalFormatting>
  <conditionalFormatting sqref="Z19">
    <cfRule type="cellIs" dxfId="21452" priority="3814" stopIfTrue="1" operator="greaterThan">
      <formula>0</formula>
    </cfRule>
    <cfRule type="cellIs" dxfId="21451" priority="3815" stopIfTrue="1" operator="greaterThan">
      <formula>0</formula>
    </cfRule>
    <cfRule type="cellIs" dxfId="21450" priority="3816" stopIfTrue="1" operator="greaterThan">
      <formula>0</formula>
    </cfRule>
  </conditionalFormatting>
  <conditionalFormatting sqref="Z16:Z17">
    <cfRule type="cellIs" dxfId="21449" priority="3811" stopIfTrue="1" operator="greaterThan">
      <formula>0</formula>
    </cfRule>
    <cfRule type="cellIs" dxfId="21448" priority="3812" stopIfTrue="1" operator="greaterThan">
      <formula>0</formula>
    </cfRule>
    <cfRule type="cellIs" dxfId="21447" priority="3813" stopIfTrue="1" operator="greaterThan">
      <formula>0</formula>
    </cfRule>
  </conditionalFormatting>
  <conditionalFormatting sqref="Z18">
    <cfRule type="cellIs" dxfId="21446" priority="3808" stopIfTrue="1" operator="greaterThan">
      <formula>0</formula>
    </cfRule>
    <cfRule type="cellIs" dxfId="21445" priority="3809" stopIfTrue="1" operator="greaterThan">
      <formula>0</formula>
    </cfRule>
    <cfRule type="cellIs" dxfId="21444" priority="3810" stopIfTrue="1" operator="greaterThan">
      <formula>0</formula>
    </cfRule>
  </conditionalFormatting>
  <conditionalFormatting sqref="Z13:Z14">
    <cfRule type="cellIs" dxfId="21443" priority="3805" stopIfTrue="1" operator="greaterThan">
      <formula>0</formula>
    </cfRule>
    <cfRule type="cellIs" dxfId="21442" priority="3806" stopIfTrue="1" operator="greaterThan">
      <formula>0</formula>
    </cfRule>
    <cfRule type="cellIs" dxfId="21441" priority="3807" stopIfTrue="1" operator="greaterThan">
      <formula>0</formula>
    </cfRule>
  </conditionalFormatting>
  <conditionalFormatting sqref="Z15">
    <cfRule type="cellIs" dxfId="21440" priority="3802" stopIfTrue="1" operator="greaterThan">
      <formula>0</formula>
    </cfRule>
    <cfRule type="cellIs" dxfId="21439" priority="3803" stopIfTrue="1" operator="greaterThan">
      <formula>0</formula>
    </cfRule>
    <cfRule type="cellIs" dxfId="21438" priority="3804" stopIfTrue="1" operator="greaterThan">
      <formula>0</formula>
    </cfRule>
  </conditionalFormatting>
  <conditionalFormatting sqref="Z10:Z11">
    <cfRule type="cellIs" dxfId="21437" priority="3799" stopIfTrue="1" operator="greaterThan">
      <formula>0</formula>
    </cfRule>
    <cfRule type="cellIs" dxfId="21436" priority="3800" stopIfTrue="1" operator="greaterThan">
      <formula>0</formula>
    </cfRule>
    <cfRule type="cellIs" dxfId="21435" priority="3801" stopIfTrue="1" operator="greaterThan">
      <formula>0</formula>
    </cfRule>
  </conditionalFormatting>
  <conditionalFormatting sqref="Z12">
    <cfRule type="cellIs" dxfId="21434" priority="3796" stopIfTrue="1" operator="greaterThan">
      <formula>0</formula>
    </cfRule>
    <cfRule type="cellIs" dxfId="21433" priority="3797" stopIfTrue="1" operator="greaterThan">
      <formula>0</formula>
    </cfRule>
    <cfRule type="cellIs" dxfId="21432" priority="3798" stopIfTrue="1" operator="greaterThan">
      <formula>0</formula>
    </cfRule>
  </conditionalFormatting>
  <conditionalFormatting sqref="Z7:Z8">
    <cfRule type="cellIs" dxfId="21431" priority="3793" stopIfTrue="1" operator="greaterThan">
      <formula>0</formula>
    </cfRule>
    <cfRule type="cellIs" dxfId="21430" priority="3794" stopIfTrue="1" operator="greaterThan">
      <formula>0</formula>
    </cfRule>
    <cfRule type="cellIs" dxfId="21429" priority="3795" stopIfTrue="1" operator="greaterThan">
      <formula>0</formula>
    </cfRule>
  </conditionalFormatting>
  <conditionalFormatting sqref="Z9">
    <cfRule type="cellIs" dxfId="21428" priority="3790" stopIfTrue="1" operator="greaterThan">
      <formula>0</formula>
    </cfRule>
    <cfRule type="cellIs" dxfId="21427" priority="3791" stopIfTrue="1" operator="greaterThan">
      <formula>0</formula>
    </cfRule>
    <cfRule type="cellIs" dxfId="21426" priority="3792" stopIfTrue="1" operator="greaterThan">
      <formula>0</formula>
    </cfRule>
  </conditionalFormatting>
  <conditionalFormatting sqref="Z5">
    <cfRule type="cellIs" dxfId="21425" priority="3787" stopIfTrue="1" operator="greaterThan">
      <formula>0</formula>
    </cfRule>
    <cfRule type="cellIs" dxfId="21424" priority="3788" stopIfTrue="1" operator="greaterThan">
      <formula>0</formula>
    </cfRule>
    <cfRule type="cellIs" dxfId="21423" priority="3789" stopIfTrue="1" operator="greaterThan">
      <formula>0</formula>
    </cfRule>
  </conditionalFormatting>
  <conditionalFormatting sqref="Z6">
    <cfRule type="cellIs" dxfId="21422" priority="3784" stopIfTrue="1" operator="greaterThan">
      <formula>0</formula>
    </cfRule>
    <cfRule type="cellIs" dxfId="21421" priority="3785" stopIfTrue="1" operator="greaterThan">
      <formula>0</formula>
    </cfRule>
    <cfRule type="cellIs" dxfId="21420" priority="3786" stopIfTrue="1" operator="greaterThan">
      <formula>0</formula>
    </cfRule>
  </conditionalFormatting>
  <conditionalFormatting sqref="AA33">
    <cfRule type="cellIs" dxfId="21419" priority="3781" stopIfTrue="1" operator="greaterThan">
      <formula>0</formula>
    </cfRule>
    <cfRule type="cellIs" dxfId="21418" priority="3782" stopIfTrue="1" operator="greaterThan">
      <formula>0</formula>
    </cfRule>
    <cfRule type="cellIs" dxfId="21417" priority="3783" stopIfTrue="1" operator="greaterThan">
      <formula>0</formula>
    </cfRule>
  </conditionalFormatting>
  <conditionalFormatting sqref="AD99:AD100">
    <cfRule type="cellIs" dxfId="21416" priority="3778" stopIfTrue="1" operator="greaterThan">
      <formula>0</formula>
    </cfRule>
    <cfRule type="cellIs" dxfId="21415" priority="3779" stopIfTrue="1" operator="greaterThan">
      <formula>0</formula>
    </cfRule>
    <cfRule type="cellIs" dxfId="21414" priority="3780" stopIfTrue="1" operator="greaterThan">
      <formula>0</formula>
    </cfRule>
  </conditionalFormatting>
  <conditionalFormatting sqref="AD101">
    <cfRule type="cellIs" dxfId="21413" priority="3775" stopIfTrue="1" operator="greaterThan">
      <formula>0</formula>
    </cfRule>
    <cfRule type="cellIs" dxfId="21412" priority="3776" stopIfTrue="1" operator="greaterThan">
      <formula>0</formula>
    </cfRule>
    <cfRule type="cellIs" dxfId="21411" priority="3777" stopIfTrue="1" operator="greaterThan">
      <formula>0</formula>
    </cfRule>
  </conditionalFormatting>
  <conditionalFormatting sqref="AD96:AD97">
    <cfRule type="cellIs" dxfId="21410" priority="3772" stopIfTrue="1" operator="greaterThan">
      <formula>0</formula>
    </cfRule>
    <cfRule type="cellIs" dxfId="21409" priority="3773" stopIfTrue="1" operator="greaterThan">
      <formula>0</formula>
    </cfRule>
    <cfRule type="cellIs" dxfId="21408" priority="3774" stopIfTrue="1" operator="greaterThan">
      <formula>0</formula>
    </cfRule>
  </conditionalFormatting>
  <conditionalFormatting sqref="AD98">
    <cfRule type="cellIs" dxfId="21407" priority="3769" stopIfTrue="1" operator="greaterThan">
      <formula>0</formula>
    </cfRule>
    <cfRule type="cellIs" dxfId="21406" priority="3770" stopIfTrue="1" operator="greaterThan">
      <formula>0</formula>
    </cfRule>
    <cfRule type="cellIs" dxfId="21405" priority="3771" stopIfTrue="1" operator="greaterThan">
      <formula>0</formula>
    </cfRule>
  </conditionalFormatting>
  <conditionalFormatting sqref="AD93:AD94">
    <cfRule type="cellIs" dxfId="21404" priority="3766" stopIfTrue="1" operator="greaterThan">
      <formula>0</formula>
    </cfRule>
    <cfRule type="cellIs" dxfId="21403" priority="3767" stopIfTrue="1" operator="greaterThan">
      <formula>0</formula>
    </cfRule>
    <cfRule type="cellIs" dxfId="21402" priority="3768" stopIfTrue="1" operator="greaterThan">
      <formula>0</formula>
    </cfRule>
  </conditionalFormatting>
  <conditionalFormatting sqref="AD95">
    <cfRule type="cellIs" dxfId="21401" priority="3763" stopIfTrue="1" operator="greaterThan">
      <formula>0</formula>
    </cfRule>
    <cfRule type="cellIs" dxfId="21400" priority="3764" stopIfTrue="1" operator="greaterThan">
      <formula>0</formula>
    </cfRule>
    <cfRule type="cellIs" dxfId="21399" priority="3765" stopIfTrue="1" operator="greaterThan">
      <formula>0</formula>
    </cfRule>
  </conditionalFormatting>
  <conditionalFormatting sqref="AD90:AD91">
    <cfRule type="cellIs" dxfId="21398" priority="3760" stopIfTrue="1" operator="greaterThan">
      <formula>0</formula>
    </cfRule>
    <cfRule type="cellIs" dxfId="21397" priority="3761" stopIfTrue="1" operator="greaterThan">
      <formula>0</formula>
    </cfRule>
    <cfRule type="cellIs" dxfId="21396" priority="3762" stopIfTrue="1" operator="greaterThan">
      <formula>0</formula>
    </cfRule>
  </conditionalFormatting>
  <conditionalFormatting sqref="AD92">
    <cfRule type="cellIs" dxfId="21395" priority="3757" stopIfTrue="1" operator="greaterThan">
      <formula>0</formula>
    </cfRule>
    <cfRule type="cellIs" dxfId="21394" priority="3758" stopIfTrue="1" operator="greaterThan">
      <formula>0</formula>
    </cfRule>
    <cfRule type="cellIs" dxfId="21393" priority="3759" stopIfTrue="1" operator="greaterThan">
      <formula>0</formula>
    </cfRule>
  </conditionalFormatting>
  <conditionalFormatting sqref="AD89">
    <cfRule type="cellIs" dxfId="21392" priority="3754" stopIfTrue="1" operator="greaterThan">
      <formula>0</formula>
    </cfRule>
    <cfRule type="cellIs" dxfId="21391" priority="3755" stopIfTrue="1" operator="greaterThan">
      <formula>0</formula>
    </cfRule>
    <cfRule type="cellIs" dxfId="21390" priority="3756" stopIfTrue="1" operator="greaterThan">
      <formula>0</formula>
    </cfRule>
  </conditionalFormatting>
  <conditionalFormatting sqref="AD84:AD87">
    <cfRule type="cellIs" dxfId="21389" priority="3751" stopIfTrue="1" operator="greaterThan">
      <formula>0</formula>
    </cfRule>
    <cfRule type="cellIs" dxfId="21388" priority="3752" stopIfTrue="1" operator="greaterThan">
      <formula>0</formula>
    </cfRule>
    <cfRule type="cellIs" dxfId="21387" priority="3753" stopIfTrue="1" operator="greaterThan">
      <formula>0</formula>
    </cfRule>
  </conditionalFormatting>
  <conditionalFormatting sqref="AD81:AD82">
    <cfRule type="cellIs" dxfId="21386" priority="3748" stopIfTrue="1" operator="greaterThan">
      <formula>0</formula>
    </cfRule>
    <cfRule type="cellIs" dxfId="21385" priority="3749" stopIfTrue="1" operator="greaterThan">
      <formula>0</formula>
    </cfRule>
    <cfRule type="cellIs" dxfId="21384" priority="3750" stopIfTrue="1" operator="greaterThan">
      <formula>0</formula>
    </cfRule>
  </conditionalFormatting>
  <conditionalFormatting sqref="AD83">
    <cfRule type="cellIs" dxfId="21383" priority="3745" stopIfTrue="1" operator="greaterThan">
      <formula>0</formula>
    </cfRule>
    <cfRule type="cellIs" dxfId="21382" priority="3746" stopIfTrue="1" operator="greaterThan">
      <formula>0</formula>
    </cfRule>
    <cfRule type="cellIs" dxfId="21381" priority="3747" stopIfTrue="1" operator="greaterThan">
      <formula>0</formula>
    </cfRule>
  </conditionalFormatting>
  <conditionalFormatting sqref="AD78:AD79">
    <cfRule type="cellIs" dxfId="21380" priority="3742" stopIfTrue="1" operator="greaterThan">
      <formula>0</formula>
    </cfRule>
    <cfRule type="cellIs" dxfId="21379" priority="3743" stopIfTrue="1" operator="greaterThan">
      <formula>0</formula>
    </cfRule>
    <cfRule type="cellIs" dxfId="21378" priority="3744" stopIfTrue="1" operator="greaterThan">
      <formula>0</formula>
    </cfRule>
  </conditionalFormatting>
  <conditionalFormatting sqref="AD80">
    <cfRule type="cellIs" dxfId="21377" priority="3739" stopIfTrue="1" operator="greaterThan">
      <formula>0</formula>
    </cfRule>
    <cfRule type="cellIs" dxfId="21376" priority="3740" stopIfTrue="1" operator="greaterThan">
      <formula>0</formula>
    </cfRule>
    <cfRule type="cellIs" dxfId="21375" priority="3741" stopIfTrue="1" operator="greaterThan">
      <formula>0</formula>
    </cfRule>
  </conditionalFormatting>
  <conditionalFormatting sqref="AD75:AD76">
    <cfRule type="cellIs" dxfId="21374" priority="3736" stopIfTrue="1" operator="greaterThan">
      <formula>0</formula>
    </cfRule>
    <cfRule type="cellIs" dxfId="21373" priority="3737" stopIfTrue="1" operator="greaterThan">
      <formula>0</formula>
    </cfRule>
    <cfRule type="cellIs" dxfId="21372" priority="3738" stopIfTrue="1" operator="greaterThan">
      <formula>0</formula>
    </cfRule>
  </conditionalFormatting>
  <conditionalFormatting sqref="AD77">
    <cfRule type="cellIs" dxfId="21371" priority="3733" stopIfTrue="1" operator="greaterThan">
      <formula>0</formula>
    </cfRule>
    <cfRule type="cellIs" dxfId="21370" priority="3734" stopIfTrue="1" operator="greaterThan">
      <formula>0</formula>
    </cfRule>
    <cfRule type="cellIs" dxfId="21369" priority="3735" stopIfTrue="1" operator="greaterThan">
      <formula>0</formula>
    </cfRule>
  </conditionalFormatting>
  <conditionalFormatting sqref="AD72:AD73">
    <cfRule type="cellIs" dxfId="21368" priority="3730" stopIfTrue="1" operator="greaterThan">
      <formula>0</formula>
    </cfRule>
    <cfRule type="cellIs" dxfId="21367" priority="3731" stopIfTrue="1" operator="greaterThan">
      <formula>0</formula>
    </cfRule>
    <cfRule type="cellIs" dxfId="21366" priority="3732" stopIfTrue="1" operator="greaterThan">
      <formula>0</formula>
    </cfRule>
  </conditionalFormatting>
  <conditionalFormatting sqref="AD74">
    <cfRule type="cellIs" dxfId="21365" priority="3727" stopIfTrue="1" operator="greaterThan">
      <formula>0</formula>
    </cfRule>
    <cfRule type="cellIs" dxfId="21364" priority="3728" stopIfTrue="1" operator="greaterThan">
      <formula>0</formula>
    </cfRule>
    <cfRule type="cellIs" dxfId="21363" priority="3729" stopIfTrue="1" operator="greaterThan">
      <formula>0</formula>
    </cfRule>
  </conditionalFormatting>
  <conditionalFormatting sqref="AD69:AD70">
    <cfRule type="cellIs" dxfId="21362" priority="3724" stopIfTrue="1" operator="greaterThan">
      <formula>0</formula>
    </cfRule>
    <cfRule type="cellIs" dxfId="21361" priority="3725" stopIfTrue="1" operator="greaterThan">
      <formula>0</formula>
    </cfRule>
    <cfRule type="cellIs" dxfId="21360" priority="3726" stopIfTrue="1" operator="greaterThan">
      <formula>0</formula>
    </cfRule>
  </conditionalFormatting>
  <conditionalFormatting sqref="AD71">
    <cfRule type="cellIs" dxfId="21359" priority="3721" stopIfTrue="1" operator="greaterThan">
      <formula>0</formula>
    </cfRule>
    <cfRule type="cellIs" dxfId="21358" priority="3722" stopIfTrue="1" operator="greaterThan">
      <formula>0</formula>
    </cfRule>
    <cfRule type="cellIs" dxfId="21357" priority="3723" stopIfTrue="1" operator="greaterThan">
      <formula>0</formula>
    </cfRule>
  </conditionalFormatting>
  <conditionalFormatting sqref="AD66:AD67">
    <cfRule type="cellIs" dxfId="21356" priority="3718" stopIfTrue="1" operator="greaterThan">
      <formula>0</formula>
    </cfRule>
    <cfRule type="cellIs" dxfId="21355" priority="3719" stopIfTrue="1" operator="greaterThan">
      <formula>0</formula>
    </cfRule>
    <cfRule type="cellIs" dxfId="21354" priority="3720" stopIfTrue="1" operator="greaterThan">
      <formula>0</formula>
    </cfRule>
  </conditionalFormatting>
  <conditionalFormatting sqref="AD68">
    <cfRule type="cellIs" dxfId="21353" priority="3715" stopIfTrue="1" operator="greaterThan">
      <formula>0</formula>
    </cfRule>
    <cfRule type="cellIs" dxfId="21352" priority="3716" stopIfTrue="1" operator="greaterThan">
      <formula>0</formula>
    </cfRule>
    <cfRule type="cellIs" dxfId="21351" priority="3717" stopIfTrue="1" operator="greaterThan">
      <formula>0</formula>
    </cfRule>
  </conditionalFormatting>
  <conditionalFormatting sqref="AD63:AD64">
    <cfRule type="cellIs" dxfId="21350" priority="3712" stopIfTrue="1" operator="greaterThan">
      <formula>0</formula>
    </cfRule>
    <cfRule type="cellIs" dxfId="21349" priority="3713" stopIfTrue="1" operator="greaterThan">
      <formula>0</formula>
    </cfRule>
    <cfRule type="cellIs" dxfId="21348" priority="3714" stopIfTrue="1" operator="greaterThan">
      <formula>0</formula>
    </cfRule>
  </conditionalFormatting>
  <conditionalFormatting sqref="AD65">
    <cfRule type="cellIs" dxfId="21347" priority="3709" stopIfTrue="1" operator="greaterThan">
      <formula>0</formula>
    </cfRule>
    <cfRule type="cellIs" dxfId="21346" priority="3710" stopIfTrue="1" operator="greaterThan">
      <formula>0</formula>
    </cfRule>
    <cfRule type="cellIs" dxfId="21345" priority="3711" stopIfTrue="1" operator="greaterThan">
      <formula>0</formula>
    </cfRule>
  </conditionalFormatting>
  <conditionalFormatting sqref="AD60:AD61">
    <cfRule type="cellIs" dxfId="21344" priority="3706" stopIfTrue="1" operator="greaterThan">
      <formula>0</formula>
    </cfRule>
    <cfRule type="cellIs" dxfId="21343" priority="3707" stopIfTrue="1" operator="greaterThan">
      <formula>0</formula>
    </cfRule>
    <cfRule type="cellIs" dxfId="21342" priority="3708" stopIfTrue="1" operator="greaterThan">
      <formula>0</formula>
    </cfRule>
  </conditionalFormatting>
  <conditionalFormatting sqref="AD62">
    <cfRule type="cellIs" dxfId="21341" priority="3703" stopIfTrue="1" operator="greaterThan">
      <formula>0</formula>
    </cfRule>
    <cfRule type="cellIs" dxfId="21340" priority="3704" stopIfTrue="1" operator="greaterThan">
      <formula>0</formula>
    </cfRule>
    <cfRule type="cellIs" dxfId="21339" priority="3705" stopIfTrue="1" operator="greaterThan">
      <formula>0</formula>
    </cfRule>
  </conditionalFormatting>
  <conditionalFormatting sqref="AD57:AD58">
    <cfRule type="cellIs" dxfId="21338" priority="3700" stopIfTrue="1" operator="greaterThan">
      <formula>0</formula>
    </cfRule>
    <cfRule type="cellIs" dxfId="21337" priority="3701" stopIfTrue="1" operator="greaterThan">
      <formula>0</formula>
    </cfRule>
    <cfRule type="cellIs" dxfId="21336" priority="3702" stopIfTrue="1" operator="greaterThan">
      <formula>0</formula>
    </cfRule>
  </conditionalFormatting>
  <conditionalFormatting sqref="AD59">
    <cfRule type="cellIs" dxfId="21335" priority="3697" stopIfTrue="1" operator="greaterThan">
      <formula>0</formula>
    </cfRule>
    <cfRule type="cellIs" dxfId="21334" priority="3698" stopIfTrue="1" operator="greaterThan">
      <formula>0</formula>
    </cfRule>
    <cfRule type="cellIs" dxfId="21333" priority="3699" stopIfTrue="1" operator="greaterThan">
      <formula>0</formula>
    </cfRule>
  </conditionalFormatting>
  <conditionalFormatting sqref="AD54:AD55">
    <cfRule type="cellIs" dxfId="21332" priority="3694" stopIfTrue="1" operator="greaterThan">
      <formula>0</formula>
    </cfRule>
    <cfRule type="cellIs" dxfId="21331" priority="3695" stopIfTrue="1" operator="greaterThan">
      <formula>0</formula>
    </cfRule>
    <cfRule type="cellIs" dxfId="21330" priority="3696" stopIfTrue="1" operator="greaterThan">
      <formula>0</formula>
    </cfRule>
  </conditionalFormatting>
  <conditionalFormatting sqref="AD56">
    <cfRule type="cellIs" dxfId="21329" priority="3691" stopIfTrue="1" operator="greaterThan">
      <formula>0</formula>
    </cfRule>
    <cfRule type="cellIs" dxfId="21328" priority="3692" stopIfTrue="1" operator="greaterThan">
      <formula>0</formula>
    </cfRule>
    <cfRule type="cellIs" dxfId="21327" priority="3693" stopIfTrue="1" operator="greaterThan">
      <formula>0</formula>
    </cfRule>
  </conditionalFormatting>
  <conditionalFormatting sqref="AD51:AD52">
    <cfRule type="cellIs" dxfId="21326" priority="3688" stopIfTrue="1" operator="greaterThan">
      <formula>0</formula>
    </cfRule>
    <cfRule type="cellIs" dxfId="21325" priority="3689" stopIfTrue="1" operator="greaterThan">
      <formula>0</formula>
    </cfRule>
    <cfRule type="cellIs" dxfId="21324" priority="3690" stopIfTrue="1" operator="greaterThan">
      <formula>0</formula>
    </cfRule>
  </conditionalFormatting>
  <conditionalFormatting sqref="AD53">
    <cfRule type="cellIs" dxfId="21323" priority="3685" stopIfTrue="1" operator="greaterThan">
      <formula>0</formula>
    </cfRule>
    <cfRule type="cellIs" dxfId="21322" priority="3686" stopIfTrue="1" operator="greaterThan">
      <formula>0</formula>
    </cfRule>
    <cfRule type="cellIs" dxfId="21321" priority="3687" stopIfTrue="1" operator="greaterThan">
      <formula>0</formula>
    </cfRule>
  </conditionalFormatting>
  <conditionalFormatting sqref="AD48:AD49">
    <cfRule type="cellIs" dxfId="21320" priority="3682" stopIfTrue="1" operator="greaterThan">
      <formula>0</formula>
    </cfRule>
    <cfRule type="cellIs" dxfId="21319" priority="3683" stopIfTrue="1" operator="greaterThan">
      <formula>0</formula>
    </cfRule>
    <cfRule type="cellIs" dxfId="21318" priority="3684" stopIfTrue="1" operator="greaterThan">
      <formula>0</formula>
    </cfRule>
  </conditionalFormatting>
  <conditionalFormatting sqref="AD50">
    <cfRule type="cellIs" dxfId="21317" priority="3679" stopIfTrue="1" operator="greaterThan">
      <formula>0</formula>
    </cfRule>
    <cfRule type="cellIs" dxfId="21316" priority="3680" stopIfTrue="1" operator="greaterThan">
      <formula>0</formula>
    </cfRule>
    <cfRule type="cellIs" dxfId="21315" priority="3681" stopIfTrue="1" operator="greaterThan">
      <formula>0</formula>
    </cfRule>
  </conditionalFormatting>
  <conditionalFormatting sqref="AD45:AD46">
    <cfRule type="cellIs" dxfId="21314" priority="3676" stopIfTrue="1" operator="greaterThan">
      <formula>0</formula>
    </cfRule>
    <cfRule type="cellIs" dxfId="21313" priority="3677" stopIfTrue="1" operator="greaterThan">
      <formula>0</formula>
    </cfRule>
    <cfRule type="cellIs" dxfId="21312" priority="3678" stopIfTrue="1" operator="greaterThan">
      <formula>0</formula>
    </cfRule>
  </conditionalFormatting>
  <conditionalFormatting sqref="AD47">
    <cfRule type="cellIs" dxfId="21311" priority="3673" stopIfTrue="1" operator="greaterThan">
      <formula>0</formula>
    </cfRule>
    <cfRule type="cellIs" dxfId="21310" priority="3674" stopIfTrue="1" operator="greaterThan">
      <formula>0</formula>
    </cfRule>
    <cfRule type="cellIs" dxfId="21309" priority="3675" stopIfTrue="1" operator="greaterThan">
      <formula>0</formula>
    </cfRule>
  </conditionalFormatting>
  <conditionalFormatting sqref="AD42:AD43">
    <cfRule type="cellIs" dxfId="21308" priority="3670" stopIfTrue="1" operator="greaterThan">
      <formula>0</formula>
    </cfRule>
    <cfRule type="cellIs" dxfId="21307" priority="3671" stopIfTrue="1" operator="greaterThan">
      <formula>0</formula>
    </cfRule>
    <cfRule type="cellIs" dxfId="21306" priority="3672" stopIfTrue="1" operator="greaterThan">
      <formula>0</formula>
    </cfRule>
  </conditionalFormatting>
  <conditionalFormatting sqref="AD44">
    <cfRule type="cellIs" dxfId="21305" priority="3667" stopIfTrue="1" operator="greaterThan">
      <formula>0</formula>
    </cfRule>
    <cfRule type="cellIs" dxfId="21304" priority="3668" stopIfTrue="1" operator="greaterThan">
      <formula>0</formula>
    </cfRule>
    <cfRule type="cellIs" dxfId="21303" priority="3669" stopIfTrue="1" operator="greaterThan">
      <formula>0</formula>
    </cfRule>
  </conditionalFormatting>
  <conditionalFormatting sqref="AD39:AD40">
    <cfRule type="cellIs" dxfId="21302" priority="3664" stopIfTrue="1" operator="greaterThan">
      <formula>0</formula>
    </cfRule>
    <cfRule type="cellIs" dxfId="21301" priority="3665" stopIfTrue="1" operator="greaterThan">
      <formula>0</formula>
    </cfRule>
    <cfRule type="cellIs" dxfId="21300" priority="3666" stopIfTrue="1" operator="greaterThan">
      <formula>0</formula>
    </cfRule>
  </conditionalFormatting>
  <conditionalFormatting sqref="AD41">
    <cfRule type="cellIs" dxfId="21299" priority="3661" stopIfTrue="1" operator="greaterThan">
      <formula>0</formula>
    </cfRule>
    <cfRule type="cellIs" dxfId="21298" priority="3662" stopIfTrue="1" operator="greaterThan">
      <formula>0</formula>
    </cfRule>
    <cfRule type="cellIs" dxfId="21297" priority="3663" stopIfTrue="1" operator="greaterThan">
      <formula>0</formula>
    </cfRule>
  </conditionalFormatting>
  <conditionalFormatting sqref="AD36:AD37">
    <cfRule type="cellIs" dxfId="21296" priority="3658" stopIfTrue="1" operator="greaterThan">
      <formula>0</formula>
    </cfRule>
    <cfRule type="cellIs" dxfId="21295" priority="3659" stopIfTrue="1" operator="greaterThan">
      <formula>0</formula>
    </cfRule>
    <cfRule type="cellIs" dxfId="21294" priority="3660" stopIfTrue="1" operator="greaterThan">
      <formula>0</formula>
    </cfRule>
  </conditionalFormatting>
  <conditionalFormatting sqref="AD38">
    <cfRule type="cellIs" dxfId="21293" priority="3655" stopIfTrue="1" operator="greaterThan">
      <formula>0</formula>
    </cfRule>
    <cfRule type="cellIs" dxfId="21292" priority="3656" stopIfTrue="1" operator="greaterThan">
      <formula>0</formula>
    </cfRule>
    <cfRule type="cellIs" dxfId="21291" priority="3657" stopIfTrue="1" operator="greaterThan">
      <formula>0</formula>
    </cfRule>
  </conditionalFormatting>
  <conditionalFormatting sqref="AD35">
    <cfRule type="cellIs" dxfId="21290" priority="3652" stopIfTrue="1" operator="greaterThan">
      <formula>0</formula>
    </cfRule>
    <cfRule type="cellIs" dxfId="21289" priority="3653" stopIfTrue="1" operator="greaterThan">
      <formula>0</formula>
    </cfRule>
    <cfRule type="cellIs" dxfId="21288" priority="3654" stopIfTrue="1" operator="greaterThan">
      <formula>0</formula>
    </cfRule>
  </conditionalFormatting>
  <conditionalFormatting sqref="AD32:AD33">
    <cfRule type="cellIs" dxfId="21287" priority="3649" stopIfTrue="1" operator="greaterThan">
      <formula>0</formula>
    </cfRule>
    <cfRule type="cellIs" dxfId="21286" priority="3650" stopIfTrue="1" operator="greaterThan">
      <formula>0</formula>
    </cfRule>
    <cfRule type="cellIs" dxfId="21285" priority="3651" stopIfTrue="1" operator="greaterThan">
      <formula>0</formula>
    </cfRule>
  </conditionalFormatting>
  <conditionalFormatting sqref="AD29:AD30">
    <cfRule type="cellIs" dxfId="21284" priority="3646" stopIfTrue="1" operator="greaterThan">
      <formula>0</formula>
    </cfRule>
    <cfRule type="cellIs" dxfId="21283" priority="3647" stopIfTrue="1" operator="greaterThan">
      <formula>0</formula>
    </cfRule>
    <cfRule type="cellIs" dxfId="21282" priority="3648" stopIfTrue="1" operator="greaterThan">
      <formula>0</formula>
    </cfRule>
  </conditionalFormatting>
  <conditionalFormatting sqref="AD31">
    <cfRule type="cellIs" dxfId="21281" priority="3643" stopIfTrue="1" operator="greaterThan">
      <formula>0</formula>
    </cfRule>
    <cfRule type="cellIs" dxfId="21280" priority="3644" stopIfTrue="1" operator="greaterThan">
      <formula>0</formula>
    </cfRule>
    <cfRule type="cellIs" dxfId="21279" priority="3645" stopIfTrue="1" operator="greaterThan">
      <formula>0</formula>
    </cfRule>
  </conditionalFormatting>
  <conditionalFormatting sqref="AD26:AD27">
    <cfRule type="cellIs" dxfId="21278" priority="3640" stopIfTrue="1" operator="greaterThan">
      <formula>0</formula>
    </cfRule>
    <cfRule type="cellIs" dxfId="21277" priority="3641" stopIfTrue="1" operator="greaterThan">
      <formula>0</formula>
    </cfRule>
    <cfRule type="cellIs" dxfId="21276" priority="3642" stopIfTrue="1" operator="greaterThan">
      <formula>0</formula>
    </cfRule>
  </conditionalFormatting>
  <conditionalFormatting sqref="AD28">
    <cfRule type="cellIs" dxfId="21275" priority="3637" stopIfTrue="1" operator="greaterThan">
      <formula>0</formula>
    </cfRule>
    <cfRule type="cellIs" dxfId="21274" priority="3638" stopIfTrue="1" operator="greaterThan">
      <formula>0</formula>
    </cfRule>
    <cfRule type="cellIs" dxfId="21273" priority="3639" stopIfTrue="1" operator="greaterThan">
      <formula>0</formula>
    </cfRule>
  </conditionalFormatting>
  <conditionalFormatting sqref="AD23:AD24">
    <cfRule type="cellIs" dxfId="21272" priority="3634" stopIfTrue="1" operator="greaterThan">
      <formula>0</formula>
    </cfRule>
    <cfRule type="cellIs" dxfId="21271" priority="3635" stopIfTrue="1" operator="greaterThan">
      <formula>0</formula>
    </cfRule>
    <cfRule type="cellIs" dxfId="21270" priority="3636" stopIfTrue="1" operator="greaterThan">
      <formula>0</formula>
    </cfRule>
  </conditionalFormatting>
  <conditionalFormatting sqref="AD25">
    <cfRule type="cellIs" dxfId="21269" priority="3631" stopIfTrue="1" operator="greaterThan">
      <formula>0</formula>
    </cfRule>
    <cfRule type="cellIs" dxfId="21268" priority="3632" stopIfTrue="1" operator="greaterThan">
      <formula>0</formula>
    </cfRule>
    <cfRule type="cellIs" dxfId="21267" priority="3633" stopIfTrue="1" operator="greaterThan">
      <formula>0</formula>
    </cfRule>
  </conditionalFormatting>
  <conditionalFormatting sqref="AD20:AD21">
    <cfRule type="cellIs" dxfId="21266" priority="3628" stopIfTrue="1" operator="greaterThan">
      <formula>0</formula>
    </cfRule>
    <cfRule type="cellIs" dxfId="21265" priority="3629" stopIfTrue="1" operator="greaterThan">
      <formula>0</formula>
    </cfRule>
    <cfRule type="cellIs" dxfId="21264" priority="3630" stopIfTrue="1" operator="greaterThan">
      <formula>0</formula>
    </cfRule>
  </conditionalFormatting>
  <conditionalFormatting sqref="AD22">
    <cfRule type="cellIs" dxfId="21263" priority="3625" stopIfTrue="1" operator="greaterThan">
      <formula>0</formula>
    </cfRule>
    <cfRule type="cellIs" dxfId="21262" priority="3626" stopIfTrue="1" operator="greaterThan">
      <formula>0</formula>
    </cfRule>
    <cfRule type="cellIs" dxfId="21261" priority="3627" stopIfTrue="1" operator="greaterThan">
      <formula>0</formula>
    </cfRule>
  </conditionalFormatting>
  <conditionalFormatting sqref="AD19">
    <cfRule type="cellIs" dxfId="21260" priority="3622" stopIfTrue="1" operator="greaterThan">
      <formula>0</formula>
    </cfRule>
    <cfRule type="cellIs" dxfId="21259" priority="3623" stopIfTrue="1" operator="greaterThan">
      <formula>0</formula>
    </cfRule>
    <cfRule type="cellIs" dxfId="21258" priority="3624" stopIfTrue="1" operator="greaterThan">
      <formula>0</formula>
    </cfRule>
  </conditionalFormatting>
  <conditionalFormatting sqref="AD16:AD17">
    <cfRule type="cellIs" dxfId="21257" priority="3619" stopIfTrue="1" operator="greaterThan">
      <formula>0</formula>
    </cfRule>
    <cfRule type="cellIs" dxfId="21256" priority="3620" stopIfTrue="1" operator="greaterThan">
      <formula>0</formula>
    </cfRule>
    <cfRule type="cellIs" dxfId="21255" priority="3621" stopIfTrue="1" operator="greaterThan">
      <formula>0</formula>
    </cfRule>
  </conditionalFormatting>
  <conditionalFormatting sqref="AD18">
    <cfRule type="cellIs" dxfId="21254" priority="3616" stopIfTrue="1" operator="greaterThan">
      <formula>0</formula>
    </cfRule>
    <cfRule type="cellIs" dxfId="21253" priority="3617" stopIfTrue="1" operator="greaterThan">
      <formula>0</formula>
    </cfRule>
    <cfRule type="cellIs" dxfId="21252" priority="3618" stopIfTrue="1" operator="greaterThan">
      <formula>0</formula>
    </cfRule>
  </conditionalFormatting>
  <conditionalFormatting sqref="AD13:AD14">
    <cfRule type="cellIs" dxfId="21251" priority="3613" stopIfTrue="1" operator="greaterThan">
      <formula>0</formula>
    </cfRule>
    <cfRule type="cellIs" dxfId="21250" priority="3614" stopIfTrue="1" operator="greaterThan">
      <formula>0</formula>
    </cfRule>
    <cfRule type="cellIs" dxfId="21249" priority="3615" stopIfTrue="1" operator="greaterThan">
      <formula>0</formula>
    </cfRule>
  </conditionalFormatting>
  <conditionalFormatting sqref="AD15">
    <cfRule type="cellIs" dxfId="21248" priority="3610" stopIfTrue="1" operator="greaterThan">
      <formula>0</formula>
    </cfRule>
    <cfRule type="cellIs" dxfId="21247" priority="3611" stopIfTrue="1" operator="greaterThan">
      <formula>0</formula>
    </cfRule>
    <cfRule type="cellIs" dxfId="21246" priority="3612" stopIfTrue="1" operator="greaterThan">
      <formula>0</formula>
    </cfRule>
  </conditionalFormatting>
  <conditionalFormatting sqref="AD10:AD11">
    <cfRule type="cellIs" dxfId="21245" priority="3607" stopIfTrue="1" operator="greaterThan">
      <formula>0</formula>
    </cfRule>
    <cfRule type="cellIs" dxfId="21244" priority="3608" stopIfTrue="1" operator="greaterThan">
      <formula>0</formula>
    </cfRule>
    <cfRule type="cellIs" dxfId="21243" priority="3609" stopIfTrue="1" operator="greaterThan">
      <formula>0</formula>
    </cfRule>
  </conditionalFormatting>
  <conditionalFormatting sqref="AD12">
    <cfRule type="cellIs" dxfId="21242" priority="3604" stopIfTrue="1" operator="greaterThan">
      <formula>0</formula>
    </cfRule>
    <cfRule type="cellIs" dxfId="21241" priority="3605" stopIfTrue="1" operator="greaterThan">
      <formula>0</formula>
    </cfRule>
    <cfRule type="cellIs" dxfId="21240" priority="3606" stopIfTrue="1" operator="greaterThan">
      <formula>0</formula>
    </cfRule>
  </conditionalFormatting>
  <conditionalFormatting sqref="AD7:AD8">
    <cfRule type="cellIs" dxfId="21239" priority="3601" stopIfTrue="1" operator="greaterThan">
      <formula>0</formula>
    </cfRule>
    <cfRule type="cellIs" dxfId="21238" priority="3602" stopIfTrue="1" operator="greaterThan">
      <formula>0</formula>
    </cfRule>
    <cfRule type="cellIs" dxfId="21237" priority="3603" stopIfTrue="1" operator="greaterThan">
      <formula>0</formula>
    </cfRule>
  </conditionalFormatting>
  <conditionalFormatting sqref="AD9">
    <cfRule type="cellIs" dxfId="21236" priority="3598" stopIfTrue="1" operator="greaterThan">
      <formula>0</formula>
    </cfRule>
    <cfRule type="cellIs" dxfId="21235" priority="3599" stopIfTrue="1" operator="greaterThan">
      <formula>0</formula>
    </cfRule>
    <cfRule type="cellIs" dxfId="21234" priority="3600" stopIfTrue="1" operator="greaterThan">
      <formula>0</formula>
    </cfRule>
  </conditionalFormatting>
  <conditionalFormatting sqref="AD5">
    <cfRule type="cellIs" dxfId="21233" priority="3595" stopIfTrue="1" operator="greaterThan">
      <formula>0</formula>
    </cfRule>
    <cfRule type="cellIs" dxfId="21232" priority="3596" stopIfTrue="1" operator="greaterThan">
      <formula>0</formula>
    </cfRule>
    <cfRule type="cellIs" dxfId="21231" priority="3597" stopIfTrue="1" operator="greaterThan">
      <formula>0</formula>
    </cfRule>
  </conditionalFormatting>
  <conditionalFormatting sqref="AD6">
    <cfRule type="cellIs" dxfId="21230" priority="3592" stopIfTrue="1" operator="greaterThan">
      <formula>0</formula>
    </cfRule>
    <cfRule type="cellIs" dxfId="21229" priority="3593" stopIfTrue="1" operator="greaterThan">
      <formula>0</formula>
    </cfRule>
    <cfRule type="cellIs" dxfId="21228" priority="3594" stopIfTrue="1" operator="greaterThan">
      <formula>0</formula>
    </cfRule>
  </conditionalFormatting>
  <conditionalFormatting sqref="AC99:AC100">
    <cfRule type="cellIs" dxfId="21227" priority="3589" stopIfTrue="1" operator="greaterThan">
      <formula>0</formula>
    </cfRule>
    <cfRule type="cellIs" dxfId="21226" priority="3590" stopIfTrue="1" operator="greaterThan">
      <formula>0</formula>
    </cfRule>
    <cfRule type="cellIs" dxfId="21225" priority="3591" stopIfTrue="1" operator="greaterThan">
      <formula>0</formula>
    </cfRule>
  </conditionalFormatting>
  <conditionalFormatting sqref="AC101">
    <cfRule type="cellIs" dxfId="21224" priority="3586" stopIfTrue="1" operator="greaterThan">
      <formula>0</formula>
    </cfRule>
    <cfRule type="cellIs" dxfId="21223" priority="3587" stopIfTrue="1" operator="greaterThan">
      <formula>0</formula>
    </cfRule>
    <cfRule type="cellIs" dxfId="21222" priority="3588" stopIfTrue="1" operator="greaterThan">
      <formula>0</formula>
    </cfRule>
  </conditionalFormatting>
  <conditionalFormatting sqref="AC96:AC97">
    <cfRule type="cellIs" dxfId="21221" priority="3583" stopIfTrue="1" operator="greaterThan">
      <formula>0</formula>
    </cfRule>
    <cfRule type="cellIs" dxfId="21220" priority="3584" stopIfTrue="1" operator="greaterThan">
      <formula>0</formula>
    </cfRule>
    <cfRule type="cellIs" dxfId="21219" priority="3585" stopIfTrue="1" operator="greaterThan">
      <formula>0</formula>
    </cfRule>
  </conditionalFormatting>
  <conditionalFormatting sqref="AC98">
    <cfRule type="cellIs" dxfId="21218" priority="3580" stopIfTrue="1" operator="greaterThan">
      <formula>0</formula>
    </cfRule>
    <cfRule type="cellIs" dxfId="21217" priority="3581" stopIfTrue="1" operator="greaterThan">
      <formula>0</formula>
    </cfRule>
    <cfRule type="cellIs" dxfId="21216" priority="3582" stopIfTrue="1" operator="greaterThan">
      <formula>0</formula>
    </cfRule>
  </conditionalFormatting>
  <conditionalFormatting sqref="AC93:AC94">
    <cfRule type="cellIs" dxfId="21215" priority="3577" stopIfTrue="1" operator="greaterThan">
      <formula>0</formula>
    </cfRule>
    <cfRule type="cellIs" dxfId="21214" priority="3578" stopIfTrue="1" operator="greaterThan">
      <formula>0</formula>
    </cfRule>
    <cfRule type="cellIs" dxfId="21213" priority="3579" stopIfTrue="1" operator="greaterThan">
      <formula>0</formula>
    </cfRule>
  </conditionalFormatting>
  <conditionalFormatting sqref="AC95">
    <cfRule type="cellIs" dxfId="21212" priority="3574" stopIfTrue="1" operator="greaterThan">
      <formula>0</formula>
    </cfRule>
    <cfRule type="cellIs" dxfId="21211" priority="3575" stopIfTrue="1" operator="greaterThan">
      <formula>0</formula>
    </cfRule>
    <cfRule type="cellIs" dxfId="21210" priority="3576" stopIfTrue="1" operator="greaterThan">
      <formula>0</formula>
    </cfRule>
  </conditionalFormatting>
  <conditionalFormatting sqref="AC90:AC91">
    <cfRule type="cellIs" dxfId="21209" priority="3571" stopIfTrue="1" operator="greaterThan">
      <formula>0</formula>
    </cfRule>
    <cfRule type="cellIs" dxfId="21208" priority="3572" stopIfTrue="1" operator="greaterThan">
      <formula>0</formula>
    </cfRule>
    <cfRule type="cellIs" dxfId="21207" priority="3573" stopIfTrue="1" operator="greaterThan">
      <formula>0</formula>
    </cfRule>
  </conditionalFormatting>
  <conditionalFormatting sqref="AC92">
    <cfRule type="cellIs" dxfId="21206" priority="3568" stopIfTrue="1" operator="greaterThan">
      <formula>0</formula>
    </cfRule>
    <cfRule type="cellIs" dxfId="21205" priority="3569" stopIfTrue="1" operator="greaterThan">
      <formula>0</formula>
    </cfRule>
    <cfRule type="cellIs" dxfId="21204" priority="3570" stopIfTrue="1" operator="greaterThan">
      <formula>0</formula>
    </cfRule>
  </conditionalFormatting>
  <conditionalFormatting sqref="AC89">
    <cfRule type="cellIs" dxfId="21203" priority="3565" stopIfTrue="1" operator="greaterThan">
      <formula>0</formula>
    </cfRule>
    <cfRule type="cellIs" dxfId="21202" priority="3566" stopIfTrue="1" operator="greaterThan">
      <formula>0</formula>
    </cfRule>
    <cfRule type="cellIs" dxfId="21201" priority="3567" stopIfTrue="1" operator="greaterThan">
      <formula>0</formula>
    </cfRule>
  </conditionalFormatting>
  <conditionalFormatting sqref="AC84:AC87">
    <cfRule type="cellIs" dxfId="21200" priority="3562" stopIfTrue="1" operator="greaterThan">
      <formula>0</formula>
    </cfRule>
    <cfRule type="cellIs" dxfId="21199" priority="3563" stopIfTrue="1" operator="greaterThan">
      <formula>0</formula>
    </cfRule>
    <cfRule type="cellIs" dxfId="21198" priority="3564" stopIfTrue="1" operator="greaterThan">
      <formula>0</formula>
    </cfRule>
  </conditionalFormatting>
  <conditionalFormatting sqref="AC81:AC82">
    <cfRule type="cellIs" dxfId="21197" priority="3559" stopIfTrue="1" operator="greaterThan">
      <formula>0</formula>
    </cfRule>
    <cfRule type="cellIs" dxfId="21196" priority="3560" stopIfTrue="1" operator="greaterThan">
      <formula>0</formula>
    </cfRule>
    <cfRule type="cellIs" dxfId="21195" priority="3561" stopIfTrue="1" operator="greaterThan">
      <formula>0</formula>
    </cfRule>
  </conditionalFormatting>
  <conditionalFormatting sqref="AC83">
    <cfRule type="cellIs" dxfId="21194" priority="3556" stopIfTrue="1" operator="greaterThan">
      <formula>0</formula>
    </cfRule>
    <cfRule type="cellIs" dxfId="21193" priority="3557" stopIfTrue="1" operator="greaterThan">
      <formula>0</formula>
    </cfRule>
    <cfRule type="cellIs" dxfId="21192" priority="3558" stopIfTrue="1" operator="greaterThan">
      <formula>0</formula>
    </cfRule>
  </conditionalFormatting>
  <conditionalFormatting sqref="AC78:AC79">
    <cfRule type="cellIs" dxfId="21191" priority="3553" stopIfTrue="1" operator="greaterThan">
      <formula>0</formula>
    </cfRule>
    <cfRule type="cellIs" dxfId="21190" priority="3554" stopIfTrue="1" operator="greaterThan">
      <formula>0</formula>
    </cfRule>
    <cfRule type="cellIs" dxfId="21189" priority="3555" stopIfTrue="1" operator="greaterThan">
      <formula>0</formula>
    </cfRule>
  </conditionalFormatting>
  <conditionalFormatting sqref="AC80">
    <cfRule type="cellIs" dxfId="21188" priority="3550" stopIfTrue="1" operator="greaterThan">
      <formula>0</formula>
    </cfRule>
    <cfRule type="cellIs" dxfId="21187" priority="3551" stopIfTrue="1" operator="greaterThan">
      <formula>0</formula>
    </cfRule>
    <cfRule type="cellIs" dxfId="21186" priority="3552" stopIfTrue="1" operator="greaterThan">
      <formula>0</formula>
    </cfRule>
  </conditionalFormatting>
  <conditionalFormatting sqref="AC75:AC76">
    <cfRule type="cellIs" dxfId="21185" priority="3547" stopIfTrue="1" operator="greaterThan">
      <formula>0</formula>
    </cfRule>
    <cfRule type="cellIs" dxfId="21184" priority="3548" stopIfTrue="1" operator="greaterThan">
      <formula>0</formula>
    </cfRule>
    <cfRule type="cellIs" dxfId="21183" priority="3549" stopIfTrue="1" operator="greaterThan">
      <formula>0</formula>
    </cfRule>
  </conditionalFormatting>
  <conditionalFormatting sqref="AC77">
    <cfRule type="cellIs" dxfId="21182" priority="3544" stopIfTrue="1" operator="greaterThan">
      <formula>0</formula>
    </cfRule>
    <cfRule type="cellIs" dxfId="21181" priority="3545" stopIfTrue="1" operator="greaterThan">
      <formula>0</formula>
    </cfRule>
    <cfRule type="cellIs" dxfId="21180" priority="3546" stopIfTrue="1" operator="greaterThan">
      <formula>0</formula>
    </cfRule>
  </conditionalFormatting>
  <conditionalFormatting sqref="AC72:AC73">
    <cfRule type="cellIs" dxfId="21179" priority="3541" stopIfTrue="1" operator="greaterThan">
      <formula>0</formula>
    </cfRule>
    <cfRule type="cellIs" dxfId="21178" priority="3542" stopIfTrue="1" operator="greaterThan">
      <formula>0</formula>
    </cfRule>
    <cfRule type="cellIs" dxfId="21177" priority="3543" stopIfTrue="1" operator="greaterThan">
      <formula>0</formula>
    </cfRule>
  </conditionalFormatting>
  <conditionalFormatting sqref="AC74">
    <cfRule type="cellIs" dxfId="21176" priority="3538" stopIfTrue="1" operator="greaterThan">
      <formula>0</formula>
    </cfRule>
    <cfRule type="cellIs" dxfId="21175" priority="3539" stopIfTrue="1" operator="greaterThan">
      <formula>0</formula>
    </cfRule>
    <cfRule type="cellIs" dxfId="21174" priority="3540" stopIfTrue="1" operator="greaterThan">
      <formula>0</formula>
    </cfRule>
  </conditionalFormatting>
  <conditionalFormatting sqref="AC69:AC70">
    <cfRule type="cellIs" dxfId="21173" priority="3535" stopIfTrue="1" operator="greaterThan">
      <formula>0</formula>
    </cfRule>
    <cfRule type="cellIs" dxfId="21172" priority="3536" stopIfTrue="1" operator="greaterThan">
      <formula>0</formula>
    </cfRule>
    <cfRule type="cellIs" dxfId="21171" priority="3537" stopIfTrue="1" operator="greaterThan">
      <formula>0</formula>
    </cfRule>
  </conditionalFormatting>
  <conditionalFormatting sqref="AC71">
    <cfRule type="cellIs" dxfId="21170" priority="3532" stopIfTrue="1" operator="greaterThan">
      <formula>0</formula>
    </cfRule>
    <cfRule type="cellIs" dxfId="21169" priority="3533" stopIfTrue="1" operator="greaterThan">
      <formula>0</formula>
    </cfRule>
    <cfRule type="cellIs" dxfId="21168" priority="3534" stopIfTrue="1" operator="greaterThan">
      <formula>0</formula>
    </cfRule>
  </conditionalFormatting>
  <conditionalFormatting sqref="AC66:AC67">
    <cfRule type="cellIs" dxfId="21167" priority="3529" stopIfTrue="1" operator="greaterThan">
      <formula>0</formula>
    </cfRule>
    <cfRule type="cellIs" dxfId="21166" priority="3530" stopIfTrue="1" operator="greaterThan">
      <formula>0</formula>
    </cfRule>
    <cfRule type="cellIs" dxfId="21165" priority="3531" stopIfTrue="1" operator="greaterThan">
      <formula>0</formula>
    </cfRule>
  </conditionalFormatting>
  <conditionalFormatting sqref="AC68">
    <cfRule type="cellIs" dxfId="21164" priority="3526" stopIfTrue="1" operator="greaterThan">
      <formula>0</formula>
    </cfRule>
    <cfRule type="cellIs" dxfId="21163" priority="3527" stopIfTrue="1" operator="greaterThan">
      <formula>0</formula>
    </cfRule>
    <cfRule type="cellIs" dxfId="21162" priority="3528" stopIfTrue="1" operator="greaterThan">
      <formula>0</formula>
    </cfRule>
  </conditionalFormatting>
  <conditionalFormatting sqref="AC63:AC64">
    <cfRule type="cellIs" dxfId="21161" priority="3523" stopIfTrue="1" operator="greaterThan">
      <formula>0</formula>
    </cfRule>
    <cfRule type="cellIs" dxfId="21160" priority="3524" stopIfTrue="1" operator="greaterThan">
      <formula>0</formula>
    </cfRule>
    <cfRule type="cellIs" dxfId="21159" priority="3525" stopIfTrue="1" operator="greaterThan">
      <formula>0</formula>
    </cfRule>
  </conditionalFormatting>
  <conditionalFormatting sqref="AC65">
    <cfRule type="cellIs" dxfId="21158" priority="3520" stopIfTrue="1" operator="greaterThan">
      <formula>0</formula>
    </cfRule>
    <cfRule type="cellIs" dxfId="21157" priority="3521" stopIfTrue="1" operator="greaterThan">
      <formula>0</formula>
    </cfRule>
    <cfRule type="cellIs" dxfId="21156" priority="3522" stopIfTrue="1" operator="greaterThan">
      <formula>0</formula>
    </cfRule>
  </conditionalFormatting>
  <conditionalFormatting sqref="AC60:AC61">
    <cfRule type="cellIs" dxfId="21155" priority="3517" stopIfTrue="1" operator="greaterThan">
      <formula>0</formula>
    </cfRule>
    <cfRule type="cellIs" dxfId="21154" priority="3518" stopIfTrue="1" operator="greaterThan">
      <formula>0</formula>
    </cfRule>
    <cfRule type="cellIs" dxfId="21153" priority="3519" stopIfTrue="1" operator="greaterThan">
      <formula>0</formula>
    </cfRule>
  </conditionalFormatting>
  <conditionalFormatting sqref="AC62">
    <cfRule type="cellIs" dxfId="21152" priority="3514" stopIfTrue="1" operator="greaterThan">
      <formula>0</formula>
    </cfRule>
    <cfRule type="cellIs" dxfId="21151" priority="3515" stopIfTrue="1" operator="greaterThan">
      <formula>0</formula>
    </cfRule>
    <cfRule type="cellIs" dxfId="21150" priority="3516" stopIfTrue="1" operator="greaterThan">
      <formula>0</formula>
    </cfRule>
  </conditionalFormatting>
  <conditionalFormatting sqref="AC57:AC58">
    <cfRule type="cellIs" dxfId="21149" priority="3511" stopIfTrue="1" operator="greaterThan">
      <formula>0</formula>
    </cfRule>
    <cfRule type="cellIs" dxfId="21148" priority="3512" stopIfTrue="1" operator="greaterThan">
      <formula>0</formula>
    </cfRule>
    <cfRule type="cellIs" dxfId="21147" priority="3513" stopIfTrue="1" operator="greaterThan">
      <formula>0</formula>
    </cfRule>
  </conditionalFormatting>
  <conditionalFormatting sqref="AC59">
    <cfRule type="cellIs" dxfId="21146" priority="3508" stopIfTrue="1" operator="greaterThan">
      <formula>0</formula>
    </cfRule>
    <cfRule type="cellIs" dxfId="21145" priority="3509" stopIfTrue="1" operator="greaterThan">
      <formula>0</formula>
    </cfRule>
    <cfRule type="cellIs" dxfId="21144" priority="3510" stopIfTrue="1" operator="greaterThan">
      <formula>0</formula>
    </cfRule>
  </conditionalFormatting>
  <conditionalFormatting sqref="AC54:AC55">
    <cfRule type="cellIs" dxfId="21143" priority="3505" stopIfTrue="1" operator="greaterThan">
      <formula>0</formula>
    </cfRule>
    <cfRule type="cellIs" dxfId="21142" priority="3506" stopIfTrue="1" operator="greaterThan">
      <formula>0</formula>
    </cfRule>
    <cfRule type="cellIs" dxfId="21141" priority="3507" stopIfTrue="1" operator="greaterThan">
      <formula>0</formula>
    </cfRule>
  </conditionalFormatting>
  <conditionalFormatting sqref="AC56">
    <cfRule type="cellIs" dxfId="21140" priority="3502" stopIfTrue="1" operator="greaterThan">
      <formula>0</formula>
    </cfRule>
    <cfRule type="cellIs" dxfId="21139" priority="3503" stopIfTrue="1" operator="greaterThan">
      <formula>0</formula>
    </cfRule>
    <cfRule type="cellIs" dxfId="21138" priority="3504" stopIfTrue="1" operator="greaterThan">
      <formula>0</formula>
    </cfRule>
  </conditionalFormatting>
  <conditionalFormatting sqref="AC51:AC52">
    <cfRule type="cellIs" dxfId="21137" priority="3499" stopIfTrue="1" operator="greaterThan">
      <formula>0</formula>
    </cfRule>
    <cfRule type="cellIs" dxfId="21136" priority="3500" stopIfTrue="1" operator="greaterThan">
      <formula>0</formula>
    </cfRule>
    <cfRule type="cellIs" dxfId="21135" priority="3501" stopIfTrue="1" operator="greaterThan">
      <formula>0</formula>
    </cfRule>
  </conditionalFormatting>
  <conditionalFormatting sqref="AC53">
    <cfRule type="cellIs" dxfId="21134" priority="3496" stopIfTrue="1" operator="greaterThan">
      <formula>0</formula>
    </cfRule>
    <cfRule type="cellIs" dxfId="21133" priority="3497" stopIfTrue="1" operator="greaterThan">
      <formula>0</formula>
    </cfRule>
    <cfRule type="cellIs" dxfId="21132" priority="3498" stopIfTrue="1" operator="greaterThan">
      <formula>0</formula>
    </cfRule>
  </conditionalFormatting>
  <conditionalFormatting sqref="AC48:AC49">
    <cfRule type="cellIs" dxfId="21131" priority="3493" stopIfTrue="1" operator="greaterThan">
      <formula>0</formula>
    </cfRule>
    <cfRule type="cellIs" dxfId="21130" priority="3494" stopIfTrue="1" operator="greaterThan">
      <formula>0</formula>
    </cfRule>
    <cfRule type="cellIs" dxfId="21129" priority="3495" stopIfTrue="1" operator="greaterThan">
      <formula>0</formula>
    </cfRule>
  </conditionalFormatting>
  <conditionalFormatting sqref="AC50">
    <cfRule type="cellIs" dxfId="21128" priority="3490" stopIfTrue="1" operator="greaterThan">
      <formula>0</formula>
    </cfRule>
    <cfRule type="cellIs" dxfId="21127" priority="3491" stopIfTrue="1" operator="greaterThan">
      <formula>0</formula>
    </cfRule>
    <cfRule type="cellIs" dxfId="21126" priority="3492" stopIfTrue="1" operator="greaterThan">
      <formula>0</formula>
    </cfRule>
  </conditionalFormatting>
  <conditionalFormatting sqref="AC45:AC46">
    <cfRule type="cellIs" dxfId="21125" priority="3487" stopIfTrue="1" operator="greaterThan">
      <formula>0</formula>
    </cfRule>
    <cfRule type="cellIs" dxfId="21124" priority="3488" stopIfTrue="1" operator="greaterThan">
      <formula>0</formula>
    </cfRule>
    <cfRule type="cellIs" dxfId="21123" priority="3489" stopIfTrue="1" operator="greaterThan">
      <formula>0</formula>
    </cfRule>
  </conditionalFormatting>
  <conditionalFormatting sqref="AC47">
    <cfRule type="cellIs" dxfId="21122" priority="3484" stopIfTrue="1" operator="greaterThan">
      <formula>0</formula>
    </cfRule>
    <cfRule type="cellIs" dxfId="21121" priority="3485" stopIfTrue="1" operator="greaterThan">
      <formula>0</formula>
    </cfRule>
    <cfRule type="cellIs" dxfId="21120" priority="3486" stopIfTrue="1" operator="greaterThan">
      <formula>0</formula>
    </cfRule>
  </conditionalFormatting>
  <conditionalFormatting sqref="AC42:AC43">
    <cfRule type="cellIs" dxfId="21119" priority="3481" stopIfTrue="1" operator="greaterThan">
      <formula>0</formula>
    </cfRule>
    <cfRule type="cellIs" dxfId="21118" priority="3482" stopIfTrue="1" operator="greaterThan">
      <formula>0</formula>
    </cfRule>
    <cfRule type="cellIs" dxfId="21117" priority="3483" stopIfTrue="1" operator="greaterThan">
      <formula>0</formula>
    </cfRule>
  </conditionalFormatting>
  <conditionalFormatting sqref="AC44">
    <cfRule type="cellIs" dxfId="21116" priority="3478" stopIfTrue="1" operator="greaterThan">
      <formula>0</formula>
    </cfRule>
    <cfRule type="cellIs" dxfId="21115" priority="3479" stopIfTrue="1" operator="greaterThan">
      <formula>0</formula>
    </cfRule>
    <cfRule type="cellIs" dxfId="21114" priority="3480" stopIfTrue="1" operator="greaterThan">
      <formula>0</formula>
    </cfRule>
  </conditionalFormatting>
  <conditionalFormatting sqref="AC39:AC40">
    <cfRule type="cellIs" dxfId="21113" priority="3475" stopIfTrue="1" operator="greaterThan">
      <formula>0</formula>
    </cfRule>
    <cfRule type="cellIs" dxfId="21112" priority="3476" stopIfTrue="1" operator="greaterThan">
      <formula>0</formula>
    </cfRule>
    <cfRule type="cellIs" dxfId="21111" priority="3477" stopIfTrue="1" operator="greaterThan">
      <formula>0</formula>
    </cfRule>
  </conditionalFormatting>
  <conditionalFormatting sqref="AC41">
    <cfRule type="cellIs" dxfId="21110" priority="3472" stopIfTrue="1" operator="greaterThan">
      <formula>0</formula>
    </cfRule>
    <cfRule type="cellIs" dxfId="21109" priority="3473" stopIfTrue="1" operator="greaterThan">
      <formula>0</formula>
    </cfRule>
    <cfRule type="cellIs" dxfId="21108" priority="3474" stopIfTrue="1" operator="greaterThan">
      <formula>0</formula>
    </cfRule>
  </conditionalFormatting>
  <conditionalFormatting sqref="AC36:AC37">
    <cfRule type="cellIs" dxfId="21107" priority="3469" stopIfTrue="1" operator="greaterThan">
      <formula>0</formula>
    </cfRule>
    <cfRule type="cellIs" dxfId="21106" priority="3470" stopIfTrue="1" operator="greaterThan">
      <formula>0</formula>
    </cfRule>
    <cfRule type="cellIs" dxfId="21105" priority="3471" stopIfTrue="1" operator="greaterThan">
      <formula>0</formula>
    </cfRule>
  </conditionalFormatting>
  <conditionalFormatting sqref="AC38">
    <cfRule type="cellIs" dxfId="21104" priority="3466" stopIfTrue="1" operator="greaterThan">
      <formula>0</formula>
    </cfRule>
    <cfRule type="cellIs" dxfId="21103" priority="3467" stopIfTrue="1" operator="greaterThan">
      <formula>0</formula>
    </cfRule>
    <cfRule type="cellIs" dxfId="21102" priority="3468" stopIfTrue="1" operator="greaterThan">
      <formula>0</formula>
    </cfRule>
  </conditionalFormatting>
  <conditionalFormatting sqref="AC35">
    <cfRule type="cellIs" dxfId="21101" priority="3463" stopIfTrue="1" operator="greaterThan">
      <formula>0</formula>
    </cfRule>
    <cfRule type="cellIs" dxfId="21100" priority="3464" stopIfTrue="1" operator="greaterThan">
      <formula>0</formula>
    </cfRule>
    <cfRule type="cellIs" dxfId="21099" priority="3465" stopIfTrue="1" operator="greaterThan">
      <formula>0</formula>
    </cfRule>
  </conditionalFormatting>
  <conditionalFormatting sqref="AC32:AC33">
    <cfRule type="cellIs" dxfId="21098" priority="3460" stopIfTrue="1" operator="greaterThan">
      <formula>0</formula>
    </cfRule>
    <cfRule type="cellIs" dxfId="21097" priority="3461" stopIfTrue="1" operator="greaterThan">
      <formula>0</formula>
    </cfRule>
    <cfRule type="cellIs" dxfId="21096" priority="3462" stopIfTrue="1" operator="greaterThan">
      <formula>0</formula>
    </cfRule>
  </conditionalFormatting>
  <conditionalFormatting sqref="AC29:AC30">
    <cfRule type="cellIs" dxfId="21095" priority="3457" stopIfTrue="1" operator="greaterThan">
      <formula>0</formula>
    </cfRule>
    <cfRule type="cellIs" dxfId="21094" priority="3458" stopIfTrue="1" operator="greaterThan">
      <formula>0</formula>
    </cfRule>
    <cfRule type="cellIs" dxfId="21093" priority="3459" stopIfTrue="1" operator="greaterThan">
      <formula>0</formula>
    </cfRule>
  </conditionalFormatting>
  <conditionalFormatting sqref="AC31">
    <cfRule type="cellIs" dxfId="21092" priority="3454" stopIfTrue="1" operator="greaterThan">
      <formula>0</formula>
    </cfRule>
    <cfRule type="cellIs" dxfId="21091" priority="3455" stopIfTrue="1" operator="greaterThan">
      <formula>0</formula>
    </cfRule>
    <cfRule type="cellIs" dxfId="21090" priority="3456" stopIfTrue="1" operator="greaterThan">
      <formula>0</formula>
    </cfRule>
  </conditionalFormatting>
  <conditionalFormatting sqref="AC26:AC27">
    <cfRule type="cellIs" dxfId="21089" priority="3451" stopIfTrue="1" operator="greaterThan">
      <formula>0</formula>
    </cfRule>
    <cfRule type="cellIs" dxfId="21088" priority="3452" stopIfTrue="1" operator="greaterThan">
      <formula>0</formula>
    </cfRule>
    <cfRule type="cellIs" dxfId="21087" priority="3453" stopIfTrue="1" operator="greaterThan">
      <formula>0</formula>
    </cfRule>
  </conditionalFormatting>
  <conditionalFormatting sqref="AC28">
    <cfRule type="cellIs" dxfId="21086" priority="3448" stopIfTrue="1" operator="greaterThan">
      <formula>0</formula>
    </cfRule>
    <cfRule type="cellIs" dxfId="21085" priority="3449" stopIfTrue="1" operator="greaterThan">
      <formula>0</formula>
    </cfRule>
    <cfRule type="cellIs" dxfId="21084" priority="3450" stopIfTrue="1" operator="greaterThan">
      <formula>0</formula>
    </cfRule>
  </conditionalFormatting>
  <conditionalFormatting sqref="AC23:AC24">
    <cfRule type="cellIs" dxfId="21083" priority="3445" stopIfTrue="1" operator="greaterThan">
      <formula>0</formula>
    </cfRule>
    <cfRule type="cellIs" dxfId="21082" priority="3446" stopIfTrue="1" operator="greaterThan">
      <formula>0</formula>
    </cfRule>
    <cfRule type="cellIs" dxfId="21081" priority="3447" stopIfTrue="1" operator="greaterThan">
      <formula>0</formula>
    </cfRule>
  </conditionalFormatting>
  <conditionalFormatting sqref="AC25">
    <cfRule type="cellIs" dxfId="21080" priority="3442" stopIfTrue="1" operator="greaterThan">
      <formula>0</formula>
    </cfRule>
    <cfRule type="cellIs" dxfId="21079" priority="3443" stopIfTrue="1" operator="greaterThan">
      <formula>0</formula>
    </cfRule>
    <cfRule type="cellIs" dxfId="21078" priority="3444" stopIfTrue="1" operator="greaterThan">
      <formula>0</formula>
    </cfRule>
  </conditionalFormatting>
  <conditionalFormatting sqref="AC20:AC21">
    <cfRule type="cellIs" dxfId="21077" priority="3439" stopIfTrue="1" operator="greaterThan">
      <formula>0</formula>
    </cfRule>
    <cfRule type="cellIs" dxfId="21076" priority="3440" stopIfTrue="1" operator="greaterThan">
      <formula>0</formula>
    </cfRule>
    <cfRule type="cellIs" dxfId="21075" priority="3441" stopIfTrue="1" operator="greaterThan">
      <formula>0</formula>
    </cfRule>
  </conditionalFormatting>
  <conditionalFormatting sqref="AC22">
    <cfRule type="cellIs" dxfId="21074" priority="3436" stopIfTrue="1" operator="greaterThan">
      <formula>0</formula>
    </cfRule>
    <cfRule type="cellIs" dxfId="21073" priority="3437" stopIfTrue="1" operator="greaterThan">
      <formula>0</formula>
    </cfRule>
    <cfRule type="cellIs" dxfId="21072" priority="3438" stopIfTrue="1" operator="greaterThan">
      <formula>0</formula>
    </cfRule>
  </conditionalFormatting>
  <conditionalFormatting sqref="AC19">
    <cfRule type="cellIs" dxfId="21071" priority="3433" stopIfTrue="1" operator="greaterThan">
      <formula>0</formula>
    </cfRule>
    <cfRule type="cellIs" dxfId="21070" priority="3434" stopIfTrue="1" operator="greaterThan">
      <formula>0</formula>
    </cfRule>
    <cfRule type="cellIs" dxfId="21069" priority="3435" stopIfTrue="1" operator="greaterThan">
      <formula>0</formula>
    </cfRule>
  </conditionalFormatting>
  <conditionalFormatting sqref="AC16:AC17">
    <cfRule type="cellIs" dxfId="21068" priority="3430" stopIfTrue="1" operator="greaterThan">
      <formula>0</formula>
    </cfRule>
    <cfRule type="cellIs" dxfId="21067" priority="3431" stopIfTrue="1" operator="greaterThan">
      <formula>0</formula>
    </cfRule>
    <cfRule type="cellIs" dxfId="21066" priority="3432" stopIfTrue="1" operator="greaterThan">
      <formula>0</formula>
    </cfRule>
  </conditionalFormatting>
  <conditionalFormatting sqref="AC18">
    <cfRule type="cellIs" dxfId="21065" priority="3427" stopIfTrue="1" operator="greaterThan">
      <formula>0</formula>
    </cfRule>
    <cfRule type="cellIs" dxfId="21064" priority="3428" stopIfTrue="1" operator="greaterThan">
      <formula>0</formula>
    </cfRule>
    <cfRule type="cellIs" dxfId="21063" priority="3429" stopIfTrue="1" operator="greaterThan">
      <formula>0</formula>
    </cfRule>
  </conditionalFormatting>
  <conditionalFormatting sqref="AC13:AC14">
    <cfRule type="cellIs" dxfId="21062" priority="3424" stopIfTrue="1" operator="greaterThan">
      <formula>0</formula>
    </cfRule>
    <cfRule type="cellIs" dxfId="21061" priority="3425" stopIfTrue="1" operator="greaterThan">
      <formula>0</formula>
    </cfRule>
    <cfRule type="cellIs" dxfId="21060" priority="3426" stopIfTrue="1" operator="greaterThan">
      <formula>0</formula>
    </cfRule>
  </conditionalFormatting>
  <conditionalFormatting sqref="AC15">
    <cfRule type="cellIs" dxfId="21059" priority="3421" stopIfTrue="1" operator="greaterThan">
      <formula>0</formula>
    </cfRule>
    <cfRule type="cellIs" dxfId="21058" priority="3422" stopIfTrue="1" operator="greaterThan">
      <formula>0</formula>
    </cfRule>
    <cfRule type="cellIs" dxfId="21057" priority="3423" stopIfTrue="1" operator="greaterThan">
      <formula>0</formula>
    </cfRule>
  </conditionalFormatting>
  <conditionalFormatting sqref="AC10:AC11">
    <cfRule type="cellIs" dxfId="21056" priority="3418" stopIfTrue="1" operator="greaterThan">
      <formula>0</formula>
    </cfRule>
    <cfRule type="cellIs" dxfId="21055" priority="3419" stopIfTrue="1" operator="greaterThan">
      <formula>0</formula>
    </cfRule>
    <cfRule type="cellIs" dxfId="21054" priority="3420" stopIfTrue="1" operator="greaterThan">
      <formula>0</formula>
    </cfRule>
  </conditionalFormatting>
  <conditionalFormatting sqref="AC12">
    <cfRule type="cellIs" dxfId="21053" priority="3415" stopIfTrue="1" operator="greaterThan">
      <formula>0</formula>
    </cfRule>
    <cfRule type="cellIs" dxfId="21052" priority="3416" stopIfTrue="1" operator="greaterThan">
      <formula>0</formula>
    </cfRule>
    <cfRule type="cellIs" dxfId="21051" priority="3417" stopIfTrue="1" operator="greaterThan">
      <formula>0</formula>
    </cfRule>
  </conditionalFormatting>
  <conditionalFormatting sqref="AC7:AC8">
    <cfRule type="cellIs" dxfId="21050" priority="3412" stopIfTrue="1" operator="greaterThan">
      <formula>0</formula>
    </cfRule>
    <cfRule type="cellIs" dxfId="21049" priority="3413" stopIfTrue="1" operator="greaterThan">
      <formula>0</formula>
    </cfRule>
    <cfRule type="cellIs" dxfId="21048" priority="3414" stopIfTrue="1" operator="greaterThan">
      <formula>0</formula>
    </cfRule>
  </conditionalFormatting>
  <conditionalFormatting sqref="AC9">
    <cfRule type="cellIs" dxfId="21047" priority="3409" stopIfTrue="1" operator="greaterThan">
      <formula>0</formula>
    </cfRule>
    <cfRule type="cellIs" dxfId="21046" priority="3410" stopIfTrue="1" operator="greaterThan">
      <formula>0</formula>
    </cfRule>
    <cfRule type="cellIs" dxfId="21045" priority="3411" stopIfTrue="1" operator="greaterThan">
      <formula>0</formula>
    </cfRule>
  </conditionalFormatting>
  <conditionalFormatting sqref="AC5">
    <cfRule type="cellIs" dxfId="21044" priority="3406" stopIfTrue="1" operator="greaterThan">
      <formula>0</formula>
    </cfRule>
    <cfRule type="cellIs" dxfId="21043" priority="3407" stopIfTrue="1" operator="greaterThan">
      <formula>0</formula>
    </cfRule>
    <cfRule type="cellIs" dxfId="21042" priority="3408" stopIfTrue="1" operator="greaterThan">
      <formula>0</formula>
    </cfRule>
  </conditionalFormatting>
  <conditionalFormatting sqref="AC6">
    <cfRule type="cellIs" dxfId="21041" priority="3403" stopIfTrue="1" operator="greaterThan">
      <formula>0</formula>
    </cfRule>
    <cfRule type="cellIs" dxfId="21040" priority="3404" stopIfTrue="1" operator="greaterThan">
      <formula>0</formula>
    </cfRule>
    <cfRule type="cellIs" dxfId="21039" priority="3405" stopIfTrue="1" operator="greaterThan">
      <formula>0</formula>
    </cfRule>
  </conditionalFormatting>
  <conditionalFormatting sqref="AG99:AG100">
    <cfRule type="cellIs" dxfId="21038" priority="3400" stopIfTrue="1" operator="greaterThan">
      <formula>0</formula>
    </cfRule>
    <cfRule type="cellIs" dxfId="21037" priority="3401" stopIfTrue="1" operator="greaterThan">
      <formula>0</formula>
    </cfRule>
    <cfRule type="cellIs" dxfId="21036" priority="3402" stopIfTrue="1" operator="greaterThan">
      <formula>0</formula>
    </cfRule>
  </conditionalFormatting>
  <conditionalFormatting sqref="AG101">
    <cfRule type="cellIs" dxfId="21035" priority="3397" stopIfTrue="1" operator="greaterThan">
      <formula>0</formula>
    </cfRule>
    <cfRule type="cellIs" dxfId="21034" priority="3398" stopIfTrue="1" operator="greaterThan">
      <formula>0</formula>
    </cfRule>
    <cfRule type="cellIs" dxfId="21033" priority="3399" stopIfTrue="1" operator="greaterThan">
      <formula>0</formula>
    </cfRule>
  </conditionalFormatting>
  <conditionalFormatting sqref="AG96:AG97">
    <cfRule type="cellIs" dxfId="21032" priority="3394" stopIfTrue="1" operator="greaterThan">
      <formula>0</formula>
    </cfRule>
    <cfRule type="cellIs" dxfId="21031" priority="3395" stopIfTrue="1" operator="greaterThan">
      <formula>0</formula>
    </cfRule>
    <cfRule type="cellIs" dxfId="21030" priority="3396" stopIfTrue="1" operator="greaterThan">
      <formula>0</formula>
    </cfRule>
  </conditionalFormatting>
  <conditionalFormatting sqref="AG98">
    <cfRule type="cellIs" dxfId="21029" priority="3391" stopIfTrue="1" operator="greaterThan">
      <formula>0</formula>
    </cfRule>
    <cfRule type="cellIs" dxfId="21028" priority="3392" stopIfTrue="1" operator="greaterThan">
      <formula>0</formula>
    </cfRule>
    <cfRule type="cellIs" dxfId="21027" priority="3393" stopIfTrue="1" operator="greaterThan">
      <formula>0</formula>
    </cfRule>
  </conditionalFormatting>
  <conditionalFormatting sqref="AG93:AG94">
    <cfRule type="cellIs" dxfId="21026" priority="3388" stopIfTrue="1" operator="greaterThan">
      <formula>0</formula>
    </cfRule>
    <cfRule type="cellIs" dxfId="21025" priority="3389" stopIfTrue="1" operator="greaterThan">
      <formula>0</formula>
    </cfRule>
    <cfRule type="cellIs" dxfId="21024" priority="3390" stopIfTrue="1" operator="greaterThan">
      <formula>0</formula>
    </cfRule>
  </conditionalFormatting>
  <conditionalFormatting sqref="AG95">
    <cfRule type="cellIs" dxfId="21023" priority="3385" stopIfTrue="1" operator="greaterThan">
      <formula>0</formula>
    </cfRule>
    <cfRule type="cellIs" dxfId="21022" priority="3386" stopIfTrue="1" operator="greaterThan">
      <formula>0</formula>
    </cfRule>
    <cfRule type="cellIs" dxfId="21021" priority="3387" stopIfTrue="1" operator="greaterThan">
      <formula>0</formula>
    </cfRule>
  </conditionalFormatting>
  <conditionalFormatting sqref="AG90:AG91">
    <cfRule type="cellIs" dxfId="21020" priority="3382" stopIfTrue="1" operator="greaterThan">
      <formula>0</formula>
    </cfRule>
    <cfRule type="cellIs" dxfId="21019" priority="3383" stopIfTrue="1" operator="greaterThan">
      <formula>0</formula>
    </cfRule>
    <cfRule type="cellIs" dxfId="21018" priority="3384" stopIfTrue="1" operator="greaterThan">
      <formula>0</formula>
    </cfRule>
  </conditionalFormatting>
  <conditionalFormatting sqref="AG92">
    <cfRule type="cellIs" dxfId="21017" priority="3379" stopIfTrue="1" operator="greaterThan">
      <formula>0</formula>
    </cfRule>
    <cfRule type="cellIs" dxfId="21016" priority="3380" stopIfTrue="1" operator="greaterThan">
      <formula>0</formula>
    </cfRule>
    <cfRule type="cellIs" dxfId="21015" priority="3381" stopIfTrue="1" operator="greaterThan">
      <formula>0</formula>
    </cfRule>
  </conditionalFormatting>
  <conditionalFormatting sqref="AG89">
    <cfRule type="cellIs" dxfId="21014" priority="3376" stopIfTrue="1" operator="greaterThan">
      <formula>0</formula>
    </cfRule>
    <cfRule type="cellIs" dxfId="21013" priority="3377" stopIfTrue="1" operator="greaterThan">
      <formula>0</formula>
    </cfRule>
    <cfRule type="cellIs" dxfId="21012" priority="3378" stopIfTrue="1" operator="greaterThan">
      <formula>0</formula>
    </cfRule>
  </conditionalFormatting>
  <conditionalFormatting sqref="AG84:AG87">
    <cfRule type="cellIs" dxfId="21011" priority="3373" stopIfTrue="1" operator="greaterThan">
      <formula>0</formula>
    </cfRule>
    <cfRule type="cellIs" dxfId="21010" priority="3374" stopIfTrue="1" operator="greaterThan">
      <formula>0</formula>
    </cfRule>
    <cfRule type="cellIs" dxfId="21009" priority="3375" stopIfTrue="1" operator="greaterThan">
      <formula>0</formula>
    </cfRule>
  </conditionalFormatting>
  <conditionalFormatting sqref="AG81:AG82">
    <cfRule type="cellIs" dxfId="21008" priority="3370" stopIfTrue="1" operator="greaterThan">
      <formula>0</formula>
    </cfRule>
    <cfRule type="cellIs" dxfId="21007" priority="3371" stopIfTrue="1" operator="greaterThan">
      <formula>0</formula>
    </cfRule>
    <cfRule type="cellIs" dxfId="21006" priority="3372" stopIfTrue="1" operator="greaterThan">
      <formula>0</formula>
    </cfRule>
  </conditionalFormatting>
  <conditionalFormatting sqref="AG83">
    <cfRule type="cellIs" dxfId="21005" priority="3367" stopIfTrue="1" operator="greaterThan">
      <formula>0</formula>
    </cfRule>
    <cfRule type="cellIs" dxfId="21004" priority="3368" stopIfTrue="1" operator="greaterThan">
      <formula>0</formula>
    </cfRule>
    <cfRule type="cellIs" dxfId="21003" priority="3369" stopIfTrue="1" operator="greaterThan">
      <formula>0</formula>
    </cfRule>
  </conditionalFormatting>
  <conditionalFormatting sqref="AG78:AG79">
    <cfRule type="cellIs" dxfId="21002" priority="3364" stopIfTrue="1" operator="greaterThan">
      <formula>0</formula>
    </cfRule>
    <cfRule type="cellIs" dxfId="21001" priority="3365" stopIfTrue="1" operator="greaterThan">
      <formula>0</formula>
    </cfRule>
    <cfRule type="cellIs" dxfId="21000" priority="3366" stopIfTrue="1" operator="greaterThan">
      <formula>0</formula>
    </cfRule>
  </conditionalFormatting>
  <conditionalFormatting sqref="AG80">
    <cfRule type="cellIs" dxfId="20999" priority="3361" stopIfTrue="1" operator="greaterThan">
      <formula>0</formula>
    </cfRule>
    <cfRule type="cellIs" dxfId="20998" priority="3362" stopIfTrue="1" operator="greaterThan">
      <formula>0</formula>
    </cfRule>
    <cfRule type="cellIs" dxfId="20997" priority="3363" stopIfTrue="1" operator="greaterThan">
      <formula>0</formula>
    </cfRule>
  </conditionalFormatting>
  <conditionalFormatting sqref="AG75:AG76">
    <cfRule type="cellIs" dxfId="20996" priority="3358" stopIfTrue="1" operator="greaterThan">
      <formula>0</formula>
    </cfRule>
    <cfRule type="cellIs" dxfId="20995" priority="3359" stopIfTrue="1" operator="greaterThan">
      <formula>0</formula>
    </cfRule>
    <cfRule type="cellIs" dxfId="20994" priority="3360" stopIfTrue="1" operator="greaterThan">
      <formula>0</formula>
    </cfRule>
  </conditionalFormatting>
  <conditionalFormatting sqref="AG77">
    <cfRule type="cellIs" dxfId="20993" priority="3355" stopIfTrue="1" operator="greaterThan">
      <formula>0</formula>
    </cfRule>
    <cfRule type="cellIs" dxfId="20992" priority="3356" stopIfTrue="1" operator="greaterThan">
      <formula>0</formula>
    </cfRule>
    <cfRule type="cellIs" dxfId="20991" priority="3357" stopIfTrue="1" operator="greaterThan">
      <formula>0</formula>
    </cfRule>
  </conditionalFormatting>
  <conditionalFormatting sqref="AG72:AG73">
    <cfRule type="cellIs" dxfId="20990" priority="3352" stopIfTrue="1" operator="greaterThan">
      <formula>0</formula>
    </cfRule>
    <cfRule type="cellIs" dxfId="20989" priority="3353" stopIfTrue="1" operator="greaterThan">
      <formula>0</formula>
    </cfRule>
    <cfRule type="cellIs" dxfId="20988" priority="3354" stopIfTrue="1" operator="greaterThan">
      <formula>0</formula>
    </cfRule>
  </conditionalFormatting>
  <conditionalFormatting sqref="AG74">
    <cfRule type="cellIs" dxfId="20987" priority="3349" stopIfTrue="1" operator="greaterThan">
      <formula>0</formula>
    </cfRule>
    <cfRule type="cellIs" dxfId="20986" priority="3350" stopIfTrue="1" operator="greaterThan">
      <formula>0</formula>
    </cfRule>
    <cfRule type="cellIs" dxfId="20985" priority="3351" stopIfTrue="1" operator="greaterThan">
      <formula>0</formula>
    </cfRule>
  </conditionalFormatting>
  <conditionalFormatting sqref="AG69:AG70">
    <cfRule type="cellIs" dxfId="20984" priority="3346" stopIfTrue="1" operator="greaterThan">
      <formula>0</formula>
    </cfRule>
    <cfRule type="cellIs" dxfId="20983" priority="3347" stopIfTrue="1" operator="greaterThan">
      <formula>0</formula>
    </cfRule>
    <cfRule type="cellIs" dxfId="20982" priority="3348" stopIfTrue="1" operator="greaterThan">
      <formula>0</formula>
    </cfRule>
  </conditionalFormatting>
  <conditionalFormatting sqref="AG71">
    <cfRule type="cellIs" dxfId="20981" priority="3343" stopIfTrue="1" operator="greaterThan">
      <formula>0</formula>
    </cfRule>
    <cfRule type="cellIs" dxfId="20980" priority="3344" stopIfTrue="1" operator="greaterThan">
      <formula>0</formula>
    </cfRule>
    <cfRule type="cellIs" dxfId="20979" priority="3345" stopIfTrue="1" operator="greaterThan">
      <formula>0</formula>
    </cfRule>
  </conditionalFormatting>
  <conditionalFormatting sqref="AG66:AG67">
    <cfRule type="cellIs" dxfId="20978" priority="3340" stopIfTrue="1" operator="greaterThan">
      <formula>0</formula>
    </cfRule>
    <cfRule type="cellIs" dxfId="20977" priority="3341" stopIfTrue="1" operator="greaterThan">
      <formula>0</formula>
    </cfRule>
    <cfRule type="cellIs" dxfId="20976" priority="3342" stopIfTrue="1" operator="greaterThan">
      <formula>0</formula>
    </cfRule>
  </conditionalFormatting>
  <conditionalFormatting sqref="AG68">
    <cfRule type="cellIs" dxfId="20975" priority="3337" stopIfTrue="1" operator="greaterThan">
      <formula>0</formula>
    </cfRule>
    <cfRule type="cellIs" dxfId="20974" priority="3338" stopIfTrue="1" operator="greaterThan">
      <formula>0</formula>
    </cfRule>
    <cfRule type="cellIs" dxfId="20973" priority="3339" stopIfTrue="1" operator="greaterThan">
      <formula>0</formula>
    </cfRule>
  </conditionalFormatting>
  <conditionalFormatting sqref="AG63:AG64">
    <cfRule type="cellIs" dxfId="20972" priority="3334" stopIfTrue="1" operator="greaterThan">
      <formula>0</formula>
    </cfRule>
    <cfRule type="cellIs" dxfId="20971" priority="3335" stopIfTrue="1" operator="greaterThan">
      <formula>0</formula>
    </cfRule>
    <cfRule type="cellIs" dxfId="20970" priority="3336" stopIfTrue="1" operator="greaterThan">
      <formula>0</formula>
    </cfRule>
  </conditionalFormatting>
  <conditionalFormatting sqref="AG65">
    <cfRule type="cellIs" dxfId="20969" priority="3331" stopIfTrue="1" operator="greaterThan">
      <formula>0</formula>
    </cfRule>
    <cfRule type="cellIs" dxfId="20968" priority="3332" stopIfTrue="1" operator="greaterThan">
      <formula>0</formula>
    </cfRule>
    <cfRule type="cellIs" dxfId="20967" priority="3333" stopIfTrue="1" operator="greaterThan">
      <formula>0</formula>
    </cfRule>
  </conditionalFormatting>
  <conditionalFormatting sqref="AG60:AG61">
    <cfRule type="cellIs" dxfId="20966" priority="3328" stopIfTrue="1" operator="greaterThan">
      <formula>0</formula>
    </cfRule>
    <cfRule type="cellIs" dxfId="20965" priority="3329" stopIfTrue="1" operator="greaterThan">
      <formula>0</formula>
    </cfRule>
    <cfRule type="cellIs" dxfId="20964" priority="3330" stopIfTrue="1" operator="greaterThan">
      <formula>0</formula>
    </cfRule>
  </conditionalFormatting>
  <conditionalFormatting sqref="AG62">
    <cfRule type="cellIs" dxfId="20963" priority="3325" stopIfTrue="1" operator="greaterThan">
      <formula>0</formula>
    </cfRule>
    <cfRule type="cellIs" dxfId="20962" priority="3326" stopIfTrue="1" operator="greaterThan">
      <formula>0</formula>
    </cfRule>
    <cfRule type="cellIs" dxfId="20961" priority="3327" stopIfTrue="1" operator="greaterThan">
      <formula>0</formula>
    </cfRule>
  </conditionalFormatting>
  <conditionalFormatting sqref="AG57:AG58">
    <cfRule type="cellIs" dxfId="20960" priority="3322" stopIfTrue="1" operator="greaterThan">
      <formula>0</formula>
    </cfRule>
    <cfRule type="cellIs" dxfId="20959" priority="3323" stopIfTrue="1" operator="greaterThan">
      <formula>0</formula>
    </cfRule>
    <cfRule type="cellIs" dxfId="20958" priority="3324" stopIfTrue="1" operator="greaterThan">
      <formula>0</formula>
    </cfRule>
  </conditionalFormatting>
  <conditionalFormatting sqref="AG59">
    <cfRule type="cellIs" dxfId="20957" priority="3319" stopIfTrue="1" operator="greaterThan">
      <formula>0</formula>
    </cfRule>
    <cfRule type="cellIs" dxfId="20956" priority="3320" stopIfTrue="1" operator="greaterThan">
      <formula>0</formula>
    </cfRule>
    <cfRule type="cellIs" dxfId="20955" priority="3321" stopIfTrue="1" operator="greaterThan">
      <formula>0</formula>
    </cfRule>
  </conditionalFormatting>
  <conditionalFormatting sqref="AG54:AG55">
    <cfRule type="cellIs" dxfId="20954" priority="3316" stopIfTrue="1" operator="greaterThan">
      <formula>0</formula>
    </cfRule>
    <cfRule type="cellIs" dxfId="20953" priority="3317" stopIfTrue="1" operator="greaterThan">
      <formula>0</formula>
    </cfRule>
    <cfRule type="cellIs" dxfId="20952" priority="3318" stopIfTrue="1" operator="greaterThan">
      <formula>0</formula>
    </cfRule>
  </conditionalFormatting>
  <conditionalFormatting sqref="AG56">
    <cfRule type="cellIs" dxfId="20951" priority="3313" stopIfTrue="1" operator="greaterThan">
      <formula>0</formula>
    </cfRule>
    <cfRule type="cellIs" dxfId="20950" priority="3314" stopIfTrue="1" operator="greaterThan">
      <formula>0</formula>
    </cfRule>
    <cfRule type="cellIs" dxfId="20949" priority="3315" stopIfTrue="1" operator="greaterThan">
      <formula>0</formula>
    </cfRule>
  </conditionalFormatting>
  <conditionalFormatting sqref="AG51:AG52">
    <cfRule type="cellIs" dxfId="20948" priority="3310" stopIfTrue="1" operator="greaterThan">
      <formula>0</formula>
    </cfRule>
    <cfRule type="cellIs" dxfId="20947" priority="3311" stopIfTrue="1" operator="greaterThan">
      <formula>0</formula>
    </cfRule>
    <cfRule type="cellIs" dxfId="20946" priority="3312" stopIfTrue="1" operator="greaterThan">
      <formula>0</formula>
    </cfRule>
  </conditionalFormatting>
  <conditionalFormatting sqref="AG53">
    <cfRule type="cellIs" dxfId="20945" priority="3307" stopIfTrue="1" operator="greaterThan">
      <formula>0</formula>
    </cfRule>
    <cfRule type="cellIs" dxfId="20944" priority="3308" stopIfTrue="1" operator="greaterThan">
      <formula>0</formula>
    </cfRule>
    <cfRule type="cellIs" dxfId="20943" priority="3309" stopIfTrue="1" operator="greaterThan">
      <formula>0</formula>
    </cfRule>
  </conditionalFormatting>
  <conditionalFormatting sqref="AG48:AG49">
    <cfRule type="cellIs" dxfId="20942" priority="3304" stopIfTrue="1" operator="greaterThan">
      <formula>0</formula>
    </cfRule>
    <cfRule type="cellIs" dxfId="20941" priority="3305" stopIfTrue="1" operator="greaterThan">
      <formula>0</formula>
    </cfRule>
    <cfRule type="cellIs" dxfId="20940" priority="3306" stopIfTrue="1" operator="greaterThan">
      <formula>0</formula>
    </cfRule>
  </conditionalFormatting>
  <conditionalFormatting sqref="AG50">
    <cfRule type="cellIs" dxfId="20939" priority="3301" stopIfTrue="1" operator="greaterThan">
      <formula>0</formula>
    </cfRule>
    <cfRule type="cellIs" dxfId="20938" priority="3302" stopIfTrue="1" operator="greaterThan">
      <formula>0</formula>
    </cfRule>
    <cfRule type="cellIs" dxfId="20937" priority="3303" stopIfTrue="1" operator="greaterThan">
      <formula>0</formula>
    </cfRule>
  </conditionalFormatting>
  <conditionalFormatting sqref="AG45:AG46">
    <cfRule type="cellIs" dxfId="20936" priority="3298" stopIfTrue="1" operator="greaterThan">
      <formula>0</formula>
    </cfRule>
    <cfRule type="cellIs" dxfId="20935" priority="3299" stopIfTrue="1" operator="greaterThan">
      <formula>0</formula>
    </cfRule>
    <cfRule type="cellIs" dxfId="20934" priority="3300" stopIfTrue="1" operator="greaterThan">
      <formula>0</formula>
    </cfRule>
  </conditionalFormatting>
  <conditionalFormatting sqref="AG47">
    <cfRule type="cellIs" dxfId="20933" priority="3295" stopIfTrue="1" operator="greaterThan">
      <formula>0</formula>
    </cfRule>
    <cfRule type="cellIs" dxfId="20932" priority="3296" stopIfTrue="1" operator="greaterThan">
      <formula>0</formula>
    </cfRule>
    <cfRule type="cellIs" dxfId="20931" priority="3297" stopIfTrue="1" operator="greaterThan">
      <formula>0</formula>
    </cfRule>
  </conditionalFormatting>
  <conditionalFormatting sqref="AG42:AG43">
    <cfRule type="cellIs" dxfId="20930" priority="3292" stopIfTrue="1" operator="greaterThan">
      <formula>0</formula>
    </cfRule>
    <cfRule type="cellIs" dxfId="20929" priority="3293" stopIfTrue="1" operator="greaterThan">
      <formula>0</formula>
    </cfRule>
    <cfRule type="cellIs" dxfId="20928" priority="3294" stopIfTrue="1" operator="greaterThan">
      <formula>0</formula>
    </cfRule>
  </conditionalFormatting>
  <conditionalFormatting sqref="AG44">
    <cfRule type="cellIs" dxfId="20927" priority="3289" stopIfTrue="1" operator="greaterThan">
      <formula>0</formula>
    </cfRule>
    <cfRule type="cellIs" dxfId="20926" priority="3290" stopIfTrue="1" operator="greaterThan">
      <formula>0</formula>
    </cfRule>
    <cfRule type="cellIs" dxfId="20925" priority="3291" stopIfTrue="1" operator="greaterThan">
      <formula>0</formula>
    </cfRule>
  </conditionalFormatting>
  <conditionalFormatting sqref="AG39:AG40">
    <cfRule type="cellIs" dxfId="20924" priority="3286" stopIfTrue="1" operator="greaterThan">
      <formula>0</formula>
    </cfRule>
    <cfRule type="cellIs" dxfId="20923" priority="3287" stopIfTrue="1" operator="greaterThan">
      <formula>0</formula>
    </cfRule>
    <cfRule type="cellIs" dxfId="20922" priority="3288" stopIfTrue="1" operator="greaterThan">
      <formula>0</formula>
    </cfRule>
  </conditionalFormatting>
  <conditionalFormatting sqref="AG41">
    <cfRule type="cellIs" dxfId="20921" priority="3283" stopIfTrue="1" operator="greaterThan">
      <formula>0</formula>
    </cfRule>
    <cfRule type="cellIs" dxfId="20920" priority="3284" stopIfTrue="1" operator="greaterThan">
      <formula>0</formula>
    </cfRule>
    <cfRule type="cellIs" dxfId="20919" priority="3285" stopIfTrue="1" operator="greaterThan">
      <formula>0</formula>
    </cfRule>
  </conditionalFormatting>
  <conditionalFormatting sqref="AG36:AG37">
    <cfRule type="cellIs" dxfId="20918" priority="3280" stopIfTrue="1" operator="greaterThan">
      <formula>0</formula>
    </cfRule>
    <cfRule type="cellIs" dxfId="20917" priority="3281" stopIfTrue="1" operator="greaterThan">
      <formula>0</formula>
    </cfRule>
    <cfRule type="cellIs" dxfId="20916" priority="3282" stopIfTrue="1" operator="greaterThan">
      <formula>0</formula>
    </cfRule>
  </conditionalFormatting>
  <conditionalFormatting sqref="AG38">
    <cfRule type="cellIs" dxfId="20915" priority="3277" stopIfTrue="1" operator="greaterThan">
      <formula>0</formula>
    </cfRule>
    <cfRule type="cellIs" dxfId="20914" priority="3278" stopIfTrue="1" operator="greaterThan">
      <formula>0</formula>
    </cfRule>
    <cfRule type="cellIs" dxfId="20913" priority="3279" stopIfTrue="1" operator="greaterThan">
      <formula>0</formula>
    </cfRule>
  </conditionalFormatting>
  <conditionalFormatting sqref="AG35">
    <cfRule type="cellIs" dxfId="20912" priority="3274" stopIfTrue="1" operator="greaterThan">
      <formula>0</formula>
    </cfRule>
    <cfRule type="cellIs" dxfId="20911" priority="3275" stopIfTrue="1" operator="greaterThan">
      <formula>0</formula>
    </cfRule>
    <cfRule type="cellIs" dxfId="20910" priority="3276" stopIfTrue="1" operator="greaterThan">
      <formula>0</formula>
    </cfRule>
  </conditionalFormatting>
  <conditionalFormatting sqref="AG32:AG33">
    <cfRule type="cellIs" dxfId="20909" priority="3271" stopIfTrue="1" operator="greaterThan">
      <formula>0</formula>
    </cfRule>
    <cfRule type="cellIs" dxfId="20908" priority="3272" stopIfTrue="1" operator="greaterThan">
      <formula>0</formula>
    </cfRule>
    <cfRule type="cellIs" dxfId="20907" priority="3273" stopIfTrue="1" operator="greaterThan">
      <formula>0</formula>
    </cfRule>
  </conditionalFormatting>
  <conditionalFormatting sqref="AG29:AG30">
    <cfRule type="cellIs" dxfId="20906" priority="3268" stopIfTrue="1" operator="greaterThan">
      <formula>0</formula>
    </cfRule>
    <cfRule type="cellIs" dxfId="20905" priority="3269" stopIfTrue="1" operator="greaterThan">
      <formula>0</formula>
    </cfRule>
    <cfRule type="cellIs" dxfId="20904" priority="3270" stopIfTrue="1" operator="greaterThan">
      <formula>0</formula>
    </cfRule>
  </conditionalFormatting>
  <conditionalFormatting sqref="AG31">
    <cfRule type="cellIs" dxfId="20903" priority="3265" stopIfTrue="1" operator="greaterThan">
      <formula>0</formula>
    </cfRule>
    <cfRule type="cellIs" dxfId="20902" priority="3266" stopIfTrue="1" operator="greaterThan">
      <formula>0</formula>
    </cfRule>
    <cfRule type="cellIs" dxfId="20901" priority="3267" stopIfTrue="1" operator="greaterThan">
      <formula>0</formula>
    </cfRule>
  </conditionalFormatting>
  <conditionalFormatting sqref="AG26:AG27">
    <cfRule type="cellIs" dxfId="20900" priority="3262" stopIfTrue="1" operator="greaterThan">
      <formula>0</formula>
    </cfRule>
    <cfRule type="cellIs" dxfId="20899" priority="3263" stopIfTrue="1" operator="greaterThan">
      <formula>0</formula>
    </cfRule>
    <cfRule type="cellIs" dxfId="20898" priority="3264" stopIfTrue="1" operator="greaterThan">
      <formula>0</formula>
    </cfRule>
  </conditionalFormatting>
  <conditionalFormatting sqref="AG28">
    <cfRule type="cellIs" dxfId="20897" priority="3259" stopIfTrue="1" operator="greaterThan">
      <formula>0</formula>
    </cfRule>
    <cfRule type="cellIs" dxfId="20896" priority="3260" stopIfTrue="1" operator="greaterThan">
      <formula>0</formula>
    </cfRule>
    <cfRule type="cellIs" dxfId="20895" priority="3261" stopIfTrue="1" operator="greaterThan">
      <formula>0</formula>
    </cfRule>
  </conditionalFormatting>
  <conditionalFormatting sqref="AG23:AG24">
    <cfRule type="cellIs" dxfId="20894" priority="3256" stopIfTrue="1" operator="greaterThan">
      <formula>0</formula>
    </cfRule>
    <cfRule type="cellIs" dxfId="20893" priority="3257" stopIfTrue="1" operator="greaterThan">
      <formula>0</formula>
    </cfRule>
    <cfRule type="cellIs" dxfId="20892" priority="3258" stopIfTrue="1" operator="greaterThan">
      <formula>0</formula>
    </cfRule>
  </conditionalFormatting>
  <conditionalFormatting sqref="AG25">
    <cfRule type="cellIs" dxfId="20891" priority="3253" stopIfTrue="1" operator="greaterThan">
      <formula>0</formula>
    </cfRule>
    <cfRule type="cellIs" dxfId="20890" priority="3254" stopIfTrue="1" operator="greaterThan">
      <formula>0</formula>
    </cfRule>
    <cfRule type="cellIs" dxfId="20889" priority="3255" stopIfTrue="1" operator="greaterThan">
      <formula>0</formula>
    </cfRule>
  </conditionalFormatting>
  <conditionalFormatting sqref="AG20:AG21">
    <cfRule type="cellIs" dxfId="20888" priority="3250" stopIfTrue="1" operator="greaterThan">
      <formula>0</formula>
    </cfRule>
    <cfRule type="cellIs" dxfId="20887" priority="3251" stopIfTrue="1" operator="greaterThan">
      <formula>0</formula>
    </cfRule>
    <cfRule type="cellIs" dxfId="20886" priority="3252" stopIfTrue="1" operator="greaterThan">
      <formula>0</formula>
    </cfRule>
  </conditionalFormatting>
  <conditionalFormatting sqref="AG22">
    <cfRule type="cellIs" dxfId="20885" priority="3247" stopIfTrue="1" operator="greaterThan">
      <formula>0</formula>
    </cfRule>
    <cfRule type="cellIs" dxfId="20884" priority="3248" stopIfTrue="1" operator="greaterThan">
      <formula>0</formula>
    </cfRule>
    <cfRule type="cellIs" dxfId="20883" priority="3249" stopIfTrue="1" operator="greaterThan">
      <formula>0</formula>
    </cfRule>
  </conditionalFormatting>
  <conditionalFormatting sqref="AG19">
    <cfRule type="cellIs" dxfId="20882" priority="3244" stopIfTrue="1" operator="greaterThan">
      <formula>0</formula>
    </cfRule>
    <cfRule type="cellIs" dxfId="20881" priority="3245" stopIfTrue="1" operator="greaterThan">
      <formula>0</formula>
    </cfRule>
    <cfRule type="cellIs" dxfId="20880" priority="3246" stopIfTrue="1" operator="greaterThan">
      <formula>0</formula>
    </cfRule>
  </conditionalFormatting>
  <conditionalFormatting sqref="AG16:AG17">
    <cfRule type="cellIs" dxfId="20879" priority="3241" stopIfTrue="1" operator="greaterThan">
      <formula>0</formula>
    </cfRule>
    <cfRule type="cellIs" dxfId="20878" priority="3242" stopIfTrue="1" operator="greaterThan">
      <formula>0</formula>
    </cfRule>
    <cfRule type="cellIs" dxfId="20877" priority="3243" stopIfTrue="1" operator="greaterThan">
      <formula>0</formula>
    </cfRule>
  </conditionalFormatting>
  <conditionalFormatting sqref="AG18">
    <cfRule type="cellIs" dxfId="20876" priority="3238" stopIfTrue="1" operator="greaterThan">
      <formula>0</formula>
    </cfRule>
    <cfRule type="cellIs" dxfId="20875" priority="3239" stopIfTrue="1" operator="greaterThan">
      <formula>0</formula>
    </cfRule>
    <cfRule type="cellIs" dxfId="20874" priority="3240" stopIfTrue="1" operator="greaterThan">
      <formula>0</formula>
    </cfRule>
  </conditionalFormatting>
  <conditionalFormatting sqref="AG13:AG14">
    <cfRule type="cellIs" dxfId="20873" priority="3235" stopIfTrue="1" operator="greaterThan">
      <formula>0</formula>
    </cfRule>
    <cfRule type="cellIs" dxfId="20872" priority="3236" stopIfTrue="1" operator="greaterThan">
      <formula>0</formula>
    </cfRule>
    <cfRule type="cellIs" dxfId="20871" priority="3237" stopIfTrue="1" operator="greaterThan">
      <formula>0</formula>
    </cfRule>
  </conditionalFormatting>
  <conditionalFormatting sqref="AG15">
    <cfRule type="cellIs" dxfId="20870" priority="3232" stopIfTrue="1" operator="greaterThan">
      <formula>0</formula>
    </cfRule>
    <cfRule type="cellIs" dxfId="20869" priority="3233" stopIfTrue="1" operator="greaterThan">
      <formula>0</formula>
    </cfRule>
    <cfRule type="cellIs" dxfId="20868" priority="3234" stopIfTrue="1" operator="greaterThan">
      <formula>0</formula>
    </cfRule>
  </conditionalFormatting>
  <conditionalFormatting sqref="AG10:AG11">
    <cfRule type="cellIs" dxfId="20867" priority="3229" stopIfTrue="1" operator="greaterThan">
      <formula>0</formula>
    </cfRule>
    <cfRule type="cellIs" dxfId="20866" priority="3230" stopIfTrue="1" operator="greaterThan">
      <formula>0</formula>
    </cfRule>
    <cfRule type="cellIs" dxfId="20865" priority="3231" stopIfTrue="1" operator="greaterThan">
      <formula>0</formula>
    </cfRule>
  </conditionalFormatting>
  <conditionalFormatting sqref="AG12">
    <cfRule type="cellIs" dxfId="20864" priority="3226" stopIfTrue="1" operator="greaterThan">
      <formula>0</formula>
    </cfRule>
    <cfRule type="cellIs" dxfId="20863" priority="3227" stopIfTrue="1" operator="greaterThan">
      <formula>0</formula>
    </cfRule>
    <cfRule type="cellIs" dxfId="20862" priority="3228" stopIfTrue="1" operator="greaterThan">
      <formula>0</formula>
    </cfRule>
  </conditionalFormatting>
  <conditionalFormatting sqref="AG7:AG8">
    <cfRule type="cellIs" dxfId="20861" priority="3223" stopIfTrue="1" operator="greaterThan">
      <formula>0</formula>
    </cfRule>
    <cfRule type="cellIs" dxfId="20860" priority="3224" stopIfTrue="1" operator="greaterThan">
      <formula>0</formula>
    </cfRule>
    <cfRule type="cellIs" dxfId="20859" priority="3225" stopIfTrue="1" operator="greaterThan">
      <formula>0</formula>
    </cfRule>
  </conditionalFormatting>
  <conditionalFormatting sqref="AG9">
    <cfRule type="cellIs" dxfId="20858" priority="3220" stopIfTrue="1" operator="greaterThan">
      <formula>0</formula>
    </cfRule>
    <cfRule type="cellIs" dxfId="20857" priority="3221" stopIfTrue="1" operator="greaterThan">
      <formula>0</formula>
    </cfRule>
    <cfRule type="cellIs" dxfId="20856" priority="3222" stopIfTrue="1" operator="greaterThan">
      <formula>0</formula>
    </cfRule>
  </conditionalFormatting>
  <conditionalFormatting sqref="AG5">
    <cfRule type="cellIs" dxfId="20855" priority="3217" stopIfTrue="1" operator="greaterThan">
      <formula>0</formula>
    </cfRule>
    <cfRule type="cellIs" dxfId="20854" priority="3218" stopIfTrue="1" operator="greaterThan">
      <formula>0</formula>
    </cfRule>
    <cfRule type="cellIs" dxfId="20853" priority="3219" stopIfTrue="1" operator="greaterThan">
      <formula>0</formula>
    </cfRule>
  </conditionalFormatting>
  <conditionalFormatting sqref="AG6">
    <cfRule type="cellIs" dxfId="20852" priority="3214" stopIfTrue="1" operator="greaterThan">
      <formula>0</formula>
    </cfRule>
    <cfRule type="cellIs" dxfId="20851" priority="3215" stopIfTrue="1" operator="greaterThan">
      <formula>0</formula>
    </cfRule>
    <cfRule type="cellIs" dxfId="20850" priority="3216" stopIfTrue="1" operator="greaterThan">
      <formula>0</formula>
    </cfRule>
  </conditionalFormatting>
  <conditionalFormatting sqref="AF99:AF100">
    <cfRule type="cellIs" dxfId="20849" priority="3211" stopIfTrue="1" operator="greaterThan">
      <formula>0</formula>
    </cfRule>
    <cfRule type="cellIs" dxfId="20848" priority="3212" stopIfTrue="1" operator="greaterThan">
      <formula>0</formula>
    </cfRule>
    <cfRule type="cellIs" dxfId="20847" priority="3213" stopIfTrue="1" operator="greaterThan">
      <formula>0</formula>
    </cfRule>
  </conditionalFormatting>
  <conditionalFormatting sqref="AF101">
    <cfRule type="cellIs" dxfId="20846" priority="3208" stopIfTrue="1" operator="greaterThan">
      <formula>0</formula>
    </cfRule>
    <cfRule type="cellIs" dxfId="20845" priority="3209" stopIfTrue="1" operator="greaterThan">
      <formula>0</formula>
    </cfRule>
    <cfRule type="cellIs" dxfId="20844" priority="3210" stopIfTrue="1" operator="greaterThan">
      <formula>0</formula>
    </cfRule>
  </conditionalFormatting>
  <conditionalFormatting sqref="AF96:AF97">
    <cfRule type="cellIs" dxfId="20843" priority="3205" stopIfTrue="1" operator="greaterThan">
      <formula>0</formula>
    </cfRule>
    <cfRule type="cellIs" dxfId="20842" priority="3206" stopIfTrue="1" operator="greaterThan">
      <formula>0</formula>
    </cfRule>
    <cfRule type="cellIs" dxfId="20841" priority="3207" stopIfTrue="1" operator="greaterThan">
      <formula>0</formula>
    </cfRule>
  </conditionalFormatting>
  <conditionalFormatting sqref="AF98">
    <cfRule type="cellIs" dxfId="20840" priority="3202" stopIfTrue="1" operator="greaterThan">
      <formula>0</formula>
    </cfRule>
    <cfRule type="cellIs" dxfId="20839" priority="3203" stopIfTrue="1" operator="greaterThan">
      <formula>0</formula>
    </cfRule>
    <cfRule type="cellIs" dxfId="20838" priority="3204" stopIfTrue="1" operator="greaterThan">
      <formula>0</formula>
    </cfRule>
  </conditionalFormatting>
  <conditionalFormatting sqref="AF93:AF94">
    <cfRule type="cellIs" dxfId="20837" priority="3199" stopIfTrue="1" operator="greaterThan">
      <formula>0</formula>
    </cfRule>
    <cfRule type="cellIs" dxfId="20836" priority="3200" stopIfTrue="1" operator="greaterThan">
      <formula>0</formula>
    </cfRule>
    <cfRule type="cellIs" dxfId="20835" priority="3201" stopIfTrue="1" operator="greaterThan">
      <formula>0</formula>
    </cfRule>
  </conditionalFormatting>
  <conditionalFormatting sqref="AF95">
    <cfRule type="cellIs" dxfId="20834" priority="3196" stopIfTrue="1" operator="greaterThan">
      <formula>0</formula>
    </cfRule>
    <cfRule type="cellIs" dxfId="20833" priority="3197" stopIfTrue="1" operator="greaterThan">
      <formula>0</formula>
    </cfRule>
    <cfRule type="cellIs" dxfId="20832" priority="3198" stopIfTrue="1" operator="greaterThan">
      <formula>0</formula>
    </cfRule>
  </conditionalFormatting>
  <conditionalFormatting sqref="AF90:AF91">
    <cfRule type="cellIs" dxfId="20831" priority="3193" stopIfTrue="1" operator="greaterThan">
      <formula>0</formula>
    </cfRule>
    <cfRule type="cellIs" dxfId="20830" priority="3194" stopIfTrue="1" operator="greaterThan">
      <formula>0</formula>
    </cfRule>
    <cfRule type="cellIs" dxfId="20829" priority="3195" stopIfTrue="1" operator="greaterThan">
      <formula>0</formula>
    </cfRule>
  </conditionalFormatting>
  <conditionalFormatting sqref="AF92">
    <cfRule type="cellIs" dxfId="20828" priority="3190" stopIfTrue="1" operator="greaterThan">
      <formula>0</formula>
    </cfRule>
    <cfRule type="cellIs" dxfId="20827" priority="3191" stopIfTrue="1" operator="greaterThan">
      <formula>0</formula>
    </cfRule>
    <cfRule type="cellIs" dxfId="20826" priority="3192" stopIfTrue="1" operator="greaterThan">
      <formula>0</formula>
    </cfRule>
  </conditionalFormatting>
  <conditionalFormatting sqref="AF89">
    <cfRule type="cellIs" dxfId="20825" priority="3187" stopIfTrue="1" operator="greaterThan">
      <formula>0</formula>
    </cfRule>
    <cfRule type="cellIs" dxfId="20824" priority="3188" stopIfTrue="1" operator="greaterThan">
      <formula>0</formula>
    </cfRule>
    <cfRule type="cellIs" dxfId="20823" priority="3189" stopIfTrue="1" operator="greaterThan">
      <formula>0</formula>
    </cfRule>
  </conditionalFormatting>
  <conditionalFormatting sqref="AF84:AF87">
    <cfRule type="cellIs" dxfId="20822" priority="3184" stopIfTrue="1" operator="greaterThan">
      <formula>0</formula>
    </cfRule>
    <cfRule type="cellIs" dxfId="20821" priority="3185" stopIfTrue="1" operator="greaterThan">
      <formula>0</formula>
    </cfRule>
    <cfRule type="cellIs" dxfId="20820" priority="3186" stopIfTrue="1" operator="greaterThan">
      <formula>0</formula>
    </cfRule>
  </conditionalFormatting>
  <conditionalFormatting sqref="AF81:AF82">
    <cfRule type="cellIs" dxfId="20819" priority="3181" stopIfTrue="1" operator="greaterThan">
      <formula>0</formula>
    </cfRule>
    <cfRule type="cellIs" dxfId="20818" priority="3182" stopIfTrue="1" operator="greaterThan">
      <formula>0</formula>
    </cfRule>
    <cfRule type="cellIs" dxfId="20817" priority="3183" stopIfTrue="1" operator="greaterThan">
      <formula>0</formula>
    </cfRule>
  </conditionalFormatting>
  <conditionalFormatting sqref="AF83">
    <cfRule type="cellIs" dxfId="20816" priority="3178" stopIfTrue="1" operator="greaterThan">
      <formula>0</formula>
    </cfRule>
    <cfRule type="cellIs" dxfId="20815" priority="3179" stopIfTrue="1" operator="greaterThan">
      <formula>0</formula>
    </cfRule>
    <cfRule type="cellIs" dxfId="20814" priority="3180" stopIfTrue="1" operator="greaterThan">
      <formula>0</formula>
    </cfRule>
  </conditionalFormatting>
  <conditionalFormatting sqref="AF78:AF79">
    <cfRule type="cellIs" dxfId="20813" priority="3175" stopIfTrue="1" operator="greaterThan">
      <formula>0</formula>
    </cfRule>
    <cfRule type="cellIs" dxfId="20812" priority="3176" stopIfTrue="1" operator="greaterThan">
      <formula>0</formula>
    </cfRule>
    <cfRule type="cellIs" dxfId="20811" priority="3177" stopIfTrue="1" operator="greaterThan">
      <formula>0</formula>
    </cfRule>
  </conditionalFormatting>
  <conditionalFormatting sqref="AF80">
    <cfRule type="cellIs" dxfId="20810" priority="3172" stopIfTrue="1" operator="greaterThan">
      <formula>0</formula>
    </cfRule>
    <cfRule type="cellIs" dxfId="20809" priority="3173" stopIfTrue="1" operator="greaterThan">
      <formula>0</formula>
    </cfRule>
    <cfRule type="cellIs" dxfId="20808" priority="3174" stopIfTrue="1" operator="greaterThan">
      <formula>0</formula>
    </cfRule>
  </conditionalFormatting>
  <conditionalFormatting sqref="AF75:AF76">
    <cfRule type="cellIs" dxfId="20807" priority="3169" stopIfTrue="1" operator="greaterThan">
      <formula>0</formula>
    </cfRule>
    <cfRule type="cellIs" dxfId="20806" priority="3170" stopIfTrue="1" operator="greaterThan">
      <formula>0</formula>
    </cfRule>
    <cfRule type="cellIs" dxfId="20805" priority="3171" stopIfTrue="1" operator="greaterThan">
      <formula>0</formula>
    </cfRule>
  </conditionalFormatting>
  <conditionalFormatting sqref="AF77">
    <cfRule type="cellIs" dxfId="20804" priority="3166" stopIfTrue="1" operator="greaterThan">
      <formula>0</formula>
    </cfRule>
    <cfRule type="cellIs" dxfId="20803" priority="3167" stopIfTrue="1" operator="greaterThan">
      <formula>0</formula>
    </cfRule>
    <cfRule type="cellIs" dxfId="20802" priority="3168" stopIfTrue="1" operator="greaterThan">
      <formula>0</formula>
    </cfRule>
  </conditionalFormatting>
  <conditionalFormatting sqref="AF72:AF73">
    <cfRule type="cellIs" dxfId="20801" priority="3163" stopIfTrue="1" operator="greaterThan">
      <formula>0</formula>
    </cfRule>
    <cfRule type="cellIs" dxfId="20800" priority="3164" stopIfTrue="1" operator="greaterThan">
      <formula>0</formula>
    </cfRule>
    <cfRule type="cellIs" dxfId="20799" priority="3165" stopIfTrue="1" operator="greaterThan">
      <formula>0</formula>
    </cfRule>
  </conditionalFormatting>
  <conditionalFormatting sqref="AF74">
    <cfRule type="cellIs" dxfId="20798" priority="3160" stopIfTrue="1" operator="greaterThan">
      <formula>0</formula>
    </cfRule>
    <cfRule type="cellIs" dxfId="20797" priority="3161" stopIfTrue="1" operator="greaterThan">
      <formula>0</formula>
    </cfRule>
    <cfRule type="cellIs" dxfId="20796" priority="3162" stopIfTrue="1" operator="greaterThan">
      <formula>0</formula>
    </cfRule>
  </conditionalFormatting>
  <conditionalFormatting sqref="AF69:AF70">
    <cfRule type="cellIs" dxfId="20795" priority="3157" stopIfTrue="1" operator="greaterThan">
      <formula>0</formula>
    </cfRule>
    <cfRule type="cellIs" dxfId="20794" priority="3158" stopIfTrue="1" operator="greaterThan">
      <formula>0</formula>
    </cfRule>
    <cfRule type="cellIs" dxfId="20793" priority="3159" stopIfTrue="1" operator="greaterThan">
      <formula>0</formula>
    </cfRule>
  </conditionalFormatting>
  <conditionalFormatting sqref="AF71">
    <cfRule type="cellIs" dxfId="20792" priority="3154" stopIfTrue="1" operator="greaterThan">
      <formula>0</formula>
    </cfRule>
    <cfRule type="cellIs" dxfId="20791" priority="3155" stopIfTrue="1" operator="greaterThan">
      <formula>0</formula>
    </cfRule>
    <cfRule type="cellIs" dxfId="20790" priority="3156" stopIfTrue="1" operator="greaterThan">
      <formula>0</formula>
    </cfRule>
  </conditionalFormatting>
  <conditionalFormatting sqref="AF66:AF67">
    <cfRule type="cellIs" dxfId="20789" priority="3151" stopIfTrue="1" operator="greaterThan">
      <formula>0</formula>
    </cfRule>
    <cfRule type="cellIs" dxfId="20788" priority="3152" stopIfTrue="1" operator="greaterThan">
      <formula>0</formula>
    </cfRule>
    <cfRule type="cellIs" dxfId="20787" priority="3153" stopIfTrue="1" operator="greaterThan">
      <formula>0</formula>
    </cfRule>
  </conditionalFormatting>
  <conditionalFormatting sqref="AF68">
    <cfRule type="cellIs" dxfId="20786" priority="3148" stopIfTrue="1" operator="greaterThan">
      <formula>0</formula>
    </cfRule>
    <cfRule type="cellIs" dxfId="20785" priority="3149" stopIfTrue="1" operator="greaterThan">
      <formula>0</formula>
    </cfRule>
    <cfRule type="cellIs" dxfId="20784" priority="3150" stopIfTrue="1" operator="greaterThan">
      <formula>0</formula>
    </cfRule>
  </conditionalFormatting>
  <conditionalFormatting sqref="AF63:AF64">
    <cfRule type="cellIs" dxfId="20783" priority="3145" stopIfTrue="1" operator="greaterThan">
      <formula>0</formula>
    </cfRule>
    <cfRule type="cellIs" dxfId="20782" priority="3146" stopIfTrue="1" operator="greaterThan">
      <formula>0</formula>
    </cfRule>
    <cfRule type="cellIs" dxfId="20781" priority="3147" stopIfTrue="1" operator="greaterThan">
      <formula>0</formula>
    </cfRule>
  </conditionalFormatting>
  <conditionalFormatting sqref="AF65">
    <cfRule type="cellIs" dxfId="20780" priority="3142" stopIfTrue="1" operator="greaterThan">
      <formula>0</formula>
    </cfRule>
    <cfRule type="cellIs" dxfId="20779" priority="3143" stopIfTrue="1" operator="greaterThan">
      <formula>0</formula>
    </cfRule>
    <cfRule type="cellIs" dxfId="20778" priority="3144" stopIfTrue="1" operator="greaterThan">
      <formula>0</formula>
    </cfRule>
  </conditionalFormatting>
  <conditionalFormatting sqref="AF60:AF61">
    <cfRule type="cellIs" dxfId="20777" priority="3139" stopIfTrue="1" operator="greaterThan">
      <formula>0</formula>
    </cfRule>
    <cfRule type="cellIs" dxfId="20776" priority="3140" stopIfTrue="1" operator="greaterThan">
      <formula>0</formula>
    </cfRule>
    <cfRule type="cellIs" dxfId="20775" priority="3141" stopIfTrue="1" operator="greaterThan">
      <formula>0</formula>
    </cfRule>
  </conditionalFormatting>
  <conditionalFormatting sqref="AF62">
    <cfRule type="cellIs" dxfId="20774" priority="3136" stopIfTrue="1" operator="greaterThan">
      <formula>0</formula>
    </cfRule>
    <cfRule type="cellIs" dxfId="20773" priority="3137" stopIfTrue="1" operator="greaterThan">
      <formula>0</formula>
    </cfRule>
    <cfRule type="cellIs" dxfId="20772" priority="3138" stopIfTrue="1" operator="greaterThan">
      <formula>0</formula>
    </cfRule>
  </conditionalFormatting>
  <conditionalFormatting sqref="AF58">
    <cfRule type="cellIs" dxfId="20771" priority="3133" stopIfTrue="1" operator="greaterThan">
      <formula>0</formula>
    </cfRule>
    <cfRule type="cellIs" dxfId="20770" priority="3134" stopIfTrue="1" operator="greaterThan">
      <formula>0</formula>
    </cfRule>
    <cfRule type="cellIs" dxfId="20769" priority="3135" stopIfTrue="1" operator="greaterThan">
      <formula>0</formula>
    </cfRule>
  </conditionalFormatting>
  <conditionalFormatting sqref="AF59">
    <cfRule type="cellIs" dxfId="20768" priority="3130" stopIfTrue="1" operator="greaterThan">
      <formula>0</formula>
    </cfRule>
    <cfRule type="cellIs" dxfId="20767" priority="3131" stopIfTrue="1" operator="greaterThan">
      <formula>0</formula>
    </cfRule>
    <cfRule type="cellIs" dxfId="20766" priority="3132" stopIfTrue="1" operator="greaterThan">
      <formula>0</formula>
    </cfRule>
  </conditionalFormatting>
  <conditionalFormatting sqref="AF54:AF57">
    <cfRule type="cellIs" dxfId="20765" priority="3127" stopIfTrue="1" operator="greaterThan">
      <formula>0</formula>
    </cfRule>
    <cfRule type="cellIs" dxfId="20764" priority="3128" stopIfTrue="1" operator="greaterThan">
      <formula>0</formula>
    </cfRule>
    <cfRule type="cellIs" dxfId="20763" priority="3129" stopIfTrue="1" operator="greaterThan">
      <formula>0</formula>
    </cfRule>
  </conditionalFormatting>
  <conditionalFormatting sqref="AF51:AF52">
    <cfRule type="cellIs" dxfId="20762" priority="3124" stopIfTrue="1" operator="greaterThan">
      <formula>0</formula>
    </cfRule>
    <cfRule type="cellIs" dxfId="20761" priority="3125" stopIfTrue="1" operator="greaterThan">
      <formula>0</formula>
    </cfRule>
    <cfRule type="cellIs" dxfId="20760" priority="3126" stopIfTrue="1" operator="greaterThan">
      <formula>0</formula>
    </cfRule>
  </conditionalFormatting>
  <conditionalFormatting sqref="AF53">
    <cfRule type="cellIs" dxfId="20759" priority="3121" stopIfTrue="1" operator="greaterThan">
      <formula>0</formula>
    </cfRule>
    <cfRule type="cellIs" dxfId="20758" priority="3122" stopIfTrue="1" operator="greaterThan">
      <formula>0</formula>
    </cfRule>
    <cfRule type="cellIs" dxfId="20757" priority="3123" stopIfTrue="1" operator="greaterThan">
      <formula>0</formula>
    </cfRule>
  </conditionalFormatting>
  <conditionalFormatting sqref="AF48:AF49">
    <cfRule type="cellIs" dxfId="20756" priority="3118" stopIfTrue="1" operator="greaterThan">
      <formula>0</formula>
    </cfRule>
    <cfRule type="cellIs" dxfId="20755" priority="3119" stopIfTrue="1" operator="greaterThan">
      <formula>0</formula>
    </cfRule>
    <cfRule type="cellIs" dxfId="20754" priority="3120" stopIfTrue="1" operator="greaterThan">
      <formula>0</formula>
    </cfRule>
  </conditionalFormatting>
  <conditionalFormatting sqref="AF50">
    <cfRule type="cellIs" dxfId="20753" priority="3115" stopIfTrue="1" operator="greaterThan">
      <formula>0</formula>
    </cfRule>
    <cfRule type="cellIs" dxfId="20752" priority="3116" stopIfTrue="1" operator="greaterThan">
      <formula>0</formula>
    </cfRule>
    <cfRule type="cellIs" dxfId="20751" priority="3117" stopIfTrue="1" operator="greaterThan">
      <formula>0</formula>
    </cfRule>
  </conditionalFormatting>
  <conditionalFormatting sqref="AF45:AF46">
    <cfRule type="cellIs" dxfId="20750" priority="3112" stopIfTrue="1" operator="greaterThan">
      <formula>0</formula>
    </cfRule>
    <cfRule type="cellIs" dxfId="20749" priority="3113" stopIfTrue="1" operator="greaterThan">
      <formula>0</formula>
    </cfRule>
    <cfRule type="cellIs" dxfId="20748" priority="3114" stopIfTrue="1" operator="greaterThan">
      <formula>0</formula>
    </cfRule>
  </conditionalFormatting>
  <conditionalFormatting sqref="AF47">
    <cfRule type="cellIs" dxfId="20747" priority="3109" stopIfTrue="1" operator="greaterThan">
      <formula>0</formula>
    </cfRule>
    <cfRule type="cellIs" dxfId="20746" priority="3110" stopIfTrue="1" operator="greaterThan">
      <formula>0</formula>
    </cfRule>
    <cfRule type="cellIs" dxfId="20745" priority="3111" stopIfTrue="1" operator="greaterThan">
      <formula>0</formula>
    </cfRule>
  </conditionalFormatting>
  <conditionalFormatting sqref="AF42:AF43">
    <cfRule type="cellIs" dxfId="20744" priority="3106" stopIfTrue="1" operator="greaterThan">
      <formula>0</formula>
    </cfRule>
    <cfRule type="cellIs" dxfId="20743" priority="3107" stopIfTrue="1" operator="greaterThan">
      <formula>0</formula>
    </cfRule>
    <cfRule type="cellIs" dxfId="20742" priority="3108" stopIfTrue="1" operator="greaterThan">
      <formula>0</formula>
    </cfRule>
  </conditionalFormatting>
  <conditionalFormatting sqref="AF44">
    <cfRule type="cellIs" dxfId="20741" priority="3103" stopIfTrue="1" operator="greaterThan">
      <formula>0</formula>
    </cfRule>
    <cfRule type="cellIs" dxfId="20740" priority="3104" stopIfTrue="1" operator="greaterThan">
      <formula>0</formula>
    </cfRule>
    <cfRule type="cellIs" dxfId="20739" priority="3105" stopIfTrue="1" operator="greaterThan">
      <formula>0</formula>
    </cfRule>
  </conditionalFormatting>
  <conditionalFormatting sqref="AF39:AF40">
    <cfRule type="cellIs" dxfId="20738" priority="3100" stopIfTrue="1" operator="greaterThan">
      <formula>0</formula>
    </cfRule>
    <cfRule type="cellIs" dxfId="20737" priority="3101" stopIfTrue="1" operator="greaterThan">
      <formula>0</formula>
    </cfRule>
    <cfRule type="cellIs" dxfId="20736" priority="3102" stopIfTrue="1" operator="greaterThan">
      <formula>0</formula>
    </cfRule>
  </conditionalFormatting>
  <conditionalFormatting sqref="AF41">
    <cfRule type="cellIs" dxfId="20735" priority="3097" stopIfTrue="1" operator="greaterThan">
      <formula>0</formula>
    </cfRule>
    <cfRule type="cellIs" dxfId="20734" priority="3098" stopIfTrue="1" operator="greaterThan">
      <formula>0</formula>
    </cfRule>
    <cfRule type="cellIs" dxfId="20733" priority="3099" stopIfTrue="1" operator="greaterThan">
      <formula>0</formula>
    </cfRule>
  </conditionalFormatting>
  <conditionalFormatting sqref="AF36:AF37">
    <cfRule type="cellIs" dxfId="20732" priority="3094" stopIfTrue="1" operator="greaterThan">
      <formula>0</formula>
    </cfRule>
    <cfRule type="cellIs" dxfId="20731" priority="3095" stopIfTrue="1" operator="greaterThan">
      <formula>0</formula>
    </cfRule>
    <cfRule type="cellIs" dxfId="20730" priority="3096" stopIfTrue="1" operator="greaterThan">
      <formula>0</formula>
    </cfRule>
  </conditionalFormatting>
  <conditionalFormatting sqref="AF38">
    <cfRule type="cellIs" dxfId="20729" priority="3091" stopIfTrue="1" operator="greaterThan">
      <formula>0</formula>
    </cfRule>
    <cfRule type="cellIs" dxfId="20728" priority="3092" stopIfTrue="1" operator="greaterThan">
      <formula>0</formula>
    </cfRule>
    <cfRule type="cellIs" dxfId="20727" priority="3093" stopIfTrue="1" operator="greaterThan">
      <formula>0</formula>
    </cfRule>
  </conditionalFormatting>
  <conditionalFormatting sqref="AF35">
    <cfRule type="cellIs" dxfId="20726" priority="3088" stopIfTrue="1" operator="greaterThan">
      <formula>0</formula>
    </cfRule>
    <cfRule type="cellIs" dxfId="20725" priority="3089" stopIfTrue="1" operator="greaterThan">
      <formula>0</formula>
    </cfRule>
    <cfRule type="cellIs" dxfId="20724" priority="3090" stopIfTrue="1" operator="greaterThan">
      <formula>0</formula>
    </cfRule>
  </conditionalFormatting>
  <conditionalFormatting sqref="AF32:AF33">
    <cfRule type="cellIs" dxfId="20723" priority="3085" stopIfTrue="1" operator="greaterThan">
      <formula>0</formula>
    </cfRule>
    <cfRule type="cellIs" dxfId="20722" priority="3086" stopIfTrue="1" operator="greaterThan">
      <formula>0</formula>
    </cfRule>
    <cfRule type="cellIs" dxfId="20721" priority="3087" stopIfTrue="1" operator="greaterThan">
      <formula>0</formula>
    </cfRule>
  </conditionalFormatting>
  <conditionalFormatting sqref="AF29:AF30">
    <cfRule type="cellIs" dxfId="20720" priority="3082" stopIfTrue="1" operator="greaterThan">
      <formula>0</formula>
    </cfRule>
    <cfRule type="cellIs" dxfId="20719" priority="3083" stopIfTrue="1" operator="greaterThan">
      <formula>0</formula>
    </cfRule>
    <cfRule type="cellIs" dxfId="20718" priority="3084" stopIfTrue="1" operator="greaterThan">
      <formula>0</formula>
    </cfRule>
  </conditionalFormatting>
  <conditionalFormatting sqref="AF31">
    <cfRule type="cellIs" dxfId="20717" priority="3079" stopIfTrue="1" operator="greaterThan">
      <formula>0</formula>
    </cfRule>
    <cfRule type="cellIs" dxfId="20716" priority="3080" stopIfTrue="1" operator="greaterThan">
      <formula>0</formula>
    </cfRule>
    <cfRule type="cellIs" dxfId="20715" priority="3081" stopIfTrue="1" operator="greaterThan">
      <formula>0</formula>
    </cfRule>
  </conditionalFormatting>
  <conditionalFormatting sqref="AF26:AF27">
    <cfRule type="cellIs" dxfId="20714" priority="3076" stopIfTrue="1" operator="greaterThan">
      <formula>0</formula>
    </cfRule>
    <cfRule type="cellIs" dxfId="20713" priority="3077" stopIfTrue="1" operator="greaterThan">
      <formula>0</formula>
    </cfRule>
    <cfRule type="cellIs" dxfId="20712" priority="3078" stopIfTrue="1" operator="greaterThan">
      <formula>0</formula>
    </cfRule>
  </conditionalFormatting>
  <conditionalFormatting sqref="AF28">
    <cfRule type="cellIs" dxfId="20711" priority="3073" stopIfTrue="1" operator="greaterThan">
      <formula>0</formula>
    </cfRule>
    <cfRule type="cellIs" dxfId="20710" priority="3074" stopIfTrue="1" operator="greaterThan">
      <formula>0</formula>
    </cfRule>
    <cfRule type="cellIs" dxfId="20709" priority="3075" stopIfTrue="1" operator="greaterThan">
      <formula>0</formula>
    </cfRule>
  </conditionalFormatting>
  <conditionalFormatting sqref="AF23:AF24">
    <cfRule type="cellIs" dxfId="20708" priority="3070" stopIfTrue="1" operator="greaterThan">
      <formula>0</formula>
    </cfRule>
    <cfRule type="cellIs" dxfId="20707" priority="3071" stopIfTrue="1" operator="greaterThan">
      <formula>0</formula>
    </cfRule>
    <cfRule type="cellIs" dxfId="20706" priority="3072" stopIfTrue="1" operator="greaterThan">
      <formula>0</formula>
    </cfRule>
  </conditionalFormatting>
  <conditionalFormatting sqref="AF25">
    <cfRule type="cellIs" dxfId="20705" priority="3067" stopIfTrue="1" operator="greaterThan">
      <formula>0</formula>
    </cfRule>
    <cfRule type="cellIs" dxfId="20704" priority="3068" stopIfTrue="1" operator="greaterThan">
      <formula>0</formula>
    </cfRule>
    <cfRule type="cellIs" dxfId="20703" priority="3069" stopIfTrue="1" operator="greaterThan">
      <formula>0</formula>
    </cfRule>
  </conditionalFormatting>
  <conditionalFormatting sqref="AF20:AF21">
    <cfRule type="cellIs" dxfId="20702" priority="3064" stopIfTrue="1" operator="greaterThan">
      <formula>0</formula>
    </cfRule>
    <cfRule type="cellIs" dxfId="20701" priority="3065" stopIfTrue="1" operator="greaterThan">
      <formula>0</formula>
    </cfRule>
    <cfRule type="cellIs" dxfId="20700" priority="3066" stopIfTrue="1" operator="greaterThan">
      <formula>0</formula>
    </cfRule>
  </conditionalFormatting>
  <conditionalFormatting sqref="AF22">
    <cfRule type="cellIs" dxfId="20699" priority="3061" stopIfTrue="1" operator="greaterThan">
      <formula>0</formula>
    </cfRule>
    <cfRule type="cellIs" dxfId="20698" priority="3062" stopIfTrue="1" operator="greaterThan">
      <formula>0</formula>
    </cfRule>
    <cfRule type="cellIs" dxfId="20697" priority="3063" stopIfTrue="1" operator="greaterThan">
      <formula>0</formula>
    </cfRule>
  </conditionalFormatting>
  <conditionalFormatting sqref="AF19">
    <cfRule type="cellIs" dxfId="20696" priority="3058" stopIfTrue="1" operator="greaterThan">
      <formula>0</formula>
    </cfRule>
    <cfRule type="cellIs" dxfId="20695" priority="3059" stopIfTrue="1" operator="greaterThan">
      <formula>0</formula>
    </cfRule>
    <cfRule type="cellIs" dxfId="20694" priority="3060" stopIfTrue="1" operator="greaterThan">
      <formula>0</formula>
    </cfRule>
  </conditionalFormatting>
  <conditionalFormatting sqref="AF16:AF17">
    <cfRule type="cellIs" dxfId="20693" priority="3055" stopIfTrue="1" operator="greaterThan">
      <formula>0</formula>
    </cfRule>
    <cfRule type="cellIs" dxfId="20692" priority="3056" stopIfTrue="1" operator="greaterThan">
      <formula>0</formula>
    </cfRule>
    <cfRule type="cellIs" dxfId="20691" priority="3057" stopIfTrue="1" operator="greaterThan">
      <formula>0</formula>
    </cfRule>
  </conditionalFormatting>
  <conditionalFormatting sqref="AF18">
    <cfRule type="cellIs" dxfId="20690" priority="3052" stopIfTrue="1" operator="greaterThan">
      <formula>0</formula>
    </cfRule>
    <cfRule type="cellIs" dxfId="20689" priority="3053" stopIfTrue="1" operator="greaterThan">
      <formula>0</formula>
    </cfRule>
    <cfRule type="cellIs" dxfId="20688" priority="3054" stopIfTrue="1" operator="greaterThan">
      <formula>0</formula>
    </cfRule>
  </conditionalFormatting>
  <conditionalFormatting sqref="AF13:AF14">
    <cfRule type="cellIs" dxfId="20687" priority="3049" stopIfTrue="1" operator="greaterThan">
      <formula>0</formula>
    </cfRule>
    <cfRule type="cellIs" dxfId="20686" priority="3050" stopIfTrue="1" operator="greaterThan">
      <formula>0</formula>
    </cfRule>
    <cfRule type="cellIs" dxfId="20685" priority="3051" stopIfTrue="1" operator="greaterThan">
      <formula>0</formula>
    </cfRule>
  </conditionalFormatting>
  <conditionalFormatting sqref="AF15">
    <cfRule type="cellIs" dxfId="20684" priority="3046" stopIfTrue="1" operator="greaterThan">
      <formula>0</formula>
    </cfRule>
    <cfRule type="cellIs" dxfId="20683" priority="3047" stopIfTrue="1" operator="greaterThan">
      <formula>0</formula>
    </cfRule>
    <cfRule type="cellIs" dxfId="20682" priority="3048" stopIfTrue="1" operator="greaterThan">
      <formula>0</formula>
    </cfRule>
  </conditionalFormatting>
  <conditionalFormatting sqref="AF10:AF11">
    <cfRule type="cellIs" dxfId="20681" priority="3043" stopIfTrue="1" operator="greaterThan">
      <formula>0</formula>
    </cfRule>
    <cfRule type="cellIs" dxfId="20680" priority="3044" stopIfTrue="1" operator="greaterThan">
      <formula>0</formula>
    </cfRule>
    <cfRule type="cellIs" dxfId="20679" priority="3045" stopIfTrue="1" operator="greaterThan">
      <formula>0</formula>
    </cfRule>
  </conditionalFormatting>
  <conditionalFormatting sqref="AF12">
    <cfRule type="cellIs" dxfId="20678" priority="3040" stopIfTrue="1" operator="greaterThan">
      <formula>0</formula>
    </cfRule>
    <cfRule type="cellIs" dxfId="20677" priority="3041" stopIfTrue="1" operator="greaterThan">
      <formula>0</formula>
    </cfRule>
    <cfRule type="cellIs" dxfId="20676" priority="3042" stopIfTrue="1" operator="greaterThan">
      <formula>0</formula>
    </cfRule>
  </conditionalFormatting>
  <conditionalFormatting sqref="AF7:AF8">
    <cfRule type="cellIs" dxfId="20675" priority="3037" stopIfTrue="1" operator="greaterThan">
      <formula>0</formula>
    </cfRule>
    <cfRule type="cellIs" dxfId="20674" priority="3038" stopIfTrue="1" operator="greaterThan">
      <formula>0</formula>
    </cfRule>
    <cfRule type="cellIs" dxfId="20673" priority="3039" stopIfTrue="1" operator="greaterThan">
      <formula>0</formula>
    </cfRule>
  </conditionalFormatting>
  <conditionalFormatting sqref="AF9">
    <cfRule type="cellIs" dxfId="20672" priority="3034" stopIfTrue="1" operator="greaterThan">
      <formula>0</formula>
    </cfRule>
    <cfRule type="cellIs" dxfId="20671" priority="3035" stopIfTrue="1" operator="greaterThan">
      <formula>0</formula>
    </cfRule>
    <cfRule type="cellIs" dxfId="20670" priority="3036" stopIfTrue="1" operator="greaterThan">
      <formula>0</formula>
    </cfRule>
  </conditionalFormatting>
  <conditionalFormatting sqref="AF5">
    <cfRule type="cellIs" dxfId="20669" priority="3031" stopIfTrue="1" operator="greaterThan">
      <formula>0</formula>
    </cfRule>
    <cfRule type="cellIs" dxfId="20668" priority="3032" stopIfTrue="1" operator="greaterThan">
      <formula>0</formula>
    </cfRule>
    <cfRule type="cellIs" dxfId="20667" priority="3033" stopIfTrue="1" operator="greaterThan">
      <formula>0</formula>
    </cfRule>
  </conditionalFormatting>
  <conditionalFormatting sqref="AF6">
    <cfRule type="cellIs" dxfId="20666" priority="3028" stopIfTrue="1" operator="greaterThan">
      <formula>0</formula>
    </cfRule>
    <cfRule type="cellIs" dxfId="20665" priority="3029" stopIfTrue="1" operator="greaterThan">
      <formula>0</formula>
    </cfRule>
    <cfRule type="cellIs" dxfId="20664" priority="3030" stopIfTrue="1" operator="greaterThan">
      <formula>0</formula>
    </cfRule>
  </conditionalFormatting>
  <conditionalFormatting sqref="AE99:AE100">
    <cfRule type="cellIs" dxfId="20663" priority="3025" stopIfTrue="1" operator="greaterThan">
      <formula>0</formula>
    </cfRule>
    <cfRule type="cellIs" dxfId="20662" priority="3026" stopIfTrue="1" operator="greaterThan">
      <formula>0</formula>
    </cfRule>
    <cfRule type="cellIs" dxfId="20661" priority="3027" stopIfTrue="1" operator="greaterThan">
      <formula>0</formula>
    </cfRule>
  </conditionalFormatting>
  <conditionalFormatting sqref="AE101">
    <cfRule type="cellIs" dxfId="20660" priority="3022" stopIfTrue="1" operator="greaterThan">
      <formula>0</formula>
    </cfRule>
    <cfRule type="cellIs" dxfId="20659" priority="3023" stopIfTrue="1" operator="greaterThan">
      <formula>0</formula>
    </cfRule>
    <cfRule type="cellIs" dxfId="20658" priority="3024" stopIfTrue="1" operator="greaterThan">
      <formula>0</formula>
    </cfRule>
  </conditionalFormatting>
  <conditionalFormatting sqref="AE96:AE97">
    <cfRule type="cellIs" dxfId="20657" priority="3019" stopIfTrue="1" operator="greaterThan">
      <formula>0</formula>
    </cfRule>
    <cfRule type="cellIs" dxfId="20656" priority="3020" stopIfTrue="1" operator="greaterThan">
      <formula>0</formula>
    </cfRule>
    <cfRule type="cellIs" dxfId="20655" priority="3021" stopIfTrue="1" operator="greaterThan">
      <formula>0</formula>
    </cfRule>
  </conditionalFormatting>
  <conditionalFormatting sqref="AE98">
    <cfRule type="cellIs" dxfId="20654" priority="3016" stopIfTrue="1" operator="greaterThan">
      <formula>0</formula>
    </cfRule>
    <cfRule type="cellIs" dxfId="20653" priority="3017" stopIfTrue="1" operator="greaterThan">
      <formula>0</formula>
    </cfRule>
    <cfRule type="cellIs" dxfId="20652" priority="3018" stopIfTrue="1" operator="greaterThan">
      <formula>0</formula>
    </cfRule>
  </conditionalFormatting>
  <conditionalFormatting sqref="AE93:AE94">
    <cfRule type="cellIs" dxfId="20651" priority="3013" stopIfTrue="1" operator="greaterThan">
      <formula>0</formula>
    </cfRule>
    <cfRule type="cellIs" dxfId="20650" priority="3014" stopIfTrue="1" operator="greaterThan">
      <formula>0</formula>
    </cfRule>
    <cfRule type="cellIs" dxfId="20649" priority="3015" stopIfTrue="1" operator="greaterThan">
      <formula>0</formula>
    </cfRule>
  </conditionalFormatting>
  <conditionalFormatting sqref="AE95">
    <cfRule type="cellIs" dxfId="20648" priority="3010" stopIfTrue="1" operator="greaterThan">
      <formula>0</formula>
    </cfRule>
    <cfRule type="cellIs" dxfId="20647" priority="3011" stopIfTrue="1" operator="greaterThan">
      <formula>0</formula>
    </cfRule>
    <cfRule type="cellIs" dxfId="20646" priority="3012" stopIfTrue="1" operator="greaterThan">
      <formula>0</formula>
    </cfRule>
  </conditionalFormatting>
  <conditionalFormatting sqref="AE90:AE91">
    <cfRule type="cellIs" dxfId="20645" priority="3007" stopIfTrue="1" operator="greaterThan">
      <formula>0</formula>
    </cfRule>
    <cfRule type="cellIs" dxfId="20644" priority="3008" stopIfTrue="1" operator="greaterThan">
      <formula>0</formula>
    </cfRule>
    <cfRule type="cellIs" dxfId="20643" priority="3009" stopIfTrue="1" operator="greaterThan">
      <formula>0</formula>
    </cfRule>
  </conditionalFormatting>
  <conditionalFormatting sqref="AE92">
    <cfRule type="cellIs" dxfId="20642" priority="3004" stopIfTrue="1" operator="greaterThan">
      <formula>0</formula>
    </cfRule>
    <cfRule type="cellIs" dxfId="20641" priority="3005" stopIfTrue="1" operator="greaterThan">
      <formula>0</formula>
    </cfRule>
    <cfRule type="cellIs" dxfId="20640" priority="3006" stopIfTrue="1" operator="greaterThan">
      <formula>0</formula>
    </cfRule>
  </conditionalFormatting>
  <conditionalFormatting sqref="AE89">
    <cfRule type="cellIs" dxfId="20639" priority="3001" stopIfTrue="1" operator="greaterThan">
      <formula>0</formula>
    </cfRule>
    <cfRule type="cellIs" dxfId="20638" priority="3002" stopIfTrue="1" operator="greaterThan">
      <formula>0</formula>
    </cfRule>
    <cfRule type="cellIs" dxfId="20637" priority="3003" stopIfTrue="1" operator="greaterThan">
      <formula>0</formula>
    </cfRule>
  </conditionalFormatting>
  <conditionalFormatting sqref="AE84:AE87">
    <cfRule type="cellIs" dxfId="20636" priority="2998" stopIfTrue="1" operator="greaterThan">
      <formula>0</formula>
    </cfRule>
    <cfRule type="cellIs" dxfId="20635" priority="2999" stopIfTrue="1" operator="greaterThan">
      <formula>0</formula>
    </cfRule>
    <cfRule type="cellIs" dxfId="20634" priority="3000" stopIfTrue="1" operator="greaterThan">
      <formula>0</formula>
    </cfRule>
  </conditionalFormatting>
  <conditionalFormatting sqref="AE81:AE82">
    <cfRule type="cellIs" dxfId="20633" priority="2995" stopIfTrue="1" operator="greaterThan">
      <formula>0</formula>
    </cfRule>
    <cfRule type="cellIs" dxfId="20632" priority="2996" stopIfTrue="1" operator="greaterThan">
      <formula>0</formula>
    </cfRule>
    <cfRule type="cellIs" dxfId="20631" priority="2997" stopIfTrue="1" operator="greaterThan">
      <formula>0</formula>
    </cfRule>
  </conditionalFormatting>
  <conditionalFormatting sqref="AE83">
    <cfRule type="cellIs" dxfId="20630" priority="2992" stopIfTrue="1" operator="greaterThan">
      <formula>0</formula>
    </cfRule>
    <cfRule type="cellIs" dxfId="20629" priority="2993" stopIfTrue="1" operator="greaterThan">
      <formula>0</formula>
    </cfRule>
    <cfRule type="cellIs" dxfId="20628" priority="2994" stopIfTrue="1" operator="greaterThan">
      <formula>0</formula>
    </cfRule>
  </conditionalFormatting>
  <conditionalFormatting sqref="AE78:AE79">
    <cfRule type="cellIs" dxfId="20627" priority="2989" stopIfTrue="1" operator="greaterThan">
      <formula>0</formula>
    </cfRule>
    <cfRule type="cellIs" dxfId="20626" priority="2990" stopIfTrue="1" operator="greaterThan">
      <formula>0</formula>
    </cfRule>
    <cfRule type="cellIs" dxfId="20625" priority="2991" stopIfTrue="1" operator="greaterThan">
      <formula>0</formula>
    </cfRule>
  </conditionalFormatting>
  <conditionalFormatting sqref="AE80">
    <cfRule type="cellIs" dxfId="20624" priority="2986" stopIfTrue="1" operator="greaterThan">
      <formula>0</formula>
    </cfRule>
    <cfRule type="cellIs" dxfId="20623" priority="2987" stopIfTrue="1" operator="greaterThan">
      <formula>0</formula>
    </cfRule>
    <cfRule type="cellIs" dxfId="20622" priority="2988" stopIfTrue="1" operator="greaterThan">
      <formula>0</formula>
    </cfRule>
  </conditionalFormatting>
  <conditionalFormatting sqref="AE75:AE76">
    <cfRule type="cellIs" dxfId="20621" priority="2983" stopIfTrue="1" operator="greaterThan">
      <formula>0</formula>
    </cfRule>
    <cfRule type="cellIs" dxfId="20620" priority="2984" stopIfTrue="1" operator="greaterThan">
      <formula>0</formula>
    </cfRule>
    <cfRule type="cellIs" dxfId="20619" priority="2985" stopIfTrue="1" operator="greaterThan">
      <formula>0</formula>
    </cfRule>
  </conditionalFormatting>
  <conditionalFormatting sqref="AE77">
    <cfRule type="cellIs" dxfId="20618" priority="2980" stopIfTrue="1" operator="greaterThan">
      <formula>0</formula>
    </cfRule>
    <cfRule type="cellIs" dxfId="20617" priority="2981" stopIfTrue="1" operator="greaterThan">
      <formula>0</formula>
    </cfRule>
    <cfRule type="cellIs" dxfId="20616" priority="2982" stopIfTrue="1" operator="greaterThan">
      <formula>0</formula>
    </cfRule>
  </conditionalFormatting>
  <conditionalFormatting sqref="AE72:AE73">
    <cfRule type="cellIs" dxfId="20615" priority="2977" stopIfTrue="1" operator="greaterThan">
      <formula>0</formula>
    </cfRule>
    <cfRule type="cellIs" dxfId="20614" priority="2978" stopIfTrue="1" operator="greaterThan">
      <formula>0</formula>
    </cfRule>
    <cfRule type="cellIs" dxfId="20613" priority="2979" stopIfTrue="1" operator="greaterThan">
      <formula>0</formula>
    </cfRule>
  </conditionalFormatting>
  <conditionalFormatting sqref="AE74">
    <cfRule type="cellIs" dxfId="20612" priority="2974" stopIfTrue="1" operator="greaterThan">
      <formula>0</formula>
    </cfRule>
    <cfRule type="cellIs" dxfId="20611" priority="2975" stopIfTrue="1" operator="greaterThan">
      <formula>0</formula>
    </cfRule>
    <cfRule type="cellIs" dxfId="20610" priority="2976" stopIfTrue="1" operator="greaterThan">
      <formula>0</formula>
    </cfRule>
  </conditionalFormatting>
  <conditionalFormatting sqref="AE69:AE70">
    <cfRule type="cellIs" dxfId="20609" priority="2971" stopIfTrue="1" operator="greaterThan">
      <formula>0</formula>
    </cfRule>
    <cfRule type="cellIs" dxfId="20608" priority="2972" stopIfTrue="1" operator="greaterThan">
      <formula>0</formula>
    </cfRule>
    <cfRule type="cellIs" dxfId="20607" priority="2973" stopIfTrue="1" operator="greaterThan">
      <formula>0</formula>
    </cfRule>
  </conditionalFormatting>
  <conditionalFormatting sqref="AE71">
    <cfRule type="cellIs" dxfId="20606" priority="2968" stopIfTrue="1" operator="greaterThan">
      <formula>0</formula>
    </cfRule>
    <cfRule type="cellIs" dxfId="20605" priority="2969" stopIfTrue="1" operator="greaterThan">
      <formula>0</formula>
    </cfRule>
    <cfRule type="cellIs" dxfId="20604" priority="2970" stopIfTrue="1" operator="greaterThan">
      <formula>0</formula>
    </cfRule>
  </conditionalFormatting>
  <conditionalFormatting sqref="AE66:AE67">
    <cfRule type="cellIs" dxfId="20603" priority="2965" stopIfTrue="1" operator="greaterThan">
      <formula>0</formula>
    </cfRule>
    <cfRule type="cellIs" dxfId="20602" priority="2966" stopIfTrue="1" operator="greaterThan">
      <formula>0</formula>
    </cfRule>
    <cfRule type="cellIs" dxfId="20601" priority="2967" stopIfTrue="1" operator="greaterThan">
      <formula>0</formula>
    </cfRule>
  </conditionalFormatting>
  <conditionalFormatting sqref="AE68">
    <cfRule type="cellIs" dxfId="20600" priority="2962" stopIfTrue="1" operator="greaterThan">
      <formula>0</formula>
    </cfRule>
    <cfRule type="cellIs" dxfId="20599" priority="2963" stopIfTrue="1" operator="greaterThan">
      <formula>0</formula>
    </cfRule>
    <cfRule type="cellIs" dxfId="20598" priority="2964" stopIfTrue="1" operator="greaterThan">
      <formula>0</formula>
    </cfRule>
  </conditionalFormatting>
  <conditionalFormatting sqref="AE63:AE64">
    <cfRule type="cellIs" dxfId="20597" priority="2959" stopIfTrue="1" operator="greaterThan">
      <formula>0</formula>
    </cfRule>
    <cfRule type="cellIs" dxfId="20596" priority="2960" stopIfTrue="1" operator="greaterThan">
      <formula>0</formula>
    </cfRule>
    <cfRule type="cellIs" dxfId="20595" priority="2961" stopIfTrue="1" operator="greaterThan">
      <formula>0</formula>
    </cfRule>
  </conditionalFormatting>
  <conditionalFormatting sqref="AE65">
    <cfRule type="cellIs" dxfId="20594" priority="2956" stopIfTrue="1" operator="greaterThan">
      <formula>0</formula>
    </cfRule>
    <cfRule type="cellIs" dxfId="20593" priority="2957" stopIfTrue="1" operator="greaterThan">
      <formula>0</formula>
    </cfRule>
    <cfRule type="cellIs" dxfId="20592" priority="2958" stopIfTrue="1" operator="greaterThan">
      <formula>0</formula>
    </cfRule>
  </conditionalFormatting>
  <conditionalFormatting sqref="AE60:AE61">
    <cfRule type="cellIs" dxfId="20591" priority="2953" stopIfTrue="1" operator="greaterThan">
      <formula>0</formula>
    </cfRule>
    <cfRule type="cellIs" dxfId="20590" priority="2954" stopIfTrue="1" operator="greaterThan">
      <formula>0</formula>
    </cfRule>
    <cfRule type="cellIs" dxfId="20589" priority="2955" stopIfTrue="1" operator="greaterThan">
      <formula>0</formula>
    </cfRule>
  </conditionalFormatting>
  <conditionalFormatting sqref="AE62">
    <cfRule type="cellIs" dxfId="20588" priority="2950" stopIfTrue="1" operator="greaterThan">
      <formula>0</formula>
    </cfRule>
    <cfRule type="cellIs" dxfId="20587" priority="2951" stopIfTrue="1" operator="greaterThan">
      <formula>0</formula>
    </cfRule>
    <cfRule type="cellIs" dxfId="20586" priority="2952" stopIfTrue="1" operator="greaterThan">
      <formula>0</formula>
    </cfRule>
  </conditionalFormatting>
  <conditionalFormatting sqref="AE57:AE58">
    <cfRule type="cellIs" dxfId="20585" priority="2947" stopIfTrue="1" operator="greaterThan">
      <formula>0</formula>
    </cfRule>
    <cfRule type="cellIs" dxfId="20584" priority="2948" stopIfTrue="1" operator="greaterThan">
      <formula>0</formula>
    </cfRule>
    <cfRule type="cellIs" dxfId="20583" priority="2949" stopIfTrue="1" operator="greaterThan">
      <formula>0</formula>
    </cfRule>
  </conditionalFormatting>
  <conditionalFormatting sqref="AE59">
    <cfRule type="cellIs" dxfId="20582" priority="2944" stopIfTrue="1" operator="greaterThan">
      <formula>0</formula>
    </cfRule>
    <cfRule type="cellIs" dxfId="20581" priority="2945" stopIfTrue="1" operator="greaterThan">
      <formula>0</formula>
    </cfRule>
    <cfRule type="cellIs" dxfId="20580" priority="2946" stopIfTrue="1" operator="greaterThan">
      <formula>0</formula>
    </cfRule>
  </conditionalFormatting>
  <conditionalFormatting sqref="AE54:AE55">
    <cfRule type="cellIs" dxfId="20579" priority="2941" stopIfTrue="1" operator="greaterThan">
      <formula>0</formula>
    </cfRule>
    <cfRule type="cellIs" dxfId="20578" priority="2942" stopIfTrue="1" operator="greaterThan">
      <formula>0</formula>
    </cfRule>
    <cfRule type="cellIs" dxfId="20577" priority="2943" stopIfTrue="1" operator="greaterThan">
      <formula>0</formula>
    </cfRule>
  </conditionalFormatting>
  <conditionalFormatting sqref="AE56">
    <cfRule type="cellIs" dxfId="20576" priority="2938" stopIfTrue="1" operator="greaterThan">
      <formula>0</formula>
    </cfRule>
    <cfRule type="cellIs" dxfId="20575" priority="2939" stopIfTrue="1" operator="greaterThan">
      <formula>0</formula>
    </cfRule>
    <cfRule type="cellIs" dxfId="20574" priority="2940" stopIfTrue="1" operator="greaterThan">
      <formula>0</formula>
    </cfRule>
  </conditionalFormatting>
  <conditionalFormatting sqref="AE51:AE52">
    <cfRule type="cellIs" dxfId="20573" priority="2935" stopIfTrue="1" operator="greaterThan">
      <formula>0</formula>
    </cfRule>
    <cfRule type="cellIs" dxfId="20572" priority="2936" stopIfTrue="1" operator="greaterThan">
      <formula>0</formula>
    </cfRule>
    <cfRule type="cellIs" dxfId="20571" priority="2937" stopIfTrue="1" operator="greaterThan">
      <formula>0</formula>
    </cfRule>
  </conditionalFormatting>
  <conditionalFormatting sqref="AE53">
    <cfRule type="cellIs" dxfId="20570" priority="2932" stopIfTrue="1" operator="greaterThan">
      <formula>0</formula>
    </cfRule>
    <cfRule type="cellIs" dxfId="20569" priority="2933" stopIfTrue="1" operator="greaterThan">
      <formula>0</formula>
    </cfRule>
    <cfRule type="cellIs" dxfId="20568" priority="2934" stopIfTrue="1" operator="greaterThan">
      <formula>0</formula>
    </cfRule>
  </conditionalFormatting>
  <conditionalFormatting sqref="AE48:AE49">
    <cfRule type="cellIs" dxfId="20567" priority="2929" stopIfTrue="1" operator="greaterThan">
      <formula>0</formula>
    </cfRule>
    <cfRule type="cellIs" dxfId="20566" priority="2930" stopIfTrue="1" operator="greaterThan">
      <formula>0</formula>
    </cfRule>
    <cfRule type="cellIs" dxfId="20565" priority="2931" stopIfTrue="1" operator="greaterThan">
      <formula>0</formula>
    </cfRule>
  </conditionalFormatting>
  <conditionalFormatting sqref="AE50">
    <cfRule type="cellIs" dxfId="20564" priority="2926" stopIfTrue="1" operator="greaterThan">
      <formula>0</formula>
    </cfRule>
    <cfRule type="cellIs" dxfId="20563" priority="2927" stopIfTrue="1" operator="greaterThan">
      <formula>0</formula>
    </cfRule>
    <cfRule type="cellIs" dxfId="20562" priority="2928" stopIfTrue="1" operator="greaterThan">
      <formula>0</formula>
    </cfRule>
  </conditionalFormatting>
  <conditionalFormatting sqref="AE45:AE46">
    <cfRule type="cellIs" dxfId="20561" priority="2923" stopIfTrue="1" operator="greaterThan">
      <formula>0</formula>
    </cfRule>
    <cfRule type="cellIs" dxfId="20560" priority="2924" stopIfTrue="1" operator="greaterThan">
      <formula>0</formula>
    </cfRule>
    <cfRule type="cellIs" dxfId="20559" priority="2925" stopIfTrue="1" operator="greaterThan">
      <formula>0</formula>
    </cfRule>
  </conditionalFormatting>
  <conditionalFormatting sqref="AE47">
    <cfRule type="cellIs" dxfId="20558" priority="2920" stopIfTrue="1" operator="greaterThan">
      <formula>0</formula>
    </cfRule>
    <cfRule type="cellIs" dxfId="20557" priority="2921" stopIfTrue="1" operator="greaterThan">
      <formula>0</formula>
    </cfRule>
    <cfRule type="cellIs" dxfId="20556" priority="2922" stopIfTrue="1" operator="greaterThan">
      <formula>0</formula>
    </cfRule>
  </conditionalFormatting>
  <conditionalFormatting sqref="AE42:AE43">
    <cfRule type="cellIs" dxfId="20555" priority="2917" stopIfTrue="1" operator="greaterThan">
      <formula>0</formula>
    </cfRule>
    <cfRule type="cellIs" dxfId="20554" priority="2918" stopIfTrue="1" operator="greaterThan">
      <formula>0</formula>
    </cfRule>
    <cfRule type="cellIs" dxfId="20553" priority="2919" stopIfTrue="1" operator="greaterThan">
      <formula>0</formula>
    </cfRule>
  </conditionalFormatting>
  <conditionalFormatting sqref="AE44">
    <cfRule type="cellIs" dxfId="20552" priority="2914" stopIfTrue="1" operator="greaterThan">
      <formula>0</formula>
    </cfRule>
    <cfRule type="cellIs" dxfId="20551" priority="2915" stopIfTrue="1" operator="greaterThan">
      <formula>0</formula>
    </cfRule>
    <cfRule type="cellIs" dxfId="20550" priority="2916" stopIfTrue="1" operator="greaterThan">
      <formula>0</formula>
    </cfRule>
  </conditionalFormatting>
  <conditionalFormatting sqref="AE39:AE40">
    <cfRule type="cellIs" dxfId="20549" priority="2911" stopIfTrue="1" operator="greaterThan">
      <formula>0</formula>
    </cfRule>
    <cfRule type="cellIs" dxfId="20548" priority="2912" stopIfTrue="1" operator="greaterThan">
      <formula>0</formula>
    </cfRule>
    <cfRule type="cellIs" dxfId="20547" priority="2913" stopIfTrue="1" operator="greaterThan">
      <formula>0</formula>
    </cfRule>
  </conditionalFormatting>
  <conditionalFormatting sqref="AE41">
    <cfRule type="cellIs" dxfId="20546" priority="2908" stopIfTrue="1" operator="greaterThan">
      <formula>0</formula>
    </cfRule>
    <cfRule type="cellIs" dxfId="20545" priority="2909" stopIfTrue="1" operator="greaterThan">
      <formula>0</formula>
    </cfRule>
    <cfRule type="cellIs" dxfId="20544" priority="2910" stopIfTrue="1" operator="greaterThan">
      <formula>0</formula>
    </cfRule>
  </conditionalFormatting>
  <conditionalFormatting sqref="AE36:AE37">
    <cfRule type="cellIs" dxfId="20543" priority="2905" stopIfTrue="1" operator="greaterThan">
      <formula>0</formula>
    </cfRule>
    <cfRule type="cellIs" dxfId="20542" priority="2906" stopIfTrue="1" operator="greaterThan">
      <formula>0</formula>
    </cfRule>
    <cfRule type="cellIs" dxfId="20541" priority="2907" stopIfTrue="1" operator="greaterThan">
      <formula>0</formula>
    </cfRule>
  </conditionalFormatting>
  <conditionalFormatting sqref="AE38">
    <cfRule type="cellIs" dxfId="20540" priority="2902" stopIfTrue="1" operator="greaterThan">
      <formula>0</formula>
    </cfRule>
    <cfRule type="cellIs" dxfId="20539" priority="2903" stopIfTrue="1" operator="greaterThan">
      <formula>0</formula>
    </cfRule>
    <cfRule type="cellIs" dxfId="20538" priority="2904" stopIfTrue="1" operator="greaterThan">
      <formula>0</formula>
    </cfRule>
  </conditionalFormatting>
  <conditionalFormatting sqref="AE35">
    <cfRule type="cellIs" dxfId="20537" priority="2899" stopIfTrue="1" operator="greaterThan">
      <formula>0</formula>
    </cfRule>
    <cfRule type="cellIs" dxfId="20536" priority="2900" stopIfTrue="1" operator="greaterThan">
      <formula>0</formula>
    </cfRule>
    <cfRule type="cellIs" dxfId="20535" priority="2901" stopIfTrue="1" operator="greaterThan">
      <formula>0</formula>
    </cfRule>
  </conditionalFormatting>
  <conditionalFormatting sqref="AE32:AE33">
    <cfRule type="cellIs" dxfId="20534" priority="2896" stopIfTrue="1" operator="greaterThan">
      <formula>0</formula>
    </cfRule>
    <cfRule type="cellIs" dxfId="20533" priority="2897" stopIfTrue="1" operator="greaterThan">
      <formula>0</formula>
    </cfRule>
    <cfRule type="cellIs" dxfId="20532" priority="2898" stopIfTrue="1" operator="greaterThan">
      <formula>0</formula>
    </cfRule>
  </conditionalFormatting>
  <conditionalFormatting sqref="AE29:AE30">
    <cfRule type="cellIs" dxfId="20531" priority="2893" stopIfTrue="1" operator="greaterThan">
      <formula>0</formula>
    </cfRule>
    <cfRule type="cellIs" dxfId="20530" priority="2894" stopIfTrue="1" operator="greaterThan">
      <formula>0</formula>
    </cfRule>
    <cfRule type="cellIs" dxfId="20529" priority="2895" stopIfTrue="1" operator="greaterThan">
      <formula>0</formula>
    </cfRule>
  </conditionalFormatting>
  <conditionalFormatting sqref="AE31">
    <cfRule type="cellIs" dxfId="20528" priority="2890" stopIfTrue="1" operator="greaterThan">
      <formula>0</formula>
    </cfRule>
    <cfRule type="cellIs" dxfId="20527" priority="2891" stopIfTrue="1" operator="greaterThan">
      <formula>0</formula>
    </cfRule>
    <cfRule type="cellIs" dxfId="20526" priority="2892" stopIfTrue="1" operator="greaterThan">
      <formula>0</formula>
    </cfRule>
  </conditionalFormatting>
  <conditionalFormatting sqref="AE26:AE27">
    <cfRule type="cellIs" dxfId="20525" priority="2887" stopIfTrue="1" operator="greaterThan">
      <formula>0</formula>
    </cfRule>
    <cfRule type="cellIs" dxfId="20524" priority="2888" stopIfTrue="1" operator="greaterThan">
      <formula>0</formula>
    </cfRule>
    <cfRule type="cellIs" dxfId="20523" priority="2889" stopIfTrue="1" operator="greaterThan">
      <formula>0</formula>
    </cfRule>
  </conditionalFormatting>
  <conditionalFormatting sqref="AE28">
    <cfRule type="cellIs" dxfId="20522" priority="2884" stopIfTrue="1" operator="greaterThan">
      <formula>0</formula>
    </cfRule>
    <cfRule type="cellIs" dxfId="20521" priority="2885" stopIfTrue="1" operator="greaterThan">
      <formula>0</formula>
    </cfRule>
    <cfRule type="cellIs" dxfId="20520" priority="2886" stopIfTrue="1" operator="greaterThan">
      <formula>0</formula>
    </cfRule>
  </conditionalFormatting>
  <conditionalFormatting sqref="AE23:AE24">
    <cfRule type="cellIs" dxfId="20519" priority="2881" stopIfTrue="1" operator="greaterThan">
      <formula>0</formula>
    </cfRule>
    <cfRule type="cellIs" dxfId="20518" priority="2882" stopIfTrue="1" operator="greaterThan">
      <formula>0</formula>
    </cfRule>
    <cfRule type="cellIs" dxfId="20517" priority="2883" stopIfTrue="1" operator="greaterThan">
      <formula>0</formula>
    </cfRule>
  </conditionalFormatting>
  <conditionalFormatting sqref="AE25">
    <cfRule type="cellIs" dxfId="20516" priority="2878" stopIfTrue="1" operator="greaterThan">
      <formula>0</formula>
    </cfRule>
    <cfRule type="cellIs" dxfId="20515" priority="2879" stopIfTrue="1" operator="greaterThan">
      <formula>0</formula>
    </cfRule>
    <cfRule type="cellIs" dxfId="20514" priority="2880" stopIfTrue="1" operator="greaterThan">
      <formula>0</formula>
    </cfRule>
  </conditionalFormatting>
  <conditionalFormatting sqref="AE20:AE21">
    <cfRule type="cellIs" dxfId="20513" priority="2875" stopIfTrue="1" operator="greaterThan">
      <formula>0</formula>
    </cfRule>
    <cfRule type="cellIs" dxfId="20512" priority="2876" stopIfTrue="1" operator="greaterThan">
      <formula>0</formula>
    </cfRule>
    <cfRule type="cellIs" dxfId="20511" priority="2877" stopIfTrue="1" operator="greaterThan">
      <formula>0</formula>
    </cfRule>
  </conditionalFormatting>
  <conditionalFormatting sqref="AE22">
    <cfRule type="cellIs" dxfId="20510" priority="2872" stopIfTrue="1" operator="greaterThan">
      <formula>0</formula>
    </cfRule>
    <cfRule type="cellIs" dxfId="20509" priority="2873" stopIfTrue="1" operator="greaterThan">
      <formula>0</formula>
    </cfRule>
    <cfRule type="cellIs" dxfId="20508" priority="2874" stopIfTrue="1" operator="greaterThan">
      <formula>0</formula>
    </cfRule>
  </conditionalFormatting>
  <conditionalFormatting sqref="AE19">
    <cfRule type="cellIs" dxfId="20507" priority="2869" stopIfTrue="1" operator="greaterThan">
      <formula>0</formula>
    </cfRule>
    <cfRule type="cellIs" dxfId="20506" priority="2870" stopIfTrue="1" operator="greaterThan">
      <formula>0</formula>
    </cfRule>
    <cfRule type="cellIs" dxfId="20505" priority="2871" stopIfTrue="1" operator="greaterThan">
      <formula>0</formula>
    </cfRule>
  </conditionalFormatting>
  <conditionalFormatting sqref="AE16:AE17">
    <cfRule type="cellIs" dxfId="20504" priority="2866" stopIfTrue="1" operator="greaterThan">
      <formula>0</formula>
    </cfRule>
    <cfRule type="cellIs" dxfId="20503" priority="2867" stopIfTrue="1" operator="greaterThan">
      <formula>0</formula>
    </cfRule>
    <cfRule type="cellIs" dxfId="20502" priority="2868" stopIfTrue="1" operator="greaterThan">
      <formula>0</formula>
    </cfRule>
  </conditionalFormatting>
  <conditionalFormatting sqref="AE18">
    <cfRule type="cellIs" dxfId="20501" priority="2863" stopIfTrue="1" operator="greaterThan">
      <formula>0</formula>
    </cfRule>
    <cfRule type="cellIs" dxfId="20500" priority="2864" stopIfTrue="1" operator="greaterThan">
      <formula>0</formula>
    </cfRule>
    <cfRule type="cellIs" dxfId="20499" priority="2865" stopIfTrue="1" operator="greaterThan">
      <formula>0</formula>
    </cfRule>
  </conditionalFormatting>
  <conditionalFormatting sqref="AE13:AE14">
    <cfRule type="cellIs" dxfId="20498" priority="2860" stopIfTrue="1" operator="greaterThan">
      <formula>0</formula>
    </cfRule>
    <cfRule type="cellIs" dxfId="20497" priority="2861" stopIfTrue="1" operator="greaterThan">
      <formula>0</formula>
    </cfRule>
    <cfRule type="cellIs" dxfId="20496" priority="2862" stopIfTrue="1" operator="greaterThan">
      <formula>0</formula>
    </cfRule>
  </conditionalFormatting>
  <conditionalFormatting sqref="AE15">
    <cfRule type="cellIs" dxfId="20495" priority="2857" stopIfTrue="1" operator="greaterThan">
      <formula>0</formula>
    </cfRule>
    <cfRule type="cellIs" dxfId="20494" priority="2858" stopIfTrue="1" operator="greaterThan">
      <formula>0</formula>
    </cfRule>
    <cfRule type="cellIs" dxfId="20493" priority="2859" stopIfTrue="1" operator="greaterThan">
      <formula>0</formula>
    </cfRule>
  </conditionalFormatting>
  <conditionalFormatting sqref="AE10:AE11">
    <cfRule type="cellIs" dxfId="20492" priority="2854" stopIfTrue="1" operator="greaterThan">
      <formula>0</formula>
    </cfRule>
    <cfRule type="cellIs" dxfId="20491" priority="2855" stopIfTrue="1" operator="greaterThan">
      <formula>0</formula>
    </cfRule>
    <cfRule type="cellIs" dxfId="20490" priority="2856" stopIfTrue="1" operator="greaterThan">
      <formula>0</formula>
    </cfRule>
  </conditionalFormatting>
  <conditionalFormatting sqref="AE12">
    <cfRule type="cellIs" dxfId="20489" priority="2851" stopIfTrue="1" operator="greaterThan">
      <formula>0</formula>
    </cfRule>
    <cfRule type="cellIs" dxfId="20488" priority="2852" stopIfTrue="1" operator="greaterThan">
      <formula>0</formula>
    </cfRule>
    <cfRule type="cellIs" dxfId="20487" priority="2853" stopIfTrue="1" operator="greaterThan">
      <formula>0</formula>
    </cfRule>
  </conditionalFormatting>
  <conditionalFormatting sqref="AE7:AE8">
    <cfRule type="cellIs" dxfId="20486" priority="2848" stopIfTrue="1" operator="greaterThan">
      <formula>0</formula>
    </cfRule>
    <cfRule type="cellIs" dxfId="20485" priority="2849" stopIfTrue="1" operator="greaterThan">
      <formula>0</formula>
    </cfRule>
    <cfRule type="cellIs" dxfId="20484" priority="2850" stopIfTrue="1" operator="greaterThan">
      <formula>0</formula>
    </cfRule>
  </conditionalFormatting>
  <conditionalFormatting sqref="AE9">
    <cfRule type="cellIs" dxfId="20483" priority="2845" stopIfTrue="1" operator="greaterThan">
      <formula>0</formula>
    </cfRule>
    <cfRule type="cellIs" dxfId="20482" priority="2846" stopIfTrue="1" operator="greaterThan">
      <formula>0</formula>
    </cfRule>
    <cfRule type="cellIs" dxfId="20481" priority="2847" stopIfTrue="1" operator="greaterThan">
      <formula>0</formula>
    </cfRule>
  </conditionalFormatting>
  <conditionalFormatting sqref="AE5">
    <cfRule type="cellIs" dxfId="20480" priority="2842" stopIfTrue="1" operator="greaterThan">
      <formula>0</formula>
    </cfRule>
    <cfRule type="cellIs" dxfId="20479" priority="2843" stopIfTrue="1" operator="greaterThan">
      <formula>0</formula>
    </cfRule>
    <cfRule type="cellIs" dxfId="20478" priority="2844" stopIfTrue="1" operator="greaterThan">
      <formula>0</formula>
    </cfRule>
  </conditionalFormatting>
  <conditionalFormatting sqref="AE6">
    <cfRule type="cellIs" dxfId="20477" priority="2839" stopIfTrue="1" operator="greaterThan">
      <formula>0</formula>
    </cfRule>
    <cfRule type="cellIs" dxfId="20476" priority="2840" stopIfTrue="1" operator="greaterThan">
      <formula>0</formula>
    </cfRule>
    <cfRule type="cellIs" dxfId="20475" priority="2841" stopIfTrue="1" operator="greaterThan">
      <formula>0</formula>
    </cfRule>
  </conditionalFormatting>
  <conditionalFormatting sqref="AH99:AH100">
    <cfRule type="cellIs" dxfId="20474" priority="2836" stopIfTrue="1" operator="greaterThan">
      <formula>0</formula>
    </cfRule>
    <cfRule type="cellIs" dxfId="20473" priority="2837" stopIfTrue="1" operator="greaterThan">
      <formula>0</formula>
    </cfRule>
    <cfRule type="cellIs" dxfId="20472" priority="2838" stopIfTrue="1" operator="greaterThan">
      <formula>0</formula>
    </cfRule>
  </conditionalFormatting>
  <conditionalFormatting sqref="AH101">
    <cfRule type="cellIs" dxfId="20471" priority="2833" stopIfTrue="1" operator="greaterThan">
      <formula>0</formula>
    </cfRule>
    <cfRule type="cellIs" dxfId="20470" priority="2834" stopIfTrue="1" operator="greaterThan">
      <formula>0</formula>
    </cfRule>
    <cfRule type="cellIs" dxfId="20469" priority="2835" stopIfTrue="1" operator="greaterThan">
      <formula>0</formula>
    </cfRule>
  </conditionalFormatting>
  <conditionalFormatting sqref="AH96:AH97">
    <cfRule type="cellIs" dxfId="20468" priority="2830" stopIfTrue="1" operator="greaterThan">
      <formula>0</formula>
    </cfRule>
    <cfRule type="cellIs" dxfId="20467" priority="2831" stopIfTrue="1" operator="greaterThan">
      <formula>0</formula>
    </cfRule>
    <cfRule type="cellIs" dxfId="20466" priority="2832" stopIfTrue="1" operator="greaterThan">
      <formula>0</formula>
    </cfRule>
  </conditionalFormatting>
  <conditionalFormatting sqref="AH98">
    <cfRule type="cellIs" dxfId="20465" priority="2827" stopIfTrue="1" operator="greaterThan">
      <formula>0</formula>
    </cfRule>
    <cfRule type="cellIs" dxfId="20464" priority="2828" stopIfTrue="1" operator="greaterThan">
      <formula>0</formula>
    </cfRule>
    <cfRule type="cellIs" dxfId="20463" priority="2829" stopIfTrue="1" operator="greaterThan">
      <formula>0</formula>
    </cfRule>
  </conditionalFormatting>
  <conditionalFormatting sqref="AH93:AH94">
    <cfRule type="cellIs" dxfId="20462" priority="2824" stopIfTrue="1" operator="greaterThan">
      <formula>0</formula>
    </cfRule>
    <cfRule type="cellIs" dxfId="20461" priority="2825" stopIfTrue="1" operator="greaterThan">
      <formula>0</formula>
    </cfRule>
    <cfRule type="cellIs" dxfId="20460" priority="2826" stopIfTrue="1" operator="greaterThan">
      <formula>0</formula>
    </cfRule>
  </conditionalFormatting>
  <conditionalFormatting sqref="AH95">
    <cfRule type="cellIs" dxfId="20459" priority="2821" stopIfTrue="1" operator="greaterThan">
      <formula>0</formula>
    </cfRule>
    <cfRule type="cellIs" dxfId="20458" priority="2822" stopIfTrue="1" operator="greaterThan">
      <formula>0</formula>
    </cfRule>
    <cfRule type="cellIs" dxfId="20457" priority="2823" stopIfTrue="1" operator="greaterThan">
      <formula>0</formula>
    </cfRule>
  </conditionalFormatting>
  <conditionalFormatting sqref="AH90:AH91">
    <cfRule type="cellIs" dxfId="20456" priority="2818" stopIfTrue="1" operator="greaterThan">
      <formula>0</formula>
    </cfRule>
    <cfRule type="cellIs" dxfId="20455" priority="2819" stopIfTrue="1" operator="greaterThan">
      <formula>0</formula>
    </cfRule>
    <cfRule type="cellIs" dxfId="20454" priority="2820" stopIfTrue="1" operator="greaterThan">
      <formula>0</formula>
    </cfRule>
  </conditionalFormatting>
  <conditionalFormatting sqref="AH92">
    <cfRule type="cellIs" dxfId="20453" priority="2815" stopIfTrue="1" operator="greaterThan">
      <formula>0</formula>
    </cfRule>
    <cfRule type="cellIs" dxfId="20452" priority="2816" stopIfTrue="1" operator="greaterThan">
      <formula>0</formula>
    </cfRule>
    <cfRule type="cellIs" dxfId="20451" priority="2817" stopIfTrue="1" operator="greaterThan">
      <formula>0</formula>
    </cfRule>
  </conditionalFormatting>
  <conditionalFormatting sqref="AH89">
    <cfRule type="cellIs" dxfId="20450" priority="2812" stopIfTrue="1" operator="greaterThan">
      <formula>0</formula>
    </cfRule>
    <cfRule type="cellIs" dxfId="20449" priority="2813" stopIfTrue="1" operator="greaterThan">
      <formula>0</formula>
    </cfRule>
    <cfRule type="cellIs" dxfId="20448" priority="2814" stopIfTrue="1" operator="greaterThan">
      <formula>0</formula>
    </cfRule>
  </conditionalFormatting>
  <conditionalFormatting sqref="AH84:AH87">
    <cfRule type="cellIs" dxfId="20447" priority="2809" stopIfTrue="1" operator="greaterThan">
      <formula>0</formula>
    </cfRule>
    <cfRule type="cellIs" dxfId="20446" priority="2810" stopIfTrue="1" operator="greaterThan">
      <formula>0</formula>
    </cfRule>
    <cfRule type="cellIs" dxfId="20445" priority="2811" stopIfTrue="1" operator="greaterThan">
      <formula>0</formula>
    </cfRule>
  </conditionalFormatting>
  <conditionalFormatting sqref="AH81:AH82">
    <cfRule type="cellIs" dxfId="20444" priority="2806" stopIfTrue="1" operator="greaterThan">
      <formula>0</formula>
    </cfRule>
    <cfRule type="cellIs" dxfId="20443" priority="2807" stopIfTrue="1" operator="greaterThan">
      <formula>0</formula>
    </cfRule>
    <cfRule type="cellIs" dxfId="20442" priority="2808" stopIfTrue="1" operator="greaterThan">
      <formula>0</formula>
    </cfRule>
  </conditionalFormatting>
  <conditionalFormatting sqref="AH83">
    <cfRule type="cellIs" dxfId="20441" priority="2803" stopIfTrue="1" operator="greaterThan">
      <formula>0</formula>
    </cfRule>
    <cfRule type="cellIs" dxfId="20440" priority="2804" stopIfTrue="1" operator="greaterThan">
      <formula>0</formula>
    </cfRule>
    <cfRule type="cellIs" dxfId="20439" priority="2805" stopIfTrue="1" operator="greaterThan">
      <formula>0</formula>
    </cfRule>
  </conditionalFormatting>
  <conditionalFormatting sqref="AH78:AH79">
    <cfRule type="cellIs" dxfId="20438" priority="2800" stopIfTrue="1" operator="greaterThan">
      <formula>0</formula>
    </cfRule>
    <cfRule type="cellIs" dxfId="20437" priority="2801" stopIfTrue="1" operator="greaterThan">
      <formula>0</formula>
    </cfRule>
    <cfRule type="cellIs" dxfId="20436" priority="2802" stopIfTrue="1" operator="greaterThan">
      <formula>0</formula>
    </cfRule>
  </conditionalFormatting>
  <conditionalFormatting sqref="AH80">
    <cfRule type="cellIs" dxfId="20435" priority="2797" stopIfTrue="1" operator="greaterThan">
      <formula>0</formula>
    </cfRule>
    <cfRule type="cellIs" dxfId="20434" priority="2798" stopIfTrue="1" operator="greaterThan">
      <formula>0</formula>
    </cfRule>
    <cfRule type="cellIs" dxfId="20433" priority="2799" stopIfTrue="1" operator="greaterThan">
      <formula>0</formula>
    </cfRule>
  </conditionalFormatting>
  <conditionalFormatting sqref="AH75:AH76">
    <cfRule type="cellIs" dxfId="20432" priority="2794" stopIfTrue="1" operator="greaterThan">
      <formula>0</formula>
    </cfRule>
    <cfRule type="cellIs" dxfId="20431" priority="2795" stopIfTrue="1" operator="greaterThan">
      <formula>0</formula>
    </cfRule>
    <cfRule type="cellIs" dxfId="20430" priority="2796" stopIfTrue="1" operator="greaterThan">
      <formula>0</formula>
    </cfRule>
  </conditionalFormatting>
  <conditionalFormatting sqref="AH77">
    <cfRule type="cellIs" dxfId="20429" priority="2791" stopIfTrue="1" operator="greaterThan">
      <formula>0</formula>
    </cfRule>
    <cfRule type="cellIs" dxfId="20428" priority="2792" stopIfTrue="1" operator="greaterThan">
      <formula>0</formula>
    </cfRule>
    <cfRule type="cellIs" dxfId="20427" priority="2793" stopIfTrue="1" operator="greaterThan">
      <formula>0</formula>
    </cfRule>
  </conditionalFormatting>
  <conditionalFormatting sqref="AH72:AH73">
    <cfRule type="cellIs" dxfId="20426" priority="2788" stopIfTrue="1" operator="greaterThan">
      <formula>0</formula>
    </cfRule>
    <cfRule type="cellIs" dxfId="20425" priority="2789" stopIfTrue="1" operator="greaterThan">
      <formula>0</formula>
    </cfRule>
    <cfRule type="cellIs" dxfId="20424" priority="2790" stopIfTrue="1" operator="greaterThan">
      <formula>0</formula>
    </cfRule>
  </conditionalFormatting>
  <conditionalFormatting sqref="AH74">
    <cfRule type="cellIs" dxfId="20423" priority="2785" stopIfTrue="1" operator="greaterThan">
      <formula>0</formula>
    </cfRule>
    <cfRule type="cellIs" dxfId="20422" priority="2786" stopIfTrue="1" operator="greaterThan">
      <formula>0</formula>
    </cfRule>
    <cfRule type="cellIs" dxfId="20421" priority="2787" stopIfTrue="1" operator="greaterThan">
      <formula>0</formula>
    </cfRule>
  </conditionalFormatting>
  <conditionalFormatting sqref="AH69:AH70">
    <cfRule type="cellIs" dxfId="20420" priority="2782" stopIfTrue="1" operator="greaterThan">
      <formula>0</formula>
    </cfRule>
    <cfRule type="cellIs" dxfId="20419" priority="2783" stopIfTrue="1" operator="greaterThan">
      <formula>0</formula>
    </cfRule>
    <cfRule type="cellIs" dxfId="20418" priority="2784" stopIfTrue="1" operator="greaterThan">
      <formula>0</formula>
    </cfRule>
  </conditionalFormatting>
  <conditionalFormatting sqref="AH71">
    <cfRule type="cellIs" dxfId="20417" priority="2779" stopIfTrue="1" operator="greaterThan">
      <formula>0</formula>
    </cfRule>
    <cfRule type="cellIs" dxfId="20416" priority="2780" stopIfTrue="1" operator="greaterThan">
      <formula>0</formula>
    </cfRule>
    <cfRule type="cellIs" dxfId="20415" priority="2781" stopIfTrue="1" operator="greaterThan">
      <formula>0</formula>
    </cfRule>
  </conditionalFormatting>
  <conditionalFormatting sqref="AH66:AH67">
    <cfRule type="cellIs" dxfId="20414" priority="2776" stopIfTrue="1" operator="greaterThan">
      <formula>0</formula>
    </cfRule>
    <cfRule type="cellIs" dxfId="20413" priority="2777" stopIfTrue="1" operator="greaterThan">
      <formula>0</formula>
    </cfRule>
    <cfRule type="cellIs" dxfId="20412" priority="2778" stopIfTrue="1" operator="greaterThan">
      <formula>0</formula>
    </cfRule>
  </conditionalFormatting>
  <conditionalFormatting sqref="AH68">
    <cfRule type="cellIs" dxfId="20411" priority="2773" stopIfTrue="1" operator="greaterThan">
      <formula>0</formula>
    </cfRule>
    <cfRule type="cellIs" dxfId="20410" priority="2774" stopIfTrue="1" operator="greaterThan">
      <formula>0</formula>
    </cfRule>
    <cfRule type="cellIs" dxfId="20409" priority="2775" stopIfTrue="1" operator="greaterThan">
      <formula>0</formula>
    </cfRule>
  </conditionalFormatting>
  <conditionalFormatting sqref="AH63:AH64">
    <cfRule type="cellIs" dxfId="20408" priority="2770" stopIfTrue="1" operator="greaterThan">
      <formula>0</formula>
    </cfRule>
    <cfRule type="cellIs" dxfId="20407" priority="2771" stopIfTrue="1" operator="greaterThan">
      <formula>0</formula>
    </cfRule>
    <cfRule type="cellIs" dxfId="20406" priority="2772" stopIfTrue="1" operator="greaterThan">
      <formula>0</formula>
    </cfRule>
  </conditionalFormatting>
  <conditionalFormatting sqref="AH65">
    <cfRule type="cellIs" dxfId="20405" priority="2767" stopIfTrue="1" operator="greaterThan">
      <formula>0</formula>
    </cfRule>
    <cfRule type="cellIs" dxfId="20404" priority="2768" stopIfTrue="1" operator="greaterThan">
      <formula>0</formula>
    </cfRule>
    <cfRule type="cellIs" dxfId="20403" priority="2769" stopIfTrue="1" operator="greaterThan">
      <formula>0</formula>
    </cfRule>
  </conditionalFormatting>
  <conditionalFormatting sqref="AH60:AH61">
    <cfRule type="cellIs" dxfId="20402" priority="2764" stopIfTrue="1" operator="greaterThan">
      <formula>0</formula>
    </cfRule>
    <cfRule type="cellIs" dxfId="20401" priority="2765" stopIfTrue="1" operator="greaterThan">
      <formula>0</formula>
    </cfRule>
    <cfRule type="cellIs" dxfId="20400" priority="2766" stopIfTrue="1" operator="greaterThan">
      <formula>0</formula>
    </cfRule>
  </conditionalFormatting>
  <conditionalFormatting sqref="AH62">
    <cfRule type="cellIs" dxfId="20399" priority="2761" stopIfTrue="1" operator="greaterThan">
      <formula>0</formula>
    </cfRule>
    <cfRule type="cellIs" dxfId="20398" priority="2762" stopIfTrue="1" operator="greaterThan">
      <formula>0</formula>
    </cfRule>
    <cfRule type="cellIs" dxfId="20397" priority="2763" stopIfTrue="1" operator="greaterThan">
      <formula>0</formula>
    </cfRule>
  </conditionalFormatting>
  <conditionalFormatting sqref="AH57:AH58">
    <cfRule type="cellIs" dxfId="20396" priority="2758" stopIfTrue="1" operator="greaterThan">
      <formula>0</formula>
    </cfRule>
    <cfRule type="cellIs" dxfId="20395" priority="2759" stopIfTrue="1" operator="greaterThan">
      <formula>0</formula>
    </cfRule>
    <cfRule type="cellIs" dxfId="20394" priority="2760" stopIfTrue="1" operator="greaterThan">
      <formula>0</formula>
    </cfRule>
  </conditionalFormatting>
  <conditionalFormatting sqref="AH59">
    <cfRule type="cellIs" dxfId="20393" priority="2755" stopIfTrue="1" operator="greaterThan">
      <formula>0</formula>
    </cfRule>
    <cfRule type="cellIs" dxfId="20392" priority="2756" stopIfTrue="1" operator="greaterThan">
      <formula>0</formula>
    </cfRule>
    <cfRule type="cellIs" dxfId="20391" priority="2757" stopIfTrue="1" operator="greaterThan">
      <formula>0</formula>
    </cfRule>
  </conditionalFormatting>
  <conditionalFormatting sqref="AH54:AH55">
    <cfRule type="cellIs" dxfId="20390" priority="2752" stopIfTrue="1" operator="greaterThan">
      <formula>0</formula>
    </cfRule>
    <cfRule type="cellIs" dxfId="20389" priority="2753" stopIfTrue="1" operator="greaterThan">
      <formula>0</formula>
    </cfRule>
    <cfRule type="cellIs" dxfId="20388" priority="2754" stopIfTrue="1" operator="greaterThan">
      <formula>0</formula>
    </cfRule>
  </conditionalFormatting>
  <conditionalFormatting sqref="AH56">
    <cfRule type="cellIs" dxfId="20387" priority="2749" stopIfTrue="1" operator="greaterThan">
      <formula>0</formula>
    </cfRule>
    <cfRule type="cellIs" dxfId="20386" priority="2750" stopIfTrue="1" operator="greaterThan">
      <formula>0</formula>
    </cfRule>
    <cfRule type="cellIs" dxfId="20385" priority="2751" stopIfTrue="1" operator="greaterThan">
      <formula>0</formula>
    </cfRule>
  </conditionalFormatting>
  <conditionalFormatting sqref="AH51:AH52">
    <cfRule type="cellIs" dxfId="20384" priority="2746" stopIfTrue="1" operator="greaterThan">
      <formula>0</formula>
    </cfRule>
    <cfRule type="cellIs" dxfId="20383" priority="2747" stopIfTrue="1" operator="greaterThan">
      <formula>0</formula>
    </cfRule>
    <cfRule type="cellIs" dxfId="20382" priority="2748" stopIfTrue="1" operator="greaterThan">
      <formula>0</formula>
    </cfRule>
  </conditionalFormatting>
  <conditionalFormatting sqref="AH53">
    <cfRule type="cellIs" dxfId="20381" priority="2743" stopIfTrue="1" operator="greaterThan">
      <formula>0</formula>
    </cfRule>
    <cfRule type="cellIs" dxfId="20380" priority="2744" stopIfTrue="1" operator="greaterThan">
      <formula>0</formula>
    </cfRule>
    <cfRule type="cellIs" dxfId="20379" priority="2745" stopIfTrue="1" operator="greaterThan">
      <formula>0</formula>
    </cfRule>
  </conditionalFormatting>
  <conditionalFormatting sqref="AH48:AH49">
    <cfRule type="cellIs" dxfId="20378" priority="2740" stopIfTrue="1" operator="greaterThan">
      <formula>0</formula>
    </cfRule>
    <cfRule type="cellIs" dxfId="20377" priority="2741" stopIfTrue="1" operator="greaterThan">
      <formula>0</formula>
    </cfRule>
    <cfRule type="cellIs" dxfId="20376" priority="2742" stopIfTrue="1" operator="greaterThan">
      <formula>0</formula>
    </cfRule>
  </conditionalFormatting>
  <conditionalFormatting sqref="AH50">
    <cfRule type="cellIs" dxfId="20375" priority="2737" stopIfTrue="1" operator="greaterThan">
      <formula>0</formula>
    </cfRule>
    <cfRule type="cellIs" dxfId="20374" priority="2738" stopIfTrue="1" operator="greaterThan">
      <formula>0</formula>
    </cfRule>
    <cfRule type="cellIs" dxfId="20373" priority="2739" stopIfTrue="1" operator="greaterThan">
      <formula>0</formula>
    </cfRule>
  </conditionalFormatting>
  <conditionalFormatting sqref="AH45:AH46">
    <cfRule type="cellIs" dxfId="20372" priority="2734" stopIfTrue="1" operator="greaterThan">
      <formula>0</formula>
    </cfRule>
    <cfRule type="cellIs" dxfId="20371" priority="2735" stopIfTrue="1" operator="greaterThan">
      <formula>0</formula>
    </cfRule>
    <cfRule type="cellIs" dxfId="20370" priority="2736" stopIfTrue="1" operator="greaterThan">
      <formula>0</formula>
    </cfRule>
  </conditionalFormatting>
  <conditionalFormatting sqref="AH47">
    <cfRule type="cellIs" dxfId="20369" priority="2731" stopIfTrue="1" operator="greaterThan">
      <formula>0</formula>
    </cfRule>
    <cfRule type="cellIs" dxfId="20368" priority="2732" stopIfTrue="1" operator="greaterThan">
      <formula>0</formula>
    </cfRule>
    <cfRule type="cellIs" dxfId="20367" priority="2733" stopIfTrue="1" operator="greaterThan">
      <formula>0</formula>
    </cfRule>
  </conditionalFormatting>
  <conditionalFormatting sqref="AH42:AH43">
    <cfRule type="cellIs" dxfId="20366" priority="2728" stopIfTrue="1" operator="greaterThan">
      <formula>0</formula>
    </cfRule>
    <cfRule type="cellIs" dxfId="20365" priority="2729" stopIfTrue="1" operator="greaterThan">
      <formula>0</formula>
    </cfRule>
    <cfRule type="cellIs" dxfId="20364" priority="2730" stopIfTrue="1" operator="greaterThan">
      <formula>0</formula>
    </cfRule>
  </conditionalFormatting>
  <conditionalFormatting sqref="AH44">
    <cfRule type="cellIs" dxfId="20363" priority="2725" stopIfTrue="1" operator="greaterThan">
      <formula>0</formula>
    </cfRule>
    <cfRule type="cellIs" dxfId="20362" priority="2726" stopIfTrue="1" operator="greaterThan">
      <formula>0</formula>
    </cfRule>
    <cfRule type="cellIs" dxfId="20361" priority="2727" stopIfTrue="1" operator="greaterThan">
      <formula>0</formula>
    </cfRule>
  </conditionalFormatting>
  <conditionalFormatting sqref="AH39:AH40">
    <cfRule type="cellIs" dxfId="20360" priority="2722" stopIfTrue="1" operator="greaterThan">
      <formula>0</formula>
    </cfRule>
    <cfRule type="cellIs" dxfId="20359" priority="2723" stopIfTrue="1" operator="greaterThan">
      <formula>0</formula>
    </cfRule>
    <cfRule type="cellIs" dxfId="20358" priority="2724" stopIfTrue="1" operator="greaterThan">
      <formula>0</formula>
    </cfRule>
  </conditionalFormatting>
  <conditionalFormatting sqref="AH41">
    <cfRule type="cellIs" dxfId="20357" priority="2719" stopIfTrue="1" operator="greaterThan">
      <formula>0</formula>
    </cfRule>
    <cfRule type="cellIs" dxfId="20356" priority="2720" stopIfTrue="1" operator="greaterThan">
      <formula>0</formula>
    </cfRule>
    <cfRule type="cellIs" dxfId="20355" priority="2721" stopIfTrue="1" operator="greaterThan">
      <formula>0</formula>
    </cfRule>
  </conditionalFormatting>
  <conditionalFormatting sqref="AH36:AH37">
    <cfRule type="cellIs" dxfId="20354" priority="2716" stopIfTrue="1" operator="greaterThan">
      <formula>0</formula>
    </cfRule>
    <cfRule type="cellIs" dxfId="20353" priority="2717" stopIfTrue="1" operator="greaterThan">
      <formula>0</formula>
    </cfRule>
    <cfRule type="cellIs" dxfId="20352" priority="2718" stopIfTrue="1" operator="greaterThan">
      <formula>0</formula>
    </cfRule>
  </conditionalFormatting>
  <conditionalFormatting sqref="AH38">
    <cfRule type="cellIs" dxfId="20351" priority="2713" stopIfTrue="1" operator="greaterThan">
      <formula>0</formula>
    </cfRule>
    <cfRule type="cellIs" dxfId="20350" priority="2714" stopIfTrue="1" operator="greaterThan">
      <formula>0</formula>
    </cfRule>
    <cfRule type="cellIs" dxfId="20349" priority="2715" stopIfTrue="1" operator="greaterThan">
      <formula>0</formula>
    </cfRule>
  </conditionalFormatting>
  <conditionalFormatting sqref="AH35">
    <cfRule type="cellIs" dxfId="20348" priority="2710" stopIfTrue="1" operator="greaterThan">
      <formula>0</formula>
    </cfRule>
    <cfRule type="cellIs" dxfId="20347" priority="2711" stopIfTrue="1" operator="greaterThan">
      <formula>0</formula>
    </cfRule>
    <cfRule type="cellIs" dxfId="20346" priority="2712" stopIfTrue="1" operator="greaterThan">
      <formula>0</formula>
    </cfRule>
  </conditionalFormatting>
  <conditionalFormatting sqref="AH32:AH33">
    <cfRule type="cellIs" dxfId="20345" priority="2707" stopIfTrue="1" operator="greaterThan">
      <formula>0</formula>
    </cfRule>
    <cfRule type="cellIs" dxfId="20344" priority="2708" stopIfTrue="1" operator="greaterThan">
      <formula>0</formula>
    </cfRule>
    <cfRule type="cellIs" dxfId="20343" priority="2709" stopIfTrue="1" operator="greaterThan">
      <formula>0</formula>
    </cfRule>
  </conditionalFormatting>
  <conditionalFormatting sqref="AH29:AH30">
    <cfRule type="cellIs" dxfId="20342" priority="2704" stopIfTrue="1" operator="greaterThan">
      <formula>0</formula>
    </cfRule>
    <cfRule type="cellIs" dxfId="20341" priority="2705" stopIfTrue="1" operator="greaterThan">
      <formula>0</formula>
    </cfRule>
    <cfRule type="cellIs" dxfId="20340" priority="2706" stopIfTrue="1" operator="greaterThan">
      <formula>0</formula>
    </cfRule>
  </conditionalFormatting>
  <conditionalFormatting sqref="AH31">
    <cfRule type="cellIs" dxfId="20339" priority="2701" stopIfTrue="1" operator="greaterThan">
      <formula>0</formula>
    </cfRule>
    <cfRule type="cellIs" dxfId="20338" priority="2702" stopIfTrue="1" operator="greaterThan">
      <formula>0</formula>
    </cfRule>
    <cfRule type="cellIs" dxfId="20337" priority="2703" stopIfTrue="1" operator="greaterThan">
      <formula>0</formula>
    </cfRule>
  </conditionalFormatting>
  <conditionalFormatting sqref="AH26:AH27">
    <cfRule type="cellIs" dxfId="20336" priority="2698" stopIfTrue="1" operator="greaterThan">
      <formula>0</formula>
    </cfRule>
    <cfRule type="cellIs" dxfId="20335" priority="2699" stopIfTrue="1" operator="greaterThan">
      <formula>0</formula>
    </cfRule>
    <cfRule type="cellIs" dxfId="20334" priority="2700" stopIfTrue="1" operator="greaterThan">
      <formula>0</formula>
    </cfRule>
  </conditionalFormatting>
  <conditionalFormatting sqref="AH28">
    <cfRule type="cellIs" dxfId="20333" priority="2695" stopIfTrue="1" operator="greaterThan">
      <formula>0</formula>
    </cfRule>
    <cfRule type="cellIs" dxfId="20332" priority="2696" stopIfTrue="1" operator="greaterThan">
      <formula>0</formula>
    </cfRule>
    <cfRule type="cellIs" dxfId="20331" priority="2697" stopIfTrue="1" operator="greaterThan">
      <formula>0</formula>
    </cfRule>
  </conditionalFormatting>
  <conditionalFormatting sqref="AH23:AH24">
    <cfRule type="cellIs" dxfId="20330" priority="2692" stopIfTrue="1" operator="greaterThan">
      <formula>0</formula>
    </cfRule>
    <cfRule type="cellIs" dxfId="20329" priority="2693" stopIfTrue="1" operator="greaterThan">
      <formula>0</formula>
    </cfRule>
    <cfRule type="cellIs" dxfId="20328" priority="2694" stopIfTrue="1" operator="greaterThan">
      <formula>0</formula>
    </cfRule>
  </conditionalFormatting>
  <conditionalFormatting sqref="AH25">
    <cfRule type="cellIs" dxfId="20327" priority="2689" stopIfTrue="1" operator="greaterThan">
      <formula>0</formula>
    </cfRule>
    <cfRule type="cellIs" dxfId="20326" priority="2690" stopIfTrue="1" operator="greaterThan">
      <formula>0</formula>
    </cfRule>
    <cfRule type="cellIs" dxfId="20325" priority="2691" stopIfTrue="1" operator="greaterThan">
      <formula>0</formula>
    </cfRule>
  </conditionalFormatting>
  <conditionalFormatting sqref="AH20:AH21">
    <cfRule type="cellIs" dxfId="20324" priority="2686" stopIfTrue="1" operator="greaterThan">
      <formula>0</formula>
    </cfRule>
    <cfRule type="cellIs" dxfId="20323" priority="2687" stopIfTrue="1" operator="greaterThan">
      <formula>0</formula>
    </cfRule>
    <cfRule type="cellIs" dxfId="20322" priority="2688" stopIfTrue="1" operator="greaterThan">
      <formula>0</formula>
    </cfRule>
  </conditionalFormatting>
  <conditionalFormatting sqref="AH22">
    <cfRule type="cellIs" dxfId="20321" priority="2683" stopIfTrue="1" operator="greaterThan">
      <formula>0</formula>
    </cfRule>
    <cfRule type="cellIs" dxfId="20320" priority="2684" stopIfTrue="1" operator="greaterThan">
      <formula>0</formula>
    </cfRule>
    <cfRule type="cellIs" dxfId="20319" priority="2685" stopIfTrue="1" operator="greaterThan">
      <formula>0</formula>
    </cfRule>
  </conditionalFormatting>
  <conditionalFormatting sqref="AH19">
    <cfRule type="cellIs" dxfId="20318" priority="2680" stopIfTrue="1" operator="greaterThan">
      <formula>0</formula>
    </cfRule>
    <cfRule type="cellIs" dxfId="20317" priority="2681" stopIfTrue="1" operator="greaterThan">
      <formula>0</formula>
    </cfRule>
    <cfRule type="cellIs" dxfId="20316" priority="2682" stopIfTrue="1" operator="greaterThan">
      <formula>0</formula>
    </cfRule>
  </conditionalFormatting>
  <conditionalFormatting sqref="AH16:AH17">
    <cfRule type="cellIs" dxfId="20315" priority="2677" stopIfTrue="1" operator="greaterThan">
      <formula>0</formula>
    </cfRule>
    <cfRule type="cellIs" dxfId="20314" priority="2678" stopIfTrue="1" operator="greaterThan">
      <formula>0</formula>
    </cfRule>
    <cfRule type="cellIs" dxfId="20313" priority="2679" stopIfTrue="1" operator="greaterThan">
      <formula>0</formula>
    </cfRule>
  </conditionalFormatting>
  <conditionalFormatting sqref="AH18">
    <cfRule type="cellIs" dxfId="20312" priority="2674" stopIfTrue="1" operator="greaterThan">
      <formula>0</formula>
    </cfRule>
    <cfRule type="cellIs" dxfId="20311" priority="2675" stopIfTrue="1" operator="greaterThan">
      <formula>0</formula>
    </cfRule>
    <cfRule type="cellIs" dxfId="20310" priority="2676" stopIfTrue="1" operator="greaterThan">
      <formula>0</formula>
    </cfRule>
  </conditionalFormatting>
  <conditionalFormatting sqref="AH13:AH14">
    <cfRule type="cellIs" dxfId="20309" priority="2671" stopIfTrue="1" operator="greaterThan">
      <formula>0</formula>
    </cfRule>
    <cfRule type="cellIs" dxfId="20308" priority="2672" stopIfTrue="1" operator="greaterThan">
      <formula>0</formula>
    </cfRule>
    <cfRule type="cellIs" dxfId="20307" priority="2673" stopIfTrue="1" operator="greaterThan">
      <formula>0</formula>
    </cfRule>
  </conditionalFormatting>
  <conditionalFormatting sqref="AH15">
    <cfRule type="cellIs" dxfId="20306" priority="2668" stopIfTrue="1" operator="greaterThan">
      <formula>0</formula>
    </cfRule>
    <cfRule type="cellIs" dxfId="20305" priority="2669" stopIfTrue="1" operator="greaterThan">
      <formula>0</formula>
    </cfRule>
    <cfRule type="cellIs" dxfId="20304" priority="2670" stopIfTrue="1" operator="greaterThan">
      <formula>0</formula>
    </cfRule>
  </conditionalFormatting>
  <conditionalFormatting sqref="AH10:AH11">
    <cfRule type="cellIs" dxfId="20303" priority="2665" stopIfTrue="1" operator="greaterThan">
      <formula>0</formula>
    </cfRule>
    <cfRule type="cellIs" dxfId="20302" priority="2666" stopIfTrue="1" operator="greaterThan">
      <formula>0</formula>
    </cfRule>
    <cfRule type="cellIs" dxfId="20301" priority="2667" stopIfTrue="1" operator="greaterThan">
      <formula>0</formula>
    </cfRule>
  </conditionalFormatting>
  <conditionalFormatting sqref="AH12">
    <cfRule type="cellIs" dxfId="20300" priority="2662" stopIfTrue="1" operator="greaterThan">
      <formula>0</formula>
    </cfRule>
    <cfRule type="cellIs" dxfId="20299" priority="2663" stopIfTrue="1" operator="greaterThan">
      <formula>0</formula>
    </cfRule>
    <cfRule type="cellIs" dxfId="20298" priority="2664" stopIfTrue="1" operator="greaterThan">
      <formula>0</formula>
    </cfRule>
  </conditionalFormatting>
  <conditionalFormatting sqref="AH7:AH8">
    <cfRule type="cellIs" dxfId="20297" priority="2659" stopIfTrue="1" operator="greaterThan">
      <formula>0</formula>
    </cfRule>
    <cfRule type="cellIs" dxfId="20296" priority="2660" stopIfTrue="1" operator="greaterThan">
      <formula>0</formula>
    </cfRule>
    <cfRule type="cellIs" dxfId="20295" priority="2661" stopIfTrue="1" operator="greaterThan">
      <formula>0</formula>
    </cfRule>
  </conditionalFormatting>
  <conditionalFormatting sqref="AH9">
    <cfRule type="cellIs" dxfId="20294" priority="2656" stopIfTrue="1" operator="greaterThan">
      <formula>0</formula>
    </cfRule>
    <cfRule type="cellIs" dxfId="20293" priority="2657" stopIfTrue="1" operator="greaterThan">
      <formula>0</formula>
    </cfRule>
    <cfRule type="cellIs" dxfId="20292" priority="2658" stopIfTrue="1" operator="greaterThan">
      <formula>0</formula>
    </cfRule>
  </conditionalFormatting>
  <conditionalFormatting sqref="AH5">
    <cfRule type="cellIs" dxfId="20291" priority="2653" stopIfTrue="1" operator="greaterThan">
      <formula>0</formula>
    </cfRule>
    <cfRule type="cellIs" dxfId="20290" priority="2654" stopIfTrue="1" operator="greaterThan">
      <formula>0</formula>
    </cfRule>
    <cfRule type="cellIs" dxfId="20289" priority="2655" stopIfTrue="1" operator="greaterThan">
      <formula>0</formula>
    </cfRule>
  </conditionalFormatting>
  <conditionalFormatting sqref="AH6">
    <cfRule type="cellIs" dxfId="20288" priority="2650" stopIfTrue="1" operator="greaterThan">
      <formula>0</formula>
    </cfRule>
    <cfRule type="cellIs" dxfId="20287" priority="2651" stopIfTrue="1" operator="greaterThan">
      <formula>0</formula>
    </cfRule>
    <cfRule type="cellIs" dxfId="20286" priority="2652" stopIfTrue="1" operator="greaterThan">
      <formula>0</formula>
    </cfRule>
  </conditionalFormatting>
  <conditionalFormatting sqref="S57:S58">
    <cfRule type="cellIs" dxfId="20285" priority="2647" stopIfTrue="1" operator="greaterThan">
      <formula>0</formula>
    </cfRule>
    <cfRule type="cellIs" dxfId="20284" priority="2648" stopIfTrue="1" operator="greaterThan">
      <formula>0</formula>
    </cfRule>
    <cfRule type="cellIs" dxfId="20283" priority="2649" stopIfTrue="1" operator="greaterThan">
      <formula>0</formula>
    </cfRule>
  </conditionalFormatting>
  <conditionalFormatting sqref="S54:S55">
    <cfRule type="cellIs" dxfId="20282" priority="2644" stopIfTrue="1" operator="greaterThan">
      <formula>0</formula>
    </cfRule>
    <cfRule type="cellIs" dxfId="20281" priority="2645" stopIfTrue="1" operator="greaterThan">
      <formula>0</formula>
    </cfRule>
    <cfRule type="cellIs" dxfId="20280" priority="2646" stopIfTrue="1" operator="greaterThan">
      <formula>0</formula>
    </cfRule>
  </conditionalFormatting>
  <conditionalFormatting sqref="S56">
    <cfRule type="cellIs" dxfId="20279" priority="2641" stopIfTrue="1" operator="greaterThan">
      <formula>0</formula>
    </cfRule>
    <cfRule type="cellIs" dxfId="20278" priority="2642" stopIfTrue="1" operator="greaterThan">
      <formula>0</formula>
    </cfRule>
    <cfRule type="cellIs" dxfId="20277" priority="2643" stopIfTrue="1" operator="greaterThan">
      <formula>0</formula>
    </cfRule>
  </conditionalFormatting>
  <conditionalFormatting sqref="S53">
    <cfRule type="cellIs" dxfId="20276" priority="2638" stopIfTrue="1" operator="greaterThan">
      <formula>0</formula>
    </cfRule>
    <cfRule type="cellIs" dxfId="20275" priority="2639" stopIfTrue="1" operator="greaterThan">
      <formula>0</formula>
    </cfRule>
    <cfRule type="cellIs" dxfId="20274" priority="2640" stopIfTrue="1" operator="greaterThan">
      <formula>0</formula>
    </cfRule>
  </conditionalFormatting>
  <conditionalFormatting sqref="P31">
    <cfRule type="cellIs" dxfId="20273" priority="2479" stopIfTrue="1" operator="greaterThan">
      <formula>0</formula>
    </cfRule>
    <cfRule type="cellIs" dxfId="20272" priority="2480" stopIfTrue="1" operator="greaterThan">
      <formula>0</formula>
    </cfRule>
    <cfRule type="cellIs" dxfId="20271" priority="2481" stopIfTrue="1" operator="greaterThan">
      <formula>0</formula>
    </cfRule>
  </conditionalFormatting>
  <conditionalFormatting sqref="V13:V17">
    <cfRule type="cellIs" dxfId="20270" priority="2635" stopIfTrue="1" operator="greaterThan">
      <formula>0</formula>
    </cfRule>
    <cfRule type="cellIs" dxfId="20269" priority="2636" stopIfTrue="1" operator="greaterThan">
      <formula>0</formula>
    </cfRule>
    <cfRule type="cellIs" dxfId="20268" priority="2637" stopIfTrue="1" operator="greaterThan">
      <formula>0</formula>
    </cfRule>
  </conditionalFormatting>
  <conditionalFormatting sqref="V50:V51">
    <cfRule type="cellIs" dxfId="20267" priority="2632" stopIfTrue="1" operator="greaterThan">
      <formula>0</formula>
    </cfRule>
    <cfRule type="cellIs" dxfId="20266" priority="2633" stopIfTrue="1" operator="greaterThan">
      <formula>0</formula>
    </cfRule>
    <cfRule type="cellIs" dxfId="20265" priority="2634" stopIfTrue="1" operator="greaterThan">
      <formula>0</formula>
    </cfRule>
  </conditionalFormatting>
  <conditionalFormatting sqref="P60:P65 P88:P101 P34">
    <cfRule type="cellIs" dxfId="20264" priority="2629" stopIfTrue="1" operator="greaterThan">
      <formula>0</formula>
    </cfRule>
    <cfRule type="cellIs" dxfId="20263" priority="2630" stopIfTrue="1" operator="greaterThan">
      <formula>0</formula>
    </cfRule>
    <cfRule type="cellIs" dxfId="20262" priority="2631" stopIfTrue="1" operator="greaterThan">
      <formula>0</formula>
    </cfRule>
  </conditionalFormatting>
  <conditionalFormatting sqref="P84:P87">
    <cfRule type="cellIs" dxfId="20261" priority="2626" stopIfTrue="1" operator="greaterThan">
      <formula>0</formula>
    </cfRule>
    <cfRule type="cellIs" dxfId="20260" priority="2627" stopIfTrue="1" operator="greaterThan">
      <formula>0</formula>
    </cfRule>
    <cfRule type="cellIs" dxfId="20259" priority="2628" stopIfTrue="1" operator="greaterThan">
      <formula>0</formula>
    </cfRule>
  </conditionalFormatting>
  <conditionalFormatting sqref="P81:P82">
    <cfRule type="cellIs" dxfId="20258" priority="2623" stopIfTrue="1" operator="greaterThan">
      <formula>0</formula>
    </cfRule>
    <cfRule type="cellIs" dxfId="20257" priority="2624" stopIfTrue="1" operator="greaterThan">
      <formula>0</formula>
    </cfRule>
    <cfRule type="cellIs" dxfId="20256" priority="2625" stopIfTrue="1" operator="greaterThan">
      <formula>0</formula>
    </cfRule>
  </conditionalFormatting>
  <conditionalFormatting sqref="P83">
    <cfRule type="cellIs" dxfId="20255" priority="2620" stopIfTrue="1" operator="greaterThan">
      <formula>0</formula>
    </cfRule>
    <cfRule type="cellIs" dxfId="20254" priority="2621" stopIfTrue="1" operator="greaterThan">
      <formula>0</formula>
    </cfRule>
    <cfRule type="cellIs" dxfId="20253" priority="2622" stopIfTrue="1" operator="greaterThan">
      <formula>0</formula>
    </cfRule>
  </conditionalFormatting>
  <conditionalFormatting sqref="P78:P79">
    <cfRule type="cellIs" dxfId="20252" priority="2617" stopIfTrue="1" operator="greaterThan">
      <formula>0</formula>
    </cfRule>
    <cfRule type="cellIs" dxfId="20251" priority="2618" stopIfTrue="1" operator="greaterThan">
      <formula>0</formula>
    </cfRule>
    <cfRule type="cellIs" dxfId="20250" priority="2619" stopIfTrue="1" operator="greaterThan">
      <formula>0</formula>
    </cfRule>
  </conditionalFormatting>
  <conditionalFormatting sqref="P80">
    <cfRule type="cellIs" dxfId="20249" priority="2614" stopIfTrue="1" operator="greaterThan">
      <formula>0</formula>
    </cfRule>
    <cfRule type="cellIs" dxfId="20248" priority="2615" stopIfTrue="1" operator="greaterThan">
      <formula>0</formula>
    </cfRule>
    <cfRule type="cellIs" dxfId="20247" priority="2616" stopIfTrue="1" operator="greaterThan">
      <formula>0</formula>
    </cfRule>
  </conditionalFormatting>
  <conditionalFormatting sqref="P75:P76">
    <cfRule type="cellIs" dxfId="20246" priority="2611" stopIfTrue="1" operator="greaterThan">
      <formula>0</formula>
    </cfRule>
    <cfRule type="cellIs" dxfId="20245" priority="2612" stopIfTrue="1" operator="greaterThan">
      <formula>0</formula>
    </cfRule>
    <cfRule type="cellIs" dxfId="20244" priority="2613" stopIfTrue="1" operator="greaterThan">
      <formula>0</formula>
    </cfRule>
  </conditionalFormatting>
  <conditionalFormatting sqref="P77">
    <cfRule type="cellIs" dxfId="20243" priority="2608" stopIfTrue="1" operator="greaterThan">
      <formula>0</formula>
    </cfRule>
    <cfRule type="cellIs" dxfId="20242" priority="2609" stopIfTrue="1" operator="greaterThan">
      <formula>0</formula>
    </cfRule>
    <cfRule type="cellIs" dxfId="20241" priority="2610" stopIfTrue="1" operator="greaterThan">
      <formula>0</formula>
    </cfRule>
  </conditionalFormatting>
  <conditionalFormatting sqref="P72:P73">
    <cfRule type="cellIs" dxfId="20240" priority="2605" stopIfTrue="1" operator="greaterThan">
      <formula>0</formula>
    </cfRule>
    <cfRule type="cellIs" dxfId="20239" priority="2606" stopIfTrue="1" operator="greaterThan">
      <formula>0</formula>
    </cfRule>
    <cfRule type="cellIs" dxfId="20238" priority="2607" stopIfTrue="1" operator="greaterThan">
      <formula>0</formula>
    </cfRule>
  </conditionalFormatting>
  <conditionalFormatting sqref="P74">
    <cfRule type="cellIs" dxfId="20237" priority="2602" stopIfTrue="1" operator="greaterThan">
      <formula>0</formula>
    </cfRule>
    <cfRule type="cellIs" dxfId="20236" priority="2603" stopIfTrue="1" operator="greaterThan">
      <formula>0</formula>
    </cfRule>
    <cfRule type="cellIs" dxfId="20235" priority="2604" stopIfTrue="1" operator="greaterThan">
      <formula>0</formula>
    </cfRule>
  </conditionalFormatting>
  <conditionalFormatting sqref="P69:P70">
    <cfRule type="cellIs" dxfId="20234" priority="2599" stopIfTrue="1" operator="greaterThan">
      <formula>0</formula>
    </cfRule>
    <cfRule type="cellIs" dxfId="20233" priority="2600" stopIfTrue="1" operator="greaterThan">
      <formula>0</formula>
    </cfRule>
    <cfRule type="cellIs" dxfId="20232" priority="2601" stopIfTrue="1" operator="greaterThan">
      <formula>0</formula>
    </cfRule>
  </conditionalFormatting>
  <conditionalFormatting sqref="P71">
    <cfRule type="cellIs" dxfId="20231" priority="2596" stopIfTrue="1" operator="greaterThan">
      <formula>0</formula>
    </cfRule>
    <cfRule type="cellIs" dxfId="20230" priority="2597" stopIfTrue="1" operator="greaterThan">
      <formula>0</formula>
    </cfRule>
    <cfRule type="cellIs" dxfId="20229" priority="2598" stopIfTrue="1" operator="greaterThan">
      <formula>0</formula>
    </cfRule>
  </conditionalFormatting>
  <conditionalFormatting sqref="P66:P67">
    <cfRule type="cellIs" dxfId="20228" priority="2593" stopIfTrue="1" operator="greaterThan">
      <formula>0</formula>
    </cfRule>
    <cfRule type="cellIs" dxfId="20227" priority="2594" stopIfTrue="1" operator="greaterThan">
      <formula>0</formula>
    </cfRule>
    <cfRule type="cellIs" dxfId="20226" priority="2595" stopIfTrue="1" operator="greaterThan">
      <formula>0</formula>
    </cfRule>
  </conditionalFormatting>
  <conditionalFormatting sqref="P68">
    <cfRule type="cellIs" dxfId="20225" priority="2590" stopIfTrue="1" operator="greaterThan">
      <formula>0</formula>
    </cfRule>
    <cfRule type="cellIs" dxfId="20224" priority="2591" stopIfTrue="1" operator="greaterThan">
      <formula>0</formula>
    </cfRule>
    <cfRule type="cellIs" dxfId="20223" priority="2592" stopIfTrue="1" operator="greaterThan">
      <formula>0</formula>
    </cfRule>
  </conditionalFormatting>
  <conditionalFormatting sqref="P57:P58">
    <cfRule type="cellIs" dxfId="20222" priority="2587" stopIfTrue="1" operator="greaterThan">
      <formula>0</formula>
    </cfRule>
    <cfRule type="cellIs" dxfId="20221" priority="2588" stopIfTrue="1" operator="greaterThan">
      <formula>0</formula>
    </cfRule>
    <cfRule type="cellIs" dxfId="20220" priority="2589" stopIfTrue="1" operator="greaterThan">
      <formula>0</formula>
    </cfRule>
  </conditionalFormatting>
  <conditionalFormatting sqref="P59">
    <cfRule type="cellIs" dxfId="20219" priority="2584" stopIfTrue="1" operator="greaterThan">
      <formula>0</formula>
    </cfRule>
    <cfRule type="cellIs" dxfId="20218" priority="2585" stopIfTrue="1" operator="greaterThan">
      <formula>0</formula>
    </cfRule>
    <cfRule type="cellIs" dxfId="20217" priority="2586" stopIfTrue="1" operator="greaterThan">
      <formula>0</formula>
    </cfRule>
  </conditionalFormatting>
  <conditionalFormatting sqref="P54:P55">
    <cfRule type="cellIs" dxfId="20216" priority="2581" stopIfTrue="1" operator="greaterThan">
      <formula>0</formula>
    </cfRule>
    <cfRule type="cellIs" dxfId="20215" priority="2582" stopIfTrue="1" operator="greaterThan">
      <formula>0</formula>
    </cfRule>
    <cfRule type="cellIs" dxfId="20214" priority="2583" stopIfTrue="1" operator="greaterThan">
      <formula>0</formula>
    </cfRule>
  </conditionalFormatting>
  <conditionalFormatting sqref="P56">
    <cfRule type="cellIs" dxfId="20213" priority="2578" stopIfTrue="1" operator="greaterThan">
      <formula>0</formula>
    </cfRule>
    <cfRule type="cellIs" dxfId="20212" priority="2579" stopIfTrue="1" operator="greaterThan">
      <formula>0</formula>
    </cfRule>
    <cfRule type="cellIs" dxfId="20211" priority="2580" stopIfTrue="1" operator="greaterThan">
      <formula>0</formula>
    </cfRule>
  </conditionalFormatting>
  <conditionalFormatting sqref="P51:P52">
    <cfRule type="cellIs" dxfId="20210" priority="2575" stopIfTrue="1" operator="greaterThan">
      <formula>0</formula>
    </cfRule>
    <cfRule type="cellIs" dxfId="20209" priority="2576" stopIfTrue="1" operator="greaterThan">
      <formula>0</formula>
    </cfRule>
    <cfRule type="cellIs" dxfId="20208" priority="2577" stopIfTrue="1" operator="greaterThan">
      <formula>0</formula>
    </cfRule>
  </conditionalFormatting>
  <conditionalFormatting sqref="P53">
    <cfRule type="cellIs" dxfId="20207" priority="2572" stopIfTrue="1" operator="greaterThan">
      <formula>0</formula>
    </cfRule>
    <cfRule type="cellIs" dxfId="20206" priority="2573" stopIfTrue="1" operator="greaterThan">
      <formula>0</formula>
    </cfRule>
    <cfRule type="cellIs" dxfId="20205" priority="2574" stopIfTrue="1" operator="greaterThan">
      <formula>0</formula>
    </cfRule>
  </conditionalFormatting>
  <conditionalFormatting sqref="P48:P49">
    <cfRule type="cellIs" dxfId="20204" priority="2569" stopIfTrue="1" operator="greaterThan">
      <formula>0</formula>
    </cfRule>
    <cfRule type="cellIs" dxfId="20203" priority="2570" stopIfTrue="1" operator="greaterThan">
      <formula>0</formula>
    </cfRule>
    <cfRule type="cellIs" dxfId="20202" priority="2571" stopIfTrue="1" operator="greaterThan">
      <formula>0</formula>
    </cfRule>
  </conditionalFormatting>
  <conditionalFormatting sqref="P50">
    <cfRule type="cellIs" dxfId="20201" priority="2566" stopIfTrue="1" operator="greaterThan">
      <formula>0</formula>
    </cfRule>
    <cfRule type="cellIs" dxfId="20200" priority="2567" stopIfTrue="1" operator="greaterThan">
      <formula>0</formula>
    </cfRule>
    <cfRule type="cellIs" dxfId="20199" priority="2568" stopIfTrue="1" operator="greaterThan">
      <formula>0</formula>
    </cfRule>
  </conditionalFormatting>
  <conditionalFormatting sqref="P45:P46">
    <cfRule type="cellIs" dxfId="20198" priority="2563" stopIfTrue="1" operator="greaterThan">
      <formula>0</formula>
    </cfRule>
    <cfRule type="cellIs" dxfId="20197" priority="2564" stopIfTrue="1" operator="greaterThan">
      <formula>0</formula>
    </cfRule>
    <cfRule type="cellIs" dxfId="20196" priority="2565" stopIfTrue="1" operator="greaterThan">
      <formula>0</formula>
    </cfRule>
  </conditionalFormatting>
  <conditionalFormatting sqref="P47">
    <cfRule type="cellIs" dxfId="20195" priority="2560" stopIfTrue="1" operator="greaterThan">
      <formula>0</formula>
    </cfRule>
    <cfRule type="cellIs" dxfId="20194" priority="2561" stopIfTrue="1" operator="greaterThan">
      <formula>0</formula>
    </cfRule>
    <cfRule type="cellIs" dxfId="20193" priority="2562" stopIfTrue="1" operator="greaterThan">
      <formula>0</formula>
    </cfRule>
  </conditionalFormatting>
  <conditionalFormatting sqref="P42:P43">
    <cfRule type="cellIs" dxfId="20192" priority="2557" stopIfTrue="1" operator="greaterThan">
      <formula>0</formula>
    </cfRule>
    <cfRule type="cellIs" dxfId="20191" priority="2558" stopIfTrue="1" operator="greaterThan">
      <formula>0</formula>
    </cfRule>
    <cfRule type="cellIs" dxfId="20190" priority="2559" stopIfTrue="1" operator="greaterThan">
      <formula>0</formula>
    </cfRule>
  </conditionalFormatting>
  <conditionalFormatting sqref="P44">
    <cfRule type="cellIs" dxfId="20189" priority="2554" stopIfTrue="1" operator="greaterThan">
      <formula>0</formula>
    </cfRule>
    <cfRule type="cellIs" dxfId="20188" priority="2555" stopIfTrue="1" operator="greaterThan">
      <formula>0</formula>
    </cfRule>
    <cfRule type="cellIs" dxfId="20187" priority="2556" stopIfTrue="1" operator="greaterThan">
      <formula>0</formula>
    </cfRule>
  </conditionalFormatting>
  <conditionalFormatting sqref="P29:P30">
    <cfRule type="cellIs" dxfId="20186" priority="2551" stopIfTrue="1" operator="greaterThan">
      <formula>0</formula>
    </cfRule>
    <cfRule type="cellIs" dxfId="20185" priority="2552" stopIfTrue="1" operator="greaterThan">
      <formula>0</formula>
    </cfRule>
    <cfRule type="cellIs" dxfId="20184" priority="2553" stopIfTrue="1" operator="greaterThan">
      <formula>0</formula>
    </cfRule>
  </conditionalFormatting>
  <conditionalFormatting sqref="P26:P27">
    <cfRule type="cellIs" dxfId="20183" priority="2548" stopIfTrue="1" operator="greaterThan">
      <formula>0</formula>
    </cfRule>
    <cfRule type="cellIs" dxfId="20182" priority="2549" stopIfTrue="1" operator="greaterThan">
      <formula>0</formula>
    </cfRule>
    <cfRule type="cellIs" dxfId="20181" priority="2550" stopIfTrue="1" operator="greaterThan">
      <formula>0</formula>
    </cfRule>
  </conditionalFormatting>
  <conditionalFormatting sqref="P28">
    <cfRule type="cellIs" dxfId="20180" priority="2545" stopIfTrue="1" operator="greaterThan">
      <formula>0</formula>
    </cfRule>
    <cfRule type="cellIs" dxfId="20179" priority="2546" stopIfTrue="1" operator="greaterThan">
      <formula>0</formula>
    </cfRule>
    <cfRule type="cellIs" dxfId="20178" priority="2547" stopIfTrue="1" operator="greaterThan">
      <formula>0</formula>
    </cfRule>
  </conditionalFormatting>
  <conditionalFormatting sqref="P23:P24">
    <cfRule type="cellIs" dxfId="20177" priority="2542" stopIfTrue="1" operator="greaterThan">
      <formula>0</formula>
    </cfRule>
    <cfRule type="cellIs" dxfId="20176" priority="2543" stopIfTrue="1" operator="greaterThan">
      <formula>0</formula>
    </cfRule>
    <cfRule type="cellIs" dxfId="20175" priority="2544" stopIfTrue="1" operator="greaterThan">
      <formula>0</formula>
    </cfRule>
  </conditionalFormatting>
  <conditionalFormatting sqref="P25">
    <cfRule type="cellIs" dxfId="20174" priority="2539" stopIfTrue="1" operator="greaterThan">
      <formula>0</formula>
    </cfRule>
    <cfRule type="cellIs" dxfId="20173" priority="2540" stopIfTrue="1" operator="greaterThan">
      <formula>0</formula>
    </cfRule>
    <cfRule type="cellIs" dxfId="20172" priority="2541" stopIfTrue="1" operator="greaterThan">
      <formula>0</formula>
    </cfRule>
  </conditionalFormatting>
  <conditionalFormatting sqref="P20:P21">
    <cfRule type="cellIs" dxfId="20171" priority="2536" stopIfTrue="1" operator="greaterThan">
      <formula>0</formula>
    </cfRule>
    <cfRule type="cellIs" dxfId="20170" priority="2537" stopIfTrue="1" operator="greaterThan">
      <formula>0</formula>
    </cfRule>
    <cfRule type="cellIs" dxfId="20169" priority="2538" stopIfTrue="1" operator="greaterThan">
      <formula>0</formula>
    </cfRule>
  </conditionalFormatting>
  <conditionalFormatting sqref="P22">
    <cfRule type="cellIs" dxfId="20168" priority="2533" stopIfTrue="1" operator="greaterThan">
      <formula>0</formula>
    </cfRule>
    <cfRule type="cellIs" dxfId="20167" priority="2534" stopIfTrue="1" operator="greaterThan">
      <formula>0</formula>
    </cfRule>
    <cfRule type="cellIs" dxfId="20166" priority="2535" stopIfTrue="1" operator="greaterThan">
      <formula>0</formula>
    </cfRule>
  </conditionalFormatting>
  <conditionalFormatting sqref="P19">
    <cfRule type="cellIs" dxfId="20165" priority="2530" stopIfTrue="1" operator="greaterThan">
      <formula>0</formula>
    </cfRule>
    <cfRule type="cellIs" dxfId="20164" priority="2531" stopIfTrue="1" operator="greaterThan">
      <formula>0</formula>
    </cfRule>
    <cfRule type="cellIs" dxfId="20163" priority="2532" stopIfTrue="1" operator="greaterThan">
      <formula>0</formula>
    </cfRule>
  </conditionalFormatting>
  <conditionalFormatting sqref="P16:P17">
    <cfRule type="cellIs" dxfId="20162" priority="2527" stopIfTrue="1" operator="greaterThan">
      <formula>0</formula>
    </cfRule>
    <cfRule type="cellIs" dxfId="20161" priority="2528" stopIfTrue="1" operator="greaterThan">
      <formula>0</formula>
    </cfRule>
    <cfRule type="cellIs" dxfId="20160" priority="2529" stopIfTrue="1" operator="greaterThan">
      <formula>0</formula>
    </cfRule>
  </conditionalFormatting>
  <conditionalFormatting sqref="P18">
    <cfRule type="cellIs" dxfId="20159" priority="2524" stopIfTrue="1" operator="greaterThan">
      <formula>0</formula>
    </cfRule>
    <cfRule type="cellIs" dxfId="20158" priority="2525" stopIfTrue="1" operator="greaterThan">
      <formula>0</formula>
    </cfRule>
    <cfRule type="cellIs" dxfId="20157" priority="2526" stopIfTrue="1" operator="greaterThan">
      <formula>0</formula>
    </cfRule>
  </conditionalFormatting>
  <conditionalFormatting sqref="P13:P14">
    <cfRule type="cellIs" dxfId="20156" priority="2521" stopIfTrue="1" operator="greaterThan">
      <formula>0</formula>
    </cfRule>
    <cfRule type="cellIs" dxfId="20155" priority="2522" stopIfTrue="1" operator="greaterThan">
      <formula>0</formula>
    </cfRule>
    <cfRule type="cellIs" dxfId="20154" priority="2523" stopIfTrue="1" operator="greaterThan">
      <formula>0</formula>
    </cfRule>
  </conditionalFormatting>
  <conditionalFormatting sqref="P15">
    <cfRule type="cellIs" dxfId="20153" priority="2518" stopIfTrue="1" operator="greaterThan">
      <formula>0</formula>
    </cfRule>
    <cfRule type="cellIs" dxfId="20152" priority="2519" stopIfTrue="1" operator="greaterThan">
      <formula>0</formula>
    </cfRule>
    <cfRule type="cellIs" dxfId="20151" priority="2520" stopIfTrue="1" operator="greaterThan">
      <formula>0</formula>
    </cfRule>
  </conditionalFormatting>
  <conditionalFormatting sqref="P10:P11">
    <cfRule type="cellIs" dxfId="20150" priority="2515" stopIfTrue="1" operator="greaterThan">
      <formula>0</formula>
    </cfRule>
    <cfRule type="cellIs" dxfId="20149" priority="2516" stopIfTrue="1" operator="greaterThan">
      <formula>0</formula>
    </cfRule>
    <cfRule type="cellIs" dxfId="20148" priority="2517" stopIfTrue="1" operator="greaterThan">
      <formula>0</formula>
    </cfRule>
  </conditionalFormatting>
  <conditionalFormatting sqref="P12">
    <cfRule type="cellIs" dxfId="20147" priority="2512" stopIfTrue="1" operator="greaterThan">
      <formula>0</formula>
    </cfRule>
    <cfRule type="cellIs" dxfId="20146" priority="2513" stopIfTrue="1" operator="greaterThan">
      <formula>0</formula>
    </cfRule>
    <cfRule type="cellIs" dxfId="20145" priority="2514" stopIfTrue="1" operator="greaterThan">
      <formula>0</formula>
    </cfRule>
  </conditionalFormatting>
  <conditionalFormatting sqref="P7:P8">
    <cfRule type="cellIs" dxfId="20144" priority="2509" stopIfTrue="1" operator="greaterThan">
      <formula>0</formula>
    </cfRule>
    <cfRule type="cellIs" dxfId="20143" priority="2510" stopIfTrue="1" operator="greaterThan">
      <formula>0</formula>
    </cfRule>
    <cfRule type="cellIs" dxfId="20142" priority="2511" stopIfTrue="1" operator="greaterThan">
      <formula>0</formula>
    </cfRule>
  </conditionalFormatting>
  <conditionalFormatting sqref="P9">
    <cfRule type="cellIs" dxfId="20141" priority="2506" stopIfTrue="1" operator="greaterThan">
      <formula>0</formula>
    </cfRule>
    <cfRule type="cellIs" dxfId="20140" priority="2507" stopIfTrue="1" operator="greaterThan">
      <formula>0</formula>
    </cfRule>
    <cfRule type="cellIs" dxfId="20139" priority="2508" stopIfTrue="1" operator="greaterThan">
      <formula>0</formula>
    </cfRule>
  </conditionalFormatting>
  <conditionalFormatting sqref="P5">
    <cfRule type="cellIs" dxfId="20138" priority="2503" stopIfTrue="1" operator="greaterThan">
      <formula>0</formula>
    </cfRule>
    <cfRule type="cellIs" dxfId="20137" priority="2504" stopIfTrue="1" operator="greaterThan">
      <formula>0</formula>
    </cfRule>
    <cfRule type="cellIs" dxfId="20136" priority="2505" stopIfTrue="1" operator="greaterThan">
      <formula>0</formula>
    </cfRule>
  </conditionalFormatting>
  <conditionalFormatting sqref="P6">
    <cfRule type="cellIs" dxfId="20135" priority="2500" stopIfTrue="1" operator="greaterThan">
      <formula>0</formula>
    </cfRule>
    <cfRule type="cellIs" dxfId="20134" priority="2501" stopIfTrue="1" operator="greaterThan">
      <formula>0</formula>
    </cfRule>
    <cfRule type="cellIs" dxfId="20133" priority="2502" stopIfTrue="1" operator="greaterThan">
      <formula>0</formula>
    </cfRule>
  </conditionalFormatting>
  <conditionalFormatting sqref="P39:P40">
    <cfRule type="cellIs" dxfId="20132" priority="2497" stopIfTrue="1" operator="greaterThan">
      <formula>0</formula>
    </cfRule>
    <cfRule type="cellIs" dxfId="20131" priority="2498" stopIfTrue="1" operator="greaterThan">
      <formula>0</formula>
    </cfRule>
    <cfRule type="cellIs" dxfId="20130" priority="2499" stopIfTrue="1" operator="greaterThan">
      <formula>0</formula>
    </cfRule>
  </conditionalFormatting>
  <conditionalFormatting sqref="P41">
    <cfRule type="cellIs" dxfId="20129" priority="2494" stopIfTrue="1" operator="greaterThan">
      <formula>0</formula>
    </cfRule>
    <cfRule type="cellIs" dxfId="20128" priority="2495" stopIfTrue="1" operator="greaterThan">
      <formula>0</formula>
    </cfRule>
    <cfRule type="cellIs" dxfId="20127" priority="2496" stopIfTrue="1" operator="greaterThan">
      <formula>0</formula>
    </cfRule>
  </conditionalFormatting>
  <conditionalFormatting sqref="P36:P37">
    <cfRule type="cellIs" dxfId="20126" priority="2491" stopIfTrue="1" operator="greaterThan">
      <formula>0</formula>
    </cfRule>
    <cfRule type="cellIs" dxfId="20125" priority="2492" stopIfTrue="1" operator="greaterThan">
      <formula>0</formula>
    </cfRule>
    <cfRule type="cellIs" dxfId="20124" priority="2493" stopIfTrue="1" operator="greaterThan">
      <formula>0</formula>
    </cfRule>
  </conditionalFormatting>
  <conditionalFormatting sqref="P38">
    <cfRule type="cellIs" dxfId="20123" priority="2488" stopIfTrue="1" operator="greaterThan">
      <formula>0</formula>
    </cfRule>
    <cfRule type="cellIs" dxfId="20122" priority="2489" stopIfTrue="1" operator="greaterThan">
      <formula>0</formula>
    </cfRule>
    <cfRule type="cellIs" dxfId="20121" priority="2490" stopIfTrue="1" operator="greaterThan">
      <formula>0</formula>
    </cfRule>
  </conditionalFormatting>
  <conditionalFormatting sqref="P35">
    <cfRule type="cellIs" dxfId="20120" priority="2485" stopIfTrue="1" operator="greaterThan">
      <formula>0</formula>
    </cfRule>
    <cfRule type="cellIs" dxfId="20119" priority="2486" stopIfTrue="1" operator="greaterThan">
      <formula>0</formula>
    </cfRule>
    <cfRule type="cellIs" dxfId="20118" priority="2487" stopIfTrue="1" operator="greaterThan">
      <formula>0</formula>
    </cfRule>
  </conditionalFormatting>
  <conditionalFormatting sqref="P32:P33">
    <cfRule type="cellIs" dxfId="20117" priority="2482" stopIfTrue="1" operator="greaterThan">
      <formula>0</formula>
    </cfRule>
    <cfRule type="cellIs" dxfId="20116" priority="2483" stopIfTrue="1" operator="greaterThan">
      <formula>0</formula>
    </cfRule>
    <cfRule type="cellIs" dxfId="20115" priority="2484" stopIfTrue="1" operator="greaterThan">
      <formula>0</formula>
    </cfRule>
  </conditionalFormatting>
  <conditionalFormatting sqref="Q4:Q157">
    <cfRule type="cellIs" dxfId="20114" priority="4" stopIfTrue="1" operator="greaterThan">
      <formula>0</formula>
    </cfRule>
    <cfRule type="cellIs" dxfId="20113" priority="5" stopIfTrue="1" operator="greaterThan">
      <formula>0</formula>
    </cfRule>
    <cfRule type="cellIs" dxfId="20112" priority="6" stopIfTrue="1" operator="greaterThan">
      <formula>0</formula>
    </cfRule>
  </conditionalFormatting>
  <conditionalFormatting sqref="R4:R157">
    <cfRule type="cellIs" dxfId="20111" priority="1" stopIfTrue="1" operator="greaterThan">
      <formula>0</formula>
    </cfRule>
    <cfRule type="cellIs" dxfId="20110" priority="2" stopIfTrue="1" operator="greaterThan">
      <formula>0</formula>
    </cfRule>
    <cfRule type="cellIs" dxfId="20109" priority="3" stopIfTrue="1" operator="greaterThan">
      <formula>0</formula>
    </cfRule>
  </conditionalFormatting>
  <pageMargins left="0.74803149606299213" right="0.74803149606299213" top="0.98425196850393704" bottom="0.98425196850393704" header="0.51181102362204722" footer="0.51181102362204722"/>
  <pageSetup paperSize="9" scale="70" firstPageNumber="0" fitToHeight="0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</sheetPr>
  <dimension ref="A1:AH157"/>
  <sheetViews>
    <sheetView showGridLines="0" zoomScale="85" zoomScaleNormal="85" workbookViewId="0">
      <pane xSplit="4" ySplit="3" topLeftCell="E4" activePane="bottomRight" state="frozen"/>
      <selection pane="topRight"/>
      <selection pane="bottomLeft"/>
      <selection pane="bottomRight" activeCell="H22" sqref="H22"/>
    </sheetView>
  </sheetViews>
  <sheetFormatPr defaultColWidth="9.7109375" defaultRowHeight="15" x14ac:dyDescent="0.25"/>
  <cols>
    <col min="1" max="1" width="17.7109375" style="3" customWidth="1"/>
    <col min="2" max="2" width="6.28515625" style="4" customWidth="1"/>
    <col min="3" max="3" width="6.42578125" style="6" customWidth="1"/>
    <col min="4" max="4" width="63.28515625" style="7" customWidth="1"/>
    <col min="5" max="6" width="14" style="7" customWidth="1"/>
    <col min="7" max="7" width="12.28515625" style="6" customWidth="1"/>
    <col min="8" max="8" width="17.7109375" style="7" customWidth="1"/>
    <col min="9" max="9" width="13.5703125" style="7" customWidth="1"/>
    <col min="10" max="10" width="10.28515625" style="10" customWidth="1"/>
    <col min="11" max="11" width="8.42578125" style="10" customWidth="1"/>
    <col min="12" max="12" width="14.85546875" style="11" customWidth="1"/>
    <col min="13" max="13" width="10.85546875" style="5" customWidth="1"/>
    <col min="14" max="14" width="14" style="8" customWidth="1"/>
    <col min="15" max="15" width="12.5703125" style="9" customWidth="1"/>
    <col min="16" max="18" width="13.7109375" style="1" customWidth="1"/>
    <col min="19" max="19" width="12.7109375" style="1" customWidth="1"/>
    <col min="20" max="20" width="13.42578125" style="1" customWidth="1"/>
    <col min="21" max="21" width="13.7109375" style="1" customWidth="1"/>
    <col min="22" max="22" width="15.85546875" style="1" customWidth="1"/>
    <col min="23" max="24" width="14.28515625" style="1" customWidth="1"/>
    <col min="25" max="25" width="14" style="1" customWidth="1"/>
    <col min="26" max="26" width="14.28515625" style="1" customWidth="1"/>
    <col min="27" max="27" width="15.28515625" style="1" customWidth="1"/>
    <col min="28" max="34" width="15" style="1" customWidth="1"/>
    <col min="35" max="16384" width="9.7109375" style="1"/>
  </cols>
  <sheetData>
    <row r="1" spans="1:34" ht="30" customHeight="1" x14ac:dyDescent="0.25">
      <c r="A1" s="13" t="s">
        <v>318</v>
      </c>
      <c r="B1" s="167" t="s">
        <v>289</v>
      </c>
      <c r="C1" s="168"/>
      <c r="D1" s="167" t="s">
        <v>15</v>
      </c>
      <c r="E1" s="184"/>
      <c r="F1" s="184"/>
      <c r="G1" s="184"/>
      <c r="H1" s="184"/>
      <c r="I1" s="184"/>
      <c r="J1" s="184"/>
      <c r="K1" s="184"/>
      <c r="L1" s="168"/>
      <c r="M1" s="185" t="s">
        <v>282</v>
      </c>
      <c r="N1" s="186"/>
      <c r="O1" s="187"/>
      <c r="P1" s="177" t="s">
        <v>27</v>
      </c>
      <c r="Q1" s="177" t="s">
        <v>27</v>
      </c>
      <c r="R1" s="177" t="s">
        <v>27</v>
      </c>
      <c r="S1" s="177" t="s">
        <v>27</v>
      </c>
      <c r="T1" s="177" t="s">
        <v>27</v>
      </c>
      <c r="U1" s="177" t="s">
        <v>27</v>
      </c>
      <c r="V1" s="177" t="s">
        <v>27</v>
      </c>
      <c r="W1" s="177" t="s">
        <v>27</v>
      </c>
      <c r="X1" s="177" t="s">
        <v>27</v>
      </c>
      <c r="Y1" s="177" t="s">
        <v>27</v>
      </c>
      <c r="Z1" s="177" t="s">
        <v>27</v>
      </c>
      <c r="AA1" s="177" t="s">
        <v>27</v>
      </c>
      <c r="AB1" s="177" t="s">
        <v>27</v>
      </c>
      <c r="AC1" s="177" t="s">
        <v>27</v>
      </c>
      <c r="AD1" s="177" t="s">
        <v>27</v>
      </c>
      <c r="AE1" s="177" t="s">
        <v>27</v>
      </c>
      <c r="AF1" s="177" t="s">
        <v>27</v>
      </c>
      <c r="AG1" s="177" t="s">
        <v>27</v>
      </c>
      <c r="AH1" s="179" t="s">
        <v>27</v>
      </c>
    </row>
    <row r="2" spans="1:34" ht="15.75" thickBot="1" x14ac:dyDescent="0.3">
      <c r="A2" s="181" t="s">
        <v>14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3"/>
      <c r="M2" s="188"/>
      <c r="N2" s="189"/>
      <c r="O2" s="190"/>
      <c r="P2" s="178"/>
      <c r="Q2" s="178"/>
      <c r="R2" s="178"/>
      <c r="S2" s="178"/>
      <c r="T2" s="178"/>
      <c r="U2" s="178"/>
      <c r="V2" s="178"/>
      <c r="W2" s="178"/>
      <c r="X2" s="178"/>
      <c r="Y2" s="178"/>
      <c r="Z2" s="178"/>
      <c r="AA2" s="178"/>
      <c r="AB2" s="178"/>
      <c r="AC2" s="178"/>
      <c r="AD2" s="178"/>
      <c r="AE2" s="178"/>
      <c r="AF2" s="178"/>
      <c r="AG2" s="178"/>
      <c r="AH2" s="180"/>
    </row>
    <row r="3" spans="1:34" s="2" customFormat="1" ht="30.75" thickBot="1" x14ac:dyDescent="0.25">
      <c r="A3" s="27" t="s">
        <v>3</v>
      </c>
      <c r="B3" s="28" t="s">
        <v>1</v>
      </c>
      <c r="C3" s="17" t="s">
        <v>5</v>
      </c>
      <c r="D3" s="17" t="s">
        <v>7</v>
      </c>
      <c r="E3" s="45" t="s">
        <v>291</v>
      </c>
      <c r="F3" s="45" t="s">
        <v>292</v>
      </c>
      <c r="G3" s="17" t="s">
        <v>8</v>
      </c>
      <c r="H3" s="17" t="s">
        <v>10</v>
      </c>
      <c r="I3" s="17" t="s">
        <v>12</v>
      </c>
      <c r="J3" s="29" t="s">
        <v>4</v>
      </c>
      <c r="K3" s="30" t="s">
        <v>13</v>
      </c>
      <c r="L3" s="12" t="s">
        <v>6</v>
      </c>
      <c r="M3" s="30" t="s">
        <v>11</v>
      </c>
      <c r="N3" s="31" t="s">
        <v>0</v>
      </c>
      <c r="O3" s="29" t="s">
        <v>9</v>
      </c>
      <c r="P3" s="29" t="s">
        <v>2</v>
      </c>
      <c r="Q3" s="29" t="s">
        <v>2</v>
      </c>
      <c r="R3" s="29" t="s">
        <v>2</v>
      </c>
      <c r="S3" s="29" t="s">
        <v>2</v>
      </c>
      <c r="T3" s="29" t="s">
        <v>2</v>
      </c>
      <c r="U3" s="29" t="s">
        <v>2</v>
      </c>
      <c r="V3" s="29" t="s">
        <v>2</v>
      </c>
      <c r="W3" s="29" t="s">
        <v>2</v>
      </c>
      <c r="X3" s="29" t="s">
        <v>2</v>
      </c>
      <c r="Y3" s="29" t="s">
        <v>2</v>
      </c>
      <c r="Z3" s="29" t="s">
        <v>2</v>
      </c>
      <c r="AA3" s="29" t="s">
        <v>2</v>
      </c>
      <c r="AB3" s="29" t="s">
        <v>2</v>
      </c>
      <c r="AC3" s="29" t="s">
        <v>2</v>
      </c>
      <c r="AD3" s="29" t="s">
        <v>2</v>
      </c>
      <c r="AE3" s="29" t="s">
        <v>2</v>
      </c>
      <c r="AF3" s="29" t="s">
        <v>2</v>
      </c>
      <c r="AG3" s="29" t="s">
        <v>2</v>
      </c>
      <c r="AH3" s="32" t="s">
        <v>2</v>
      </c>
    </row>
    <row r="4" spans="1:34" ht="26.25" customHeight="1" x14ac:dyDescent="0.25">
      <c r="A4" s="147" t="s">
        <v>239</v>
      </c>
      <c r="B4" s="147">
        <v>1</v>
      </c>
      <c r="C4" s="33">
        <v>1</v>
      </c>
      <c r="D4" s="114" t="s">
        <v>28</v>
      </c>
      <c r="E4" s="64">
        <v>5705</v>
      </c>
      <c r="F4" s="64">
        <v>122505011</v>
      </c>
      <c r="G4" s="103" t="s">
        <v>293</v>
      </c>
      <c r="H4" s="66" t="s">
        <v>294</v>
      </c>
      <c r="I4" s="67" t="s">
        <v>24</v>
      </c>
      <c r="J4" s="67">
        <v>30</v>
      </c>
      <c r="K4" s="67">
        <v>30</v>
      </c>
      <c r="L4" s="68">
        <v>51.45</v>
      </c>
      <c r="M4" s="127"/>
      <c r="N4" s="15">
        <f t="shared" ref="N4:N35" si="0">M4-(SUM(P4:AH4))</f>
        <v>0</v>
      </c>
      <c r="O4" s="19" t="str">
        <f t="shared" ref="O4:O157" si="1">IF(N4&lt;0,"ATENÇÃO","OK")</f>
        <v>OK</v>
      </c>
      <c r="P4" s="22">
        <v>0</v>
      </c>
      <c r="Q4" s="22">
        <v>0</v>
      </c>
      <c r="R4" s="22">
        <v>0</v>
      </c>
      <c r="S4" s="22">
        <v>0</v>
      </c>
      <c r="T4" s="22">
        <v>0</v>
      </c>
      <c r="U4" s="22">
        <v>0</v>
      </c>
      <c r="V4" s="22">
        <v>0</v>
      </c>
      <c r="W4" s="22">
        <v>0</v>
      </c>
      <c r="X4" s="22">
        <v>0</v>
      </c>
      <c r="Y4" s="22">
        <v>0</v>
      </c>
      <c r="Z4" s="22">
        <v>0</v>
      </c>
      <c r="AA4" s="22">
        <v>0</v>
      </c>
      <c r="AB4" s="22">
        <v>0</v>
      </c>
      <c r="AC4" s="22">
        <v>0</v>
      </c>
      <c r="AD4" s="22">
        <v>0</v>
      </c>
      <c r="AE4" s="22">
        <v>0</v>
      </c>
      <c r="AF4" s="22">
        <v>0</v>
      </c>
      <c r="AG4" s="22">
        <v>0</v>
      </c>
      <c r="AH4" s="24">
        <v>0</v>
      </c>
    </row>
    <row r="5" spans="1:34" ht="25.5" customHeight="1" x14ac:dyDescent="0.25">
      <c r="A5" s="148"/>
      <c r="B5" s="148"/>
      <c r="C5" s="34">
        <v>2</v>
      </c>
      <c r="D5" s="105" t="s">
        <v>29</v>
      </c>
      <c r="E5" s="70">
        <v>5705</v>
      </c>
      <c r="F5" s="70">
        <v>122505011</v>
      </c>
      <c r="G5" s="106" t="s">
        <v>256</v>
      </c>
      <c r="H5" s="72" t="s">
        <v>240</v>
      </c>
      <c r="I5" s="73" t="s">
        <v>24</v>
      </c>
      <c r="J5" s="73">
        <v>30</v>
      </c>
      <c r="K5" s="73">
        <v>30</v>
      </c>
      <c r="L5" s="74">
        <v>51.9</v>
      </c>
      <c r="M5" s="128"/>
      <c r="N5" s="14">
        <f t="shared" si="0"/>
        <v>0</v>
      </c>
      <c r="O5" s="18" t="str">
        <f t="shared" si="1"/>
        <v>OK</v>
      </c>
      <c r="P5" s="21">
        <v>0</v>
      </c>
      <c r="Q5" s="21">
        <v>0</v>
      </c>
      <c r="R5" s="21">
        <v>0</v>
      </c>
      <c r="S5" s="21">
        <v>0</v>
      </c>
      <c r="T5" s="21">
        <v>0</v>
      </c>
      <c r="U5" s="21">
        <v>0</v>
      </c>
      <c r="V5" s="21">
        <v>0</v>
      </c>
      <c r="W5" s="21">
        <v>0</v>
      </c>
      <c r="X5" s="21">
        <v>0</v>
      </c>
      <c r="Y5" s="21">
        <v>0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21">
        <v>0</v>
      </c>
      <c r="AF5" s="21">
        <v>0</v>
      </c>
      <c r="AG5" s="21">
        <v>0</v>
      </c>
      <c r="AH5" s="25">
        <v>0</v>
      </c>
    </row>
    <row r="6" spans="1:34" ht="19.5" customHeight="1" x14ac:dyDescent="0.25">
      <c r="A6" s="148"/>
      <c r="B6" s="148"/>
      <c r="C6" s="34">
        <v>3</v>
      </c>
      <c r="D6" s="105" t="s">
        <v>30</v>
      </c>
      <c r="E6" s="70">
        <v>5705</v>
      </c>
      <c r="F6" s="70">
        <v>122505011</v>
      </c>
      <c r="G6" s="106" t="s">
        <v>256</v>
      </c>
      <c r="H6" s="72" t="s">
        <v>240</v>
      </c>
      <c r="I6" s="73" t="s">
        <v>24</v>
      </c>
      <c r="J6" s="73">
        <v>30</v>
      </c>
      <c r="K6" s="73">
        <v>30</v>
      </c>
      <c r="L6" s="74">
        <v>106.12</v>
      </c>
      <c r="M6" s="128"/>
      <c r="N6" s="14">
        <f t="shared" si="0"/>
        <v>0</v>
      </c>
      <c r="O6" s="18" t="str">
        <f t="shared" si="1"/>
        <v>OK</v>
      </c>
      <c r="P6" s="21">
        <v>0</v>
      </c>
      <c r="Q6" s="21">
        <v>0</v>
      </c>
      <c r="R6" s="21">
        <v>0</v>
      </c>
      <c r="S6" s="21">
        <v>0</v>
      </c>
      <c r="T6" s="21">
        <v>0</v>
      </c>
      <c r="U6" s="21">
        <v>0</v>
      </c>
      <c r="V6" s="21">
        <v>0</v>
      </c>
      <c r="W6" s="21">
        <v>0</v>
      </c>
      <c r="X6" s="21">
        <v>0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1">
        <v>0</v>
      </c>
      <c r="AE6" s="21">
        <v>0</v>
      </c>
      <c r="AF6" s="21">
        <v>0</v>
      </c>
      <c r="AG6" s="21">
        <v>0</v>
      </c>
      <c r="AH6" s="25">
        <v>0</v>
      </c>
    </row>
    <row r="7" spans="1:34" ht="25.5" customHeight="1" x14ac:dyDescent="0.25">
      <c r="A7" s="148"/>
      <c r="B7" s="148"/>
      <c r="C7" s="34">
        <v>4</v>
      </c>
      <c r="D7" s="105" t="s">
        <v>31</v>
      </c>
      <c r="E7" s="70">
        <v>5705</v>
      </c>
      <c r="F7" s="70">
        <v>122505011</v>
      </c>
      <c r="G7" s="106" t="s">
        <v>256</v>
      </c>
      <c r="H7" s="72" t="s">
        <v>240</v>
      </c>
      <c r="I7" s="73" t="s">
        <v>24</v>
      </c>
      <c r="J7" s="73">
        <v>30</v>
      </c>
      <c r="K7" s="73">
        <v>30</v>
      </c>
      <c r="L7" s="74">
        <v>374.18</v>
      </c>
      <c r="M7" s="128"/>
      <c r="N7" s="14">
        <f t="shared" si="0"/>
        <v>0</v>
      </c>
      <c r="O7" s="18" t="str">
        <f t="shared" si="1"/>
        <v>OK</v>
      </c>
      <c r="P7" s="21">
        <v>0</v>
      </c>
      <c r="Q7" s="21">
        <v>0</v>
      </c>
      <c r="R7" s="21">
        <v>0</v>
      </c>
      <c r="S7" s="21">
        <v>0</v>
      </c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  <c r="AE7" s="21">
        <v>0</v>
      </c>
      <c r="AF7" s="21">
        <v>0</v>
      </c>
      <c r="AG7" s="21">
        <v>0</v>
      </c>
      <c r="AH7" s="25">
        <v>0</v>
      </c>
    </row>
    <row r="8" spans="1:34" ht="25.5" customHeight="1" x14ac:dyDescent="0.25">
      <c r="A8" s="148"/>
      <c r="B8" s="148"/>
      <c r="C8" s="34">
        <v>5</v>
      </c>
      <c r="D8" s="105" t="s">
        <v>32</v>
      </c>
      <c r="E8" s="70">
        <v>2806</v>
      </c>
      <c r="F8" s="70">
        <v>26298094</v>
      </c>
      <c r="G8" s="106" t="s">
        <v>256</v>
      </c>
      <c r="H8" s="72" t="s">
        <v>241</v>
      </c>
      <c r="I8" s="73" t="s">
        <v>24</v>
      </c>
      <c r="J8" s="73">
        <v>30</v>
      </c>
      <c r="K8" s="73">
        <v>30</v>
      </c>
      <c r="L8" s="74">
        <v>99.14</v>
      </c>
      <c r="M8" s="128">
        <v>1</v>
      </c>
      <c r="N8" s="14">
        <f t="shared" si="0"/>
        <v>1</v>
      </c>
      <c r="O8" s="18" t="str">
        <f t="shared" si="1"/>
        <v>OK</v>
      </c>
      <c r="P8" s="21">
        <v>0</v>
      </c>
      <c r="Q8" s="21">
        <v>0</v>
      </c>
      <c r="R8" s="21">
        <v>0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1">
        <v>0</v>
      </c>
      <c r="AE8" s="21">
        <v>0</v>
      </c>
      <c r="AF8" s="21">
        <v>0</v>
      </c>
      <c r="AG8" s="21">
        <v>0</v>
      </c>
      <c r="AH8" s="25">
        <v>0</v>
      </c>
    </row>
    <row r="9" spans="1:34" ht="25.5" customHeight="1" x14ac:dyDescent="0.25">
      <c r="A9" s="148"/>
      <c r="B9" s="148"/>
      <c r="C9" s="34">
        <v>6</v>
      </c>
      <c r="D9" s="105" t="s">
        <v>33</v>
      </c>
      <c r="E9" s="70">
        <v>2806</v>
      </c>
      <c r="F9" s="70">
        <v>26298094</v>
      </c>
      <c r="G9" s="106" t="s">
        <v>256</v>
      </c>
      <c r="H9" s="72" t="s">
        <v>241</v>
      </c>
      <c r="I9" s="73" t="s">
        <v>24</v>
      </c>
      <c r="J9" s="73">
        <v>30</v>
      </c>
      <c r="K9" s="73">
        <v>30</v>
      </c>
      <c r="L9" s="74">
        <v>97.92</v>
      </c>
      <c r="M9" s="128"/>
      <c r="N9" s="14">
        <f t="shared" si="0"/>
        <v>0</v>
      </c>
      <c r="O9" s="18" t="str">
        <f t="shared" si="1"/>
        <v>OK</v>
      </c>
      <c r="P9" s="21">
        <v>0</v>
      </c>
      <c r="Q9" s="21">
        <v>0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  <c r="AE9" s="21">
        <v>0</v>
      </c>
      <c r="AF9" s="21">
        <v>0</v>
      </c>
      <c r="AG9" s="21">
        <v>0</v>
      </c>
      <c r="AH9" s="25">
        <v>0</v>
      </c>
    </row>
    <row r="10" spans="1:34" ht="25.5" customHeight="1" x14ac:dyDescent="0.25">
      <c r="A10" s="148"/>
      <c r="B10" s="148"/>
      <c r="C10" s="34">
        <v>7</v>
      </c>
      <c r="D10" s="105" t="s">
        <v>34</v>
      </c>
      <c r="E10" s="70">
        <v>5705</v>
      </c>
      <c r="F10" s="70">
        <v>504220739</v>
      </c>
      <c r="G10" s="106" t="s">
        <v>256</v>
      </c>
      <c r="H10" s="72" t="s">
        <v>240</v>
      </c>
      <c r="I10" s="73" t="s">
        <v>24</v>
      </c>
      <c r="J10" s="73">
        <v>30</v>
      </c>
      <c r="K10" s="73">
        <v>30</v>
      </c>
      <c r="L10" s="74">
        <v>65.459999999999994</v>
      </c>
      <c r="M10" s="128"/>
      <c r="N10" s="14">
        <f t="shared" si="0"/>
        <v>0</v>
      </c>
      <c r="O10" s="18" t="str">
        <f t="shared" si="1"/>
        <v>OK</v>
      </c>
      <c r="P10" s="21">
        <v>0</v>
      </c>
      <c r="Q10" s="21">
        <v>0</v>
      </c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21">
        <v>0</v>
      </c>
      <c r="AG10" s="21">
        <v>0</v>
      </c>
      <c r="AH10" s="25">
        <v>0</v>
      </c>
    </row>
    <row r="11" spans="1:34" ht="25.5" customHeight="1" x14ac:dyDescent="0.25">
      <c r="A11" s="148"/>
      <c r="B11" s="148"/>
      <c r="C11" s="34">
        <v>8</v>
      </c>
      <c r="D11" s="105" t="s">
        <v>35</v>
      </c>
      <c r="E11" s="70">
        <v>5705</v>
      </c>
      <c r="F11" s="70">
        <v>31836007</v>
      </c>
      <c r="G11" s="106" t="s">
        <v>256</v>
      </c>
      <c r="H11" s="72" t="s">
        <v>240</v>
      </c>
      <c r="I11" s="73" t="s">
        <v>24</v>
      </c>
      <c r="J11" s="73">
        <v>30</v>
      </c>
      <c r="K11" s="73">
        <v>30</v>
      </c>
      <c r="L11" s="74">
        <v>595.6</v>
      </c>
      <c r="M11" s="128"/>
      <c r="N11" s="14">
        <f t="shared" si="0"/>
        <v>0</v>
      </c>
      <c r="O11" s="18" t="str">
        <f t="shared" si="1"/>
        <v>OK</v>
      </c>
      <c r="P11" s="21">
        <v>0</v>
      </c>
      <c r="Q11" s="21">
        <v>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21">
        <v>0</v>
      </c>
      <c r="AF11" s="21">
        <v>0</v>
      </c>
      <c r="AG11" s="21">
        <v>0</v>
      </c>
      <c r="AH11" s="25">
        <v>0</v>
      </c>
    </row>
    <row r="12" spans="1:34" ht="25.5" customHeight="1" x14ac:dyDescent="0.25">
      <c r="A12" s="148"/>
      <c r="B12" s="148"/>
      <c r="C12" s="34">
        <v>9</v>
      </c>
      <c r="D12" s="105" t="s">
        <v>36</v>
      </c>
      <c r="E12" s="70">
        <v>5705</v>
      </c>
      <c r="F12" s="70">
        <v>31836007</v>
      </c>
      <c r="G12" s="106" t="s">
        <v>256</v>
      </c>
      <c r="H12" s="72" t="s">
        <v>240</v>
      </c>
      <c r="I12" s="73" t="s">
        <v>24</v>
      </c>
      <c r="J12" s="73">
        <v>30</v>
      </c>
      <c r="K12" s="73">
        <v>30</v>
      </c>
      <c r="L12" s="74">
        <v>816.59</v>
      </c>
      <c r="M12" s="128"/>
      <c r="N12" s="14">
        <f t="shared" si="0"/>
        <v>0</v>
      </c>
      <c r="O12" s="18" t="str">
        <f t="shared" si="1"/>
        <v>OK</v>
      </c>
      <c r="P12" s="21">
        <v>0</v>
      </c>
      <c r="Q12" s="21">
        <v>0</v>
      </c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  <c r="AE12" s="21">
        <v>0</v>
      </c>
      <c r="AF12" s="21">
        <v>0</v>
      </c>
      <c r="AG12" s="21">
        <v>0</v>
      </c>
      <c r="AH12" s="25">
        <v>0</v>
      </c>
    </row>
    <row r="13" spans="1:34" ht="25.5" customHeight="1" x14ac:dyDescent="0.25">
      <c r="A13" s="148"/>
      <c r="B13" s="148"/>
      <c r="C13" s="34">
        <v>10</v>
      </c>
      <c r="D13" s="105" t="s">
        <v>37</v>
      </c>
      <c r="E13" s="70">
        <v>5705</v>
      </c>
      <c r="F13" s="70">
        <v>31836009</v>
      </c>
      <c r="G13" s="106" t="s">
        <v>256</v>
      </c>
      <c r="H13" s="72" t="s">
        <v>240</v>
      </c>
      <c r="I13" s="73" t="s">
        <v>24</v>
      </c>
      <c r="J13" s="73">
        <v>30</v>
      </c>
      <c r="K13" s="73">
        <v>30</v>
      </c>
      <c r="L13" s="74">
        <v>1241.5999999999999</v>
      </c>
      <c r="M13" s="128">
        <v>1</v>
      </c>
      <c r="N13" s="14">
        <f t="shared" si="0"/>
        <v>1</v>
      </c>
      <c r="O13" s="18" t="str">
        <f t="shared" si="1"/>
        <v>OK</v>
      </c>
      <c r="P13" s="21">
        <v>0</v>
      </c>
      <c r="Q13" s="21">
        <v>0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  <c r="AE13" s="21">
        <v>0</v>
      </c>
      <c r="AF13" s="21">
        <v>0</v>
      </c>
      <c r="AG13" s="21">
        <v>0</v>
      </c>
      <c r="AH13" s="25">
        <v>0</v>
      </c>
    </row>
    <row r="14" spans="1:34" ht="25.5" customHeight="1" x14ac:dyDescent="0.25">
      <c r="A14" s="148"/>
      <c r="B14" s="148"/>
      <c r="C14" s="34">
        <v>11</v>
      </c>
      <c r="D14" s="105" t="s">
        <v>38</v>
      </c>
      <c r="E14" s="70">
        <v>5705</v>
      </c>
      <c r="F14" s="70">
        <v>31836009</v>
      </c>
      <c r="G14" s="106" t="s">
        <v>256</v>
      </c>
      <c r="H14" s="72" t="s">
        <v>21</v>
      </c>
      <c r="I14" s="73" t="s">
        <v>24</v>
      </c>
      <c r="J14" s="73">
        <v>30</v>
      </c>
      <c r="K14" s="73">
        <v>30</v>
      </c>
      <c r="L14" s="74">
        <v>2169.59</v>
      </c>
      <c r="M14" s="128"/>
      <c r="N14" s="14">
        <f t="shared" si="0"/>
        <v>0</v>
      </c>
      <c r="O14" s="18" t="str">
        <f t="shared" si="1"/>
        <v>OK</v>
      </c>
      <c r="P14" s="21">
        <v>0</v>
      </c>
      <c r="Q14" s="21">
        <v>0</v>
      </c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  <c r="AE14" s="21">
        <v>0</v>
      </c>
      <c r="AF14" s="21">
        <v>0</v>
      </c>
      <c r="AG14" s="21">
        <v>0</v>
      </c>
      <c r="AH14" s="25">
        <v>0</v>
      </c>
    </row>
    <row r="15" spans="1:34" ht="25.5" customHeight="1" x14ac:dyDescent="0.25">
      <c r="A15" s="148"/>
      <c r="B15" s="148"/>
      <c r="C15" s="34">
        <v>12</v>
      </c>
      <c r="D15" s="105" t="s">
        <v>39</v>
      </c>
      <c r="E15" s="70">
        <v>5705</v>
      </c>
      <c r="F15" s="70">
        <v>31836007</v>
      </c>
      <c r="G15" s="106" t="s">
        <v>256</v>
      </c>
      <c r="H15" s="75" t="s">
        <v>21</v>
      </c>
      <c r="I15" s="73" t="s">
        <v>24</v>
      </c>
      <c r="J15" s="73">
        <v>30</v>
      </c>
      <c r="K15" s="73">
        <v>30</v>
      </c>
      <c r="L15" s="74">
        <v>1424.62</v>
      </c>
      <c r="M15" s="128"/>
      <c r="N15" s="14">
        <f t="shared" si="0"/>
        <v>0</v>
      </c>
      <c r="O15" s="18" t="str">
        <f t="shared" si="1"/>
        <v>OK</v>
      </c>
      <c r="P15" s="21">
        <v>0</v>
      </c>
      <c r="Q15" s="21">
        <v>0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  <c r="AE15" s="21">
        <v>0</v>
      </c>
      <c r="AF15" s="21">
        <v>0</v>
      </c>
      <c r="AG15" s="21">
        <v>0</v>
      </c>
      <c r="AH15" s="25">
        <v>0</v>
      </c>
    </row>
    <row r="16" spans="1:34" ht="25.5" customHeight="1" x14ac:dyDescent="0.25">
      <c r="A16" s="148"/>
      <c r="B16" s="148"/>
      <c r="C16" s="34">
        <v>13</v>
      </c>
      <c r="D16" s="105" t="s">
        <v>40</v>
      </c>
      <c r="E16" s="70">
        <v>5705</v>
      </c>
      <c r="F16" s="70">
        <v>31836007</v>
      </c>
      <c r="G16" s="106" t="s">
        <v>256</v>
      </c>
      <c r="H16" s="72" t="s">
        <v>21</v>
      </c>
      <c r="I16" s="73" t="s">
        <v>24</v>
      </c>
      <c r="J16" s="73">
        <v>30</v>
      </c>
      <c r="K16" s="73">
        <v>30</v>
      </c>
      <c r="L16" s="74">
        <v>523.29</v>
      </c>
      <c r="M16" s="128"/>
      <c r="N16" s="14">
        <f t="shared" si="0"/>
        <v>0</v>
      </c>
      <c r="O16" s="18" t="str">
        <f t="shared" si="1"/>
        <v>OK</v>
      </c>
      <c r="P16" s="21">
        <v>0</v>
      </c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5">
        <v>0</v>
      </c>
    </row>
    <row r="17" spans="1:34" ht="19.5" customHeight="1" x14ac:dyDescent="0.25">
      <c r="A17" s="148"/>
      <c r="B17" s="148"/>
      <c r="C17" s="34">
        <v>14</v>
      </c>
      <c r="D17" s="105" t="s">
        <v>41</v>
      </c>
      <c r="E17" s="70">
        <v>5705</v>
      </c>
      <c r="F17" s="70">
        <v>504220664</v>
      </c>
      <c r="G17" s="106" t="s">
        <v>256</v>
      </c>
      <c r="H17" s="72" t="s">
        <v>21</v>
      </c>
      <c r="I17" s="73" t="s">
        <v>24</v>
      </c>
      <c r="J17" s="73">
        <v>30</v>
      </c>
      <c r="K17" s="73">
        <v>30</v>
      </c>
      <c r="L17" s="74">
        <v>74.7</v>
      </c>
      <c r="M17" s="128"/>
      <c r="N17" s="14">
        <f t="shared" si="0"/>
        <v>0</v>
      </c>
      <c r="O17" s="18" t="str">
        <f t="shared" si="1"/>
        <v>OK</v>
      </c>
      <c r="P17" s="21">
        <v>0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5">
        <v>0</v>
      </c>
    </row>
    <row r="18" spans="1:34" ht="25.5" customHeight="1" x14ac:dyDescent="0.25">
      <c r="A18" s="148"/>
      <c r="B18" s="148"/>
      <c r="C18" s="34">
        <v>15</v>
      </c>
      <c r="D18" s="105" t="s">
        <v>42</v>
      </c>
      <c r="E18" s="70">
        <v>5705</v>
      </c>
      <c r="F18" s="70">
        <v>504220665</v>
      </c>
      <c r="G18" s="106" t="s">
        <v>256</v>
      </c>
      <c r="H18" s="72" t="s">
        <v>21</v>
      </c>
      <c r="I18" s="73" t="s">
        <v>24</v>
      </c>
      <c r="J18" s="73">
        <v>30</v>
      </c>
      <c r="K18" s="73">
        <v>30</v>
      </c>
      <c r="L18" s="74">
        <v>192.28</v>
      </c>
      <c r="M18" s="128"/>
      <c r="N18" s="14">
        <f t="shared" si="0"/>
        <v>0</v>
      </c>
      <c r="O18" s="18" t="str">
        <f t="shared" si="1"/>
        <v>OK</v>
      </c>
      <c r="P18" s="21">
        <v>0</v>
      </c>
      <c r="Q18" s="21">
        <v>0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0</v>
      </c>
      <c r="AH18" s="25">
        <v>0</v>
      </c>
    </row>
    <row r="19" spans="1:34" ht="25.5" customHeight="1" x14ac:dyDescent="0.25">
      <c r="A19" s="148"/>
      <c r="B19" s="148"/>
      <c r="C19" s="34">
        <v>16</v>
      </c>
      <c r="D19" s="105" t="s">
        <v>43</v>
      </c>
      <c r="E19" s="70">
        <v>6109</v>
      </c>
      <c r="F19" s="70">
        <v>51535007</v>
      </c>
      <c r="G19" s="106" t="s">
        <v>256</v>
      </c>
      <c r="H19" s="72" t="s">
        <v>21</v>
      </c>
      <c r="I19" s="73" t="s">
        <v>24</v>
      </c>
      <c r="J19" s="73">
        <v>30</v>
      </c>
      <c r="K19" s="73">
        <v>30</v>
      </c>
      <c r="L19" s="74">
        <v>200</v>
      </c>
      <c r="M19" s="128"/>
      <c r="N19" s="14">
        <f t="shared" si="0"/>
        <v>0</v>
      </c>
      <c r="O19" s="18" t="str">
        <f t="shared" si="1"/>
        <v>OK</v>
      </c>
      <c r="P19" s="21">
        <v>0</v>
      </c>
      <c r="Q19" s="21">
        <v>0</v>
      </c>
      <c r="R19" s="21">
        <v>0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  <c r="AE19" s="21">
        <v>0</v>
      </c>
      <c r="AF19" s="21">
        <v>0</v>
      </c>
      <c r="AG19" s="21">
        <v>0</v>
      </c>
      <c r="AH19" s="25">
        <v>0</v>
      </c>
    </row>
    <row r="20" spans="1:34" ht="25.5" customHeight="1" x14ac:dyDescent="0.25">
      <c r="A20" s="148"/>
      <c r="B20" s="148"/>
      <c r="C20" s="34">
        <v>17</v>
      </c>
      <c r="D20" s="105" t="s">
        <v>44</v>
      </c>
      <c r="E20" s="70">
        <v>5805</v>
      </c>
      <c r="F20" s="70">
        <v>122513014</v>
      </c>
      <c r="G20" s="106" t="s">
        <v>256</v>
      </c>
      <c r="H20" s="72" t="s">
        <v>21</v>
      </c>
      <c r="I20" s="73" t="s">
        <v>24</v>
      </c>
      <c r="J20" s="73">
        <v>30</v>
      </c>
      <c r="K20" s="73">
        <v>30</v>
      </c>
      <c r="L20" s="74">
        <v>2375.9899999999998</v>
      </c>
      <c r="M20" s="128"/>
      <c r="N20" s="14">
        <f t="shared" si="0"/>
        <v>0</v>
      </c>
      <c r="O20" s="18" t="str">
        <f t="shared" si="1"/>
        <v>OK</v>
      </c>
      <c r="P20" s="21">
        <v>0</v>
      </c>
      <c r="Q20" s="21">
        <v>0</v>
      </c>
      <c r="R20" s="21">
        <v>0</v>
      </c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21">
        <v>0</v>
      </c>
      <c r="AF20" s="21">
        <v>0</v>
      </c>
      <c r="AG20" s="21">
        <v>0</v>
      </c>
      <c r="AH20" s="25">
        <v>0</v>
      </c>
    </row>
    <row r="21" spans="1:34" ht="25.5" customHeight="1" x14ac:dyDescent="0.25">
      <c r="A21" s="148"/>
      <c r="B21" s="148"/>
      <c r="C21" s="34">
        <v>18</v>
      </c>
      <c r="D21" s="105" t="s">
        <v>45</v>
      </c>
      <c r="E21" s="70">
        <v>5805</v>
      </c>
      <c r="F21" s="70">
        <v>122513014</v>
      </c>
      <c r="G21" s="106" t="s">
        <v>256</v>
      </c>
      <c r="H21" s="72" t="s">
        <v>21</v>
      </c>
      <c r="I21" s="73" t="s">
        <v>24</v>
      </c>
      <c r="J21" s="73">
        <v>30</v>
      </c>
      <c r="K21" s="73">
        <v>30</v>
      </c>
      <c r="L21" s="74">
        <v>68.290000000000006</v>
      </c>
      <c r="M21" s="128"/>
      <c r="N21" s="14">
        <f t="shared" si="0"/>
        <v>0</v>
      </c>
      <c r="O21" s="18" t="str">
        <f t="shared" si="1"/>
        <v>OK</v>
      </c>
      <c r="P21" s="21">
        <v>0</v>
      </c>
      <c r="Q21" s="21">
        <v>0</v>
      </c>
      <c r="R21" s="21">
        <v>0</v>
      </c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5">
        <v>0</v>
      </c>
    </row>
    <row r="22" spans="1:34" ht="25.5" customHeight="1" x14ac:dyDescent="0.25">
      <c r="A22" s="148"/>
      <c r="B22" s="148"/>
      <c r="C22" s="34">
        <v>19</v>
      </c>
      <c r="D22" s="105" t="s">
        <v>46</v>
      </c>
      <c r="E22" s="70">
        <v>5805</v>
      </c>
      <c r="F22" s="70">
        <v>122513014</v>
      </c>
      <c r="G22" s="106" t="s">
        <v>256</v>
      </c>
      <c r="H22" s="72" t="s">
        <v>21</v>
      </c>
      <c r="I22" s="73" t="s">
        <v>24</v>
      </c>
      <c r="J22" s="73">
        <v>30</v>
      </c>
      <c r="K22" s="73">
        <v>30</v>
      </c>
      <c r="L22" s="74">
        <v>164.9</v>
      </c>
      <c r="M22" s="128">
        <v>35</v>
      </c>
      <c r="N22" s="14">
        <f t="shared" si="0"/>
        <v>35</v>
      </c>
      <c r="O22" s="18" t="str">
        <f t="shared" si="1"/>
        <v>OK</v>
      </c>
      <c r="P22" s="21">
        <v>0</v>
      </c>
      <c r="Q22" s="21">
        <v>0</v>
      </c>
      <c r="R22" s="21">
        <v>0</v>
      </c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5">
        <v>0</v>
      </c>
    </row>
    <row r="23" spans="1:34" ht="25.5" customHeight="1" x14ac:dyDescent="0.25">
      <c r="A23" s="148"/>
      <c r="B23" s="148"/>
      <c r="C23" s="34">
        <v>20</v>
      </c>
      <c r="D23" s="105" t="s">
        <v>47</v>
      </c>
      <c r="E23" s="70">
        <v>5805</v>
      </c>
      <c r="F23" s="70">
        <v>122513014</v>
      </c>
      <c r="G23" s="106" t="s">
        <v>256</v>
      </c>
      <c r="H23" s="72" t="s">
        <v>21</v>
      </c>
      <c r="I23" s="73" t="s">
        <v>24</v>
      </c>
      <c r="J23" s="73">
        <v>30</v>
      </c>
      <c r="K23" s="73">
        <v>30</v>
      </c>
      <c r="L23" s="74">
        <v>133.5</v>
      </c>
      <c r="M23" s="128"/>
      <c r="N23" s="14">
        <f t="shared" si="0"/>
        <v>0</v>
      </c>
      <c r="O23" s="18" t="str">
        <f t="shared" si="1"/>
        <v>OK</v>
      </c>
      <c r="P23" s="21"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5">
        <v>0</v>
      </c>
    </row>
    <row r="24" spans="1:34" ht="25.5" customHeight="1" x14ac:dyDescent="0.25">
      <c r="A24" s="148"/>
      <c r="B24" s="148"/>
      <c r="C24" s="34">
        <v>21</v>
      </c>
      <c r="D24" s="105" t="s">
        <v>48</v>
      </c>
      <c r="E24" s="70">
        <v>5805</v>
      </c>
      <c r="F24" s="70">
        <v>122513014</v>
      </c>
      <c r="G24" s="106" t="s">
        <v>256</v>
      </c>
      <c r="H24" s="72" t="s">
        <v>240</v>
      </c>
      <c r="I24" s="73" t="s">
        <v>24</v>
      </c>
      <c r="J24" s="73">
        <v>30</v>
      </c>
      <c r="K24" s="73">
        <v>30</v>
      </c>
      <c r="L24" s="74">
        <v>174.12</v>
      </c>
      <c r="M24" s="128">
        <v>10</v>
      </c>
      <c r="N24" s="14">
        <f t="shared" si="0"/>
        <v>10</v>
      </c>
      <c r="O24" s="18" t="str">
        <f t="shared" si="1"/>
        <v>OK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5">
        <v>0</v>
      </c>
    </row>
    <row r="25" spans="1:34" ht="19.5" customHeight="1" x14ac:dyDescent="0.25">
      <c r="A25" s="148"/>
      <c r="B25" s="148"/>
      <c r="C25" s="34">
        <v>22</v>
      </c>
      <c r="D25" s="105" t="s">
        <v>49</v>
      </c>
      <c r="E25" s="70">
        <v>5705</v>
      </c>
      <c r="F25" s="70">
        <v>504220666</v>
      </c>
      <c r="G25" s="106" t="s">
        <v>256</v>
      </c>
      <c r="H25" s="72" t="s">
        <v>240</v>
      </c>
      <c r="I25" s="73" t="s">
        <v>24</v>
      </c>
      <c r="J25" s="73">
        <v>30</v>
      </c>
      <c r="K25" s="73">
        <v>30</v>
      </c>
      <c r="L25" s="74">
        <v>1028.8499999999999</v>
      </c>
      <c r="M25" s="128">
        <v>1</v>
      </c>
      <c r="N25" s="14">
        <f t="shared" si="0"/>
        <v>1</v>
      </c>
      <c r="O25" s="18" t="str">
        <f t="shared" si="1"/>
        <v>OK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5">
        <v>0</v>
      </c>
    </row>
    <row r="26" spans="1:34" ht="25.5" customHeight="1" x14ac:dyDescent="0.25">
      <c r="A26" s="148"/>
      <c r="B26" s="148"/>
      <c r="C26" s="34">
        <v>23</v>
      </c>
      <c r="D26" s="105" t="s">
        <v>50</v>
      </c>
      <c r="E26" s="70">
        <v>1305</v>
      </c>
      <c r="F26" s="70">
        <v>87661042</v>
      </c>
      <c r="G26" s="106" t="s">
        <v>256</v>
      </c>
      <c r="H26" s="72" t="s">
        <v>240</v>
      </c>
      <c r="I26" s="73" t="s">
        <v>24</v>
      </c>
      <c r="J26" s="73">
        <v>30</v>
      </c>
      <c r="K26" s="73">
        <v>30</v>
      </c>
      <c r="L26" s="74">
        <v>4200</v>
      </c>
      <c r="M26" s="128">
        <v>1</v>
      </c>
      <c r="N26" s="14">
        <f t="shared" si="0"/>
        <v>1</v>
      </c>
      <c r="O26" s="18" t="str">
        <f t="shared" si="1"/>
        <v>OK</v>
      </c>
      <c r="P26" s="21">
        <v>0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5">
        <v>0</v>
      </c>
    </row>
    <row r="27" spans="1:34" ht="25.5" customHeight="1" x14ac:dyDescent="0.25">
      <c r="A27" s="148"/>
      <c r="B27" s="148"/>
      <c r="C27" s="34">
        <v>24</v>
      </c>
      <c r="D27" s="105" t="s">
        <v>51</v>
      </c>
      <c r="E27" s="70">
        <v>5410</v>
      </c>
      <c r="F27" s="70">
        <v>26425022</v>
      </c>
      <c r="G27" s="106" t="s">
        <v>256</v>
      </c>
      <c r="H27" s="72" t="s">
        <v>242</v>
      </c>
      <c r="I27" s="73" t="s">
        <v>24</v>
      </c>
      <c r="J27" s="73">
        <v>30</v>
      </c>
      <c r="K27" s="73">
        <v>30</v>
      </c>
      <c r="L27" s="74">
        <v>2190</v>
      </c>
      <c r="M27" s="128"/>
      <c r="N27" s="14">
        <f t="shared" si="0"/>
        <v>0</v>
      </c>
      <c r="O27" s="18" t="str">
        <f t="shared" si="1"/>
        <v>OK</v>
      </c>
      <c r="P27" s="21">
        <v>0</v>
      </c>
      <c r="Q27" s="21">
        <v>0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5">
        <v>0</v>
      </c>
    </row>
    <row r="28" spans="1:34" ht="25.5" customHeight="1" x14ac:dyDescent="0.25">
      <c r="A28" s="148"/>
      <c r="B28" s="148"/>
      <c r="C28" s="34">
        <v>25</v>
      </c>
      <c r="D28" s="105" t="s">
        <v>52</v>
      </c>
      <c r="E28" s="70">
        <v>5806</v>
      </c>
      <c r="F28" s="70">
        <v>28800072</v>
      </c>
      <c r="G28" s="106" t="s">
        <v>256</v>
      </c>
      <c r="H28" s="72" t="s">
        <v>243</v>
      </c>
      <c r="I28" s="73" t="s">
        <v>24</v>
      </c>
      <c r="J28" s="73">
        <v>30</v>
      </c>
      <c r="K28" s="73">
        <v>30</v>
      </c>
      <c r="L28" s="74">
        <v>159</v>
      </c>
      <c r="M28" s="128"/>
      <c r="N28" s="14">
        <f t="shared" si="0"/>
        <v>0</v>
      </c>
      <c r="O28" s="18" t="str">
        <f t="shared" si="1"/>
        <v>OK</v>
      </c>
      <c r="P28" s="21">
        <v>0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5">
        <v>0</v>
      </c>
    </row>
    <row r="29" spans="1:34" ht="25.5" customHeight="1" x14ac:dyDescent="0.25">
      <c r="A29" s="148"/>
      <c r="B29" s="148"/>
      <c r="C29" s="34">
        <v>26</v>
      </c>
      <c r="D29" s="105" t="s">
        <v>53</v>
      </c>
      <c r="E29" s="70">
        <v>5806</v>
      </c>
      <c r="F29" s="70">
        <v>28800072</v>
      </c>
      <c r="G29" s="106" t="s">
        <v>256</v>
      </c>
      <c r="H29" s="72" t="s">
        <v>243</v>
      </c>
      <c r="I29" s="73" t="s">
        <v>24</v>
      </c>
      <c r="J29" s="73">
        <v>30</v>
      </c>
      <c r="K29" s="73">
        <v>30</v>
      </c>
      <c r="L29" s="74">
        <v>152.4</v>
      </c>
      <c r="M29" s="128"/>
      <c r="N29" s="14">
        <f t="shared" si="0"/>
        <v>0</v>
      </c>
      <c r="O29" s="18" t="str">
        <f t="shared" si="1"/>
        <v>OK</v>
      </c>
      <c r="P29" s="21">
        <v>0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21">
        <v>0</v>
      </c>
      <c r="AE29" s="21">
        <v>0</v>
      </c>
      <c r="AF29" s="21">
        <v>0</v>
      </c>
      <c r="AG29" s="21">
        <v>0</v>
      </c>
      <c r="AH29" s="25">
        <v>0</v>
      </c>
    </row>
    <row r="30" spans="1:34" ht="19.5" customHeight="1" x14ac:dyDescent="0.25">
      <c r="A30" s="148"/>
      <c r="B30" s="148"/>
      <c r="C30" s="34">
        <v>27</v>
      </c>
      <c r="D30" s="105" t="s">
        <v>54</v>
      </c>
      <c r="E30" s="70">
        <v>5806</v>
      </c>
      <c r="F30" s="70">
        <v>28800072</v>
      </c>
      <c r="G30" s="106" t="s">
        <v>256</v>
      </c>
      <c r="H30" s="72" t="s">
        <v>243</v>
      </c>
      <c r="I30" s="73" t="s">
        <v>24</v>
      </c>
      <c r="J30" s="73">
        <v>30</v>
      </c>
      <c r="K30" s="73">
        <v>30</v>
      </c>
      <c r="L30" s="74">
        <v>139</v>
      </c>
      <c r="M30" s="128"/>
      <c r="N30" s="14">
        <f t="shared" si="0"/>
        <v>0</v>
      </c>
      <c r="O30" s="18" t="str">
        <f t="shared" si="1"/>
        <v>OK</v>
      </c>
      <c r="P30" s="21">
        <v>0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  <c r="AD30" s="21">
        <v>0</v>
      </c>
      <c r="AE30" s="21">
        <v>0</v>
      </c>
      <c r="AF30" s="21">
        <v>0</v>
      </c>
      <c r="AG30" s="21">
        <v>0</v>
      </c>
      <c r="AH30" s="25">
        <v>0</v>
      </c>
    </row>
    <row r="31" spans="1:34" ht="19.5" customHeight="1" x14ac:dyDescent="0.25">
      <c r="A31" s="148"/>
      <c r="B31" s="148"/>
      <c r="C31" s="34">
        <v>28</v>
      </c>
      <c r="D31" s="105" t="s">
        <v>55</v>
      </c>
      <c r="E31" s="70">
        <v>5806</v>
      </c>
      <c r="F31" s="70">
        <v>28800072</v>
      </c>
      <c r="G31" s="106" t="s">
        <v>256</v>
      </c>
      <c r="H31" s="72" t="s">
        <v>243</v>
      </c>
      <c r="I31" s="73" t="s">
        <v>24</v>
      </c>
      <c r="J31" s="73">
        <v>30</v>
      </c>
      <c r="K31" s="73">
        <v>30</v>
      </c>
      <c r="L31" s="74">
        <v>127.9</v>
      </c>
      <c r="M31" s="128">
        <v>2</v>
      </c>
      <c r="N31" s="14">
        <f t="shared" si="0"/>
        <v>2</v>
      </c>
      <c r="O31" s="18" t="str">
        <f t="shared" si="1"/>
        <v>OK</v>
      </c>
      <c r="P31" s="21">
        <v>0</v>
      </c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  <c r="AE31" s="21">
        <v>0</v>
      </c>
      <c r="AF31" s="21">
        <v>0</v>
      </c>
      <c r="AG31" s="21">
        <v>0</v>
      </c>
      <c r="AH31" s="25">
        <v>0</v>
      </c>
    </row>
    <row r="32" spans="1:34" ht="25.5" customHeight="1" x14ac:dyDescent="0.25">
      <c r="A32" s="148"/>
      <c r="B32" s="148"/>
      <c r="C32" s="34">
        <v>29</v>
      </c>
      <c r="D32" s="105" t="s">
        <v>56</v>
      </c>
      <c r="E32" s="70">
        <v>5806</v>
      </c>
      <c r="F32" s="70">
        <v>28800072</v>
      </c>
      <c r="G32" s="106" t="s">
        <v>256</v>
      </c>
      <c r="H32" s="72" t="s">
        <v>243</v>
      </c>
      <c r="I32" s="73" t="s">
        <v>24</v>
      </c>
      <c r="J32" s="73">
        <v>30</v>
      </c>
      <c r="K32" s="73">
        <v>30</v>
      </c>
      <c r="L32" s="74">
        <v>200</v>
      </c>
      <c r="M32" s="128"/>
      <c r="N32" s="14">
        <f t="shared" si="0"/>
        <v>0</v>
      </c>
      <c r="O32" s="18" t="str">
        <f t="shared" si="1"/>
        <v>OK</v>
      </c>
      <c r="P32" s="21">
        <v>0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1">
        <v>0</v>
      </c>
      <c r="AF32" s="21">
        <v>0</v>
      </c>
      <c r="AG32" s="21">
        <v>0</v>
      </c>
      <c r="AH32" s="25">
        <v>0</v>
      </c>
    </row>
    <row r="33" spans="1:34" ht="19.5" customHeight="1" x14ac:dyDescent="0.25">
      <c r="A33" s="148"/>
      <c r="B33" s="148"/>
      <c r="C33" s="34">
        <v>30</v>
      </c>
      <c r="D33" s="105" t="s">
        <v>57</v>
      </c>
      <c r="E33" s="70">
        <v>5806</v>
      </c>
      <c r="F33" s="70">
        <v>28800013</v>
      </c>
      <c r="G33" s="106" t="s">
        <v>256</v>
      </c>
      <c r="H33" s="72" t="s">
        <v>239</v>
      </c>
      <c r="I33" s="73" t="s">
        <v>23</v>
      </c>
      <c r="J33" s="73">
        <v>30</v>
      </c>
      <c r="K33" s="73">
        <v>30</v>
      </c>
      <c r="L33" s="74">
        <v>49</v>
      </c>
      <c r="M33" s="128"/>
      <c r="N33" s="14">
        <f t="shared" si="0"/>
        <v>0</v>
      </c>
      <c r="O33" s="18" t="str">
        <f t="shared" si="1"/>
        <v>OK</v>
      </c>
      <c r="P33" s="21">
        <v>0</v>
      </c>
      <c r="Q33" s="21">
        <v>0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1">
        <v>0</v>
      </c>
      <c r="AF33" s="21">
        <v>0</v>
      </c>
      <c r="AG33" s="21">
        <v>0</v>
      </c>
      <c r="AH33" s="25">
        <v>0</v>
      </c>
    </row>
    <row r="34" spans="1:34" ht="19.5" customHeight="1" x14ac:dyDescent="0.25">
      <c r="A34" s="148"/>
      <c r="B34" s="148"/>
      <c r="C34" s="34">
        <v>31</v>
      </c>
      <c r="D34" s="105" t="s">
        <v>58</v>
      </c>
      <c r="E34" s="70">
        <v>5806</v>
      </c>
      <c r="F34" s="70">
        <v>28800018</v>
      </c>
      <c r="G34" s="106" t="s">
        <v>256</v>
      </c>
      <c r="H34" s="75" t="s">
        <v>239</v>
      </c>
      <c r="I34" s="73" t="s">
        <v>23</v>
      </c>
      <c r="J34" s="73">
        <v>30</v>
      </c>
      <c r="K34" s="73">
        <v>30</v>
      </c>
      <c r="L34" s="74">
        <v>94.66</v>
      </c>
      <c r="M34" s="128">
        <v>3</v>
      </c>
      <c r="N34" s="14">
        <f t="shared" si="0"/>
        <v>3</v>
      </c>
      <c r="O34" s="18" t="str">
        <f t="shared" si="1"/>
        <v>OK</v>
      </c>
      <c r="P34" s="21">
        <v>0</v>
      </c>
      <c r="Q34" s="21">
        <v>0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  <c r="AE34" s="21">
        <v>0</v>
      </c>
      <c r="AF34" s="21">
        <v>0</v>
      </c>
      <c r="AG34" s="21">
        <v>0</v>
      </c>
      <c r="AH34" s="25">
        <v>0</v>
      </c>
    </row>
    <row r="35" spans="1:34" ht="19.5" customHeight="1" x14ac:dyDescent="0.25">
      <c r="A35" s="148"/>
      <c r="B35" s="148"/>
      <c r="C35" s="34">
        <v>32</v>
      </c>
      <c r="D35" s="105" t="s">
        <v>59</v>
      </c>
      <c r="E35" s="70">
        <v>5806</v>
      </c>
      <c r="F35" s="70">
        <v>28800019</v>
      </c>
      <c r="G35" s="106" t="s">
        <v>256</v>
      </c>
      <c r="H35" s="72" t="s">
        <v>239</v>
      </c>
      <c r="I35" s="73" t="s">
        <v>23</v>
      </c>
      <c r="J35" s="73">
        <v>30</v>
      </c>
      <c r="K35" s="73">
        <v>30</v>
      </c>
      <c r="L35" s="74">
        <v>34.19</v>
      </c>
      <c r="M35" s="128"/>
      <c r="N35" s="14">
        <f t="shared" si="0"/>
        <v>0</v>
      </c>
      <c r="O35" s="18" t="str">
        <f t="shared" si="1"/>
        <v>OK</v>
      </c>
      <c r="P35" s="21"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5">
        <v>0</v>
      </c>
    </row>
    <row r="36" spans="1:34" ht="19.5" customHeight="1" x14ac:dyDescent="0.25">
      <c r="A36" s="148"/>
      <c r="B36" s="148"/>
      <c r="C36" s="34">
        <v>33</v>
      </c>
      <c r="D36" s="105" t="s">
        <v>60</v>
      </c>
      <c r="E36" s="70">
        <v>5806</v>
      </c>
      <c r="F36" s="70">
        <v>28800011</v>
      </c>
      <c r="G36" s="106" t="s">
        <v>256</v>
      </c>
      <c r="H36" s="72" t="s">
        <v>239</v>
      </c>
      <c r="I36" s="73" t="s">
        <v>23</v>
      </c>
      <c r="J36" s="73">
        <v>30</v>
      </c>
      <c r="K36" s="73">
        <v>30</v>
      </c>
      <c r="L36" s="74">
        <v>33.119999999999997</v>
      </c>
      <c r="M36" s="128">
        <v>16</v>
      </c>
      <c r="N36" s="14">
        <f t="shared" ref="N36:N99" si="2">M36-(SUM(P36:AH36))</f>
        <v>16</v>
      </c>
      <c r="O36" s="18" t="str">
        <f t="shared" si="1"/>
        <v>OK</v>
      </c>
      <c r="P36" s="21">
        <v>0</v>
      </c>
      <c r="Q36" s="21">
        <v>0</v>
      </c>
      <c r="R36" s="21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21">
        <v>0</v>
      </c>
      <c r="AF36" s="21">
        <v>0</v>
      </c>
      <c r="AG36" s="21">
        <v>0</v>
      </c>
      <c r="AH36" s="25">
        <v>0</v>
      </c>
    </row>
    <row r="37" spans="1:34" ht="19.5" customHeight="1" x14ac:dyDescent="0.25">
      <c r="A37" s="148"/>
      <c r="B37" s="148"/>
      <c r="C37" s="34">
        <v>34</v>
      </c>
      <c r="D37" s="105" t="s">
        <v>61</v>
      </c>
      <c r="E37" s="70">
        <v>5806</v>
      </c>
      <c r="F37" s="70">
        <v>28800011</v>
      </c>
      <c r="G37" s="106" t="s">
        <v>256</v>
      </c>
      <c r="H37" s="72" t="s">
        <v>239</v>
      </c>
      <c r="I37" s="73" t="s">
        <v>23</v>
      </c>
      <c r="J37" s="73">
        <v>30</v>
      </c>
      <c r="K37" s="73">
        <v>30</v>
      </c>
      <c r="L37" s="74">
        <v>54</v>
      </c>
      <c r="M37" s="128"/>
      <c r="N37" s="14">
        <f t="shared" si="2"/>
        <v>0</v>
      </c>
      <c r="O37" s="18" t="str">
        <f t="shared" si="1"/>
        <v>OK</v>
      </c>
      <c r="P37" s="21">
        <v>0</v>
      </c>
      <c r="Q37" s="21">
        <v>0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21">
        <v>0</v>
      </c>
      <c r="AF37" s="21">
        <v>0</v>
      </c>
      <c r="AG37" s="21">
        <v>0</v>
      </c>
      <c r="AH37" s="25">
        <v>0</v>
      </c>
    </row>
    <row r="38" spans="1:34" ht="19.5" customHeight="1" x14ac:dyDescent="0.25">
      <c r="A38" s="148"/>
      <c r="B38" s="148"/>
      <c r="C38" s="34">
        <v>35</v>
      </c>
      <c r="D38" s="105" t="s">
        <v>62</v>
      </c>
      <c r="E38" s="70">
        <v>3601</v>
      </c>
      <c r="F38" s="70">
        <v>4200071</v>
      </c>
      <c r="G38" s="106" t="s">
        <v>256</v>
      </c>
      <c r="H38" s="72" t="s">
        <v>239</v>
      </c>
      <c r="I38" s="73" t="s">
        <v>23</v>
      </c>
      <c r="J38" s="73">
        <v>30</v>
      </c>
      <c r="K38" s="73">
        <v>30</v>
      </c>
      <c r="L38" s="74">
        <v>64.19</v>
      </c>
      <c r="M38" s="128"/>
      <c r="N38" s="14">
        <f t="shared" si="2"/>
        <v>0</v>
      </c>
      <c r="O38" s="18" t="str">
        <f t="shared" si="1"/>
        <v>OK</v>
      </c>
      <c r="P38" s="21">
        <v>0</v>
      </c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  <c r="AE38" s="21">
        <v>0</v>
      </c>
      <c r="AF38" s="21">
        <v>0</v>
      </c>
      <c r="AG38" s="21">
        <v>0</v>
      </c>
      <c r="AH38" s="25">
        <v>0</v>
      </c>
    </row>
    <row r="39" spans="1:34" ht="19.5" customHeight="1" x14ac:dyDescent="0.25">
      <c r="A39" s="148"/>
      <c r="B39" s="148"/>
      <c r="C39" s="34">
        <v>36</v>
      </c>
      <c r="D39" s="105" t="s">
        <v>63</v>
      </c>
      <c r="E39" s="70">
        <v>3601</v>
      </c>
      <c r="F39" s="70">
        <v>4200071</v>
      </c>
      <c r="G39" s="106" t="s">
        <v>256</v>
      </c>
      <c r="H39" s="72" t="s">
        <v>239</v>
      </c>
      <c r="I39" s="73" t="s">
        <v>23</v>
      </c>
      <c r="J39" s="73">
        <v>30</v>
      </c>
      <c r="K39" s="73">
        <v>30</v>
      </c>
      <c r="L39" s="74">
        <v>30</v>
      </c>
      <c r="M39" s="128">
        <v>2</v>
      </c>
      <c r="N39" s="14">
        <f t="shared" si="2"/>
        <v>2</v>
      </c>
      <c r="O39" s="18" t="str">
        <f t="shared" si="1"/>
        <v>OK</v>
      </c>
      <c r="P39" s="21">
        <v>0</v>
      </c>
      <c r="Q39" s="21">
        <v>0</v>
      </c>
      <c r="R39" s="21">
        <v>0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  <c r="AE39" s="21">
        <v>0</v>
      </c>
      <c r="AF39" s="21">
        <v>0</v>
      </c>
      <c r="AG39" s="21">
        <v>0</v>
      </c>
      <c r="AH39" s="25">
        <v>0</v>
      </c>
    </row>
    <row r="40" spans="1:34" ht="19.5" customHeight="1" x14ac:dyDescent="0.25">
      <c r="A40" s="148"/>
      <c r="B40" s="148"/>
      <c r="C40" s="34">
        <v>37</v>
      </c>
      <c r="D40" s="105" t="s">
        <v>64</v>
      </c>
      <c r="E40" s="70">
        <v>5806</v>
      </c>
      <c r="F40" s="70">
        <v>28800093</v>
      </c>
      <c r="G40" s="106" t="s">
        <v>256</v>
      </c>
      <c r="H40" s="72" t="s">
        <v>239</v>
      </c>
      <c r="I40" s="73" t="s">
        <v>23</v>
      </c>
      <c r="J40" s="73">
        <v>30</v>
      </c>
      <c r="K40" s="73">
        <v>30</v>
      </c>
      <c r="L40" s="74">
        <v>65</v>
      </c>
      <c r="M40" s="128"/>
      <c r="N40" s="14">
        <f t="shared" si="2"/>
        <v>0</v>
      </c>
      <c r="O40" s="18" t="str">
        <f t="shared" si="1"/>
        <v>OK</v>
      </c>
      <c r="P40" s="21">
        <v>0</v>
      </c>
      <c r="Q40" s="21">
        <v>0</v>
      </c>
      <c r="R40" s="21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  <c r="AE40" s="21">
        <v>0</v>
      </c>
      <c r="AF40" s="21">
        <v>0</v>
      </c>
      <c r="AG40" s="21">
        <v>0</v>
      </c>
      <c r="AH40" s="25">
        <v>0</v>
      </c>
    </row>
    <row r="41" spans="1:34" ht="19.5" customHeight="1" x14ac:dyDescent="0.25">
      <c r="A41" s="148"/>
      <c r="B41" s="148"/>
      <c r="C41" s="34">
        <v>38</v>
      </c>
      <c r="D41" s="105" t="s">
        <v>65</v>
      </c>
      <c r="E41" s="70">
        <v>5806</v>
      </c>
      <c r="F41" s="70">
        <v>28800093</v>
      </c>
      <c r="G41" s="106" t="s">
        <v>256</v>
      </c>
      <c r="H41" s="72" t="s">
        <v>239</v>
      </c>
      <c r="I41" s="73" t="s">
        <v>23</v>
      </c>
      <c r="J41" s="73">
        <v>30</v>
      </c>
      <c r="K41" s="73">
        <v>30</v>
      </c>
      <c r="L41" s="74">
        <v>42.72</v>
      </c>
      <c r="M41" s="128"/>
      <c r="N41" s="14">
        <f t="shared" si="2"/>
        <v>0</v>
      </c>
      <c r="O41" s="18" t="str">
        <f t="shared" si="1"/>
        <v>OK</v>
      </c>
      <c r="P41" s="21">
        <v>0</v>
      </c>
      <c r="Q41" s="21">
        <v>0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21">
        <v>0</v>
      </c>
      <c r="AF41" s="21">
        <v>0</v>
      </c>
      <c r="AG41" s="21">
        <v>0</v>
      </c>
      <c r="AH41" s="25">
        <v>0</v>
      </c>
    </row>
    <row r="42" spans="1:34" ht="19.5" customHeight="1" x14ac:dyDescent="0.25">
      <c r="A42" s="148"/>
      <c r="B42" s="148"/>
      <c r="C42" s="34">
        <v>39</v>
      </c>
      <c r="D42" s="105" t="s">
        <v>66</v>
      </c>
      <c r="E42" s="70">
        <v>5806</v>
      </c>
      <c r="F42" s="70">
        <v>28800047</v>
      </c>
      <c r="G42" s="106" t="s">
        <v>256</v>
      </c>
      <c r="H42" s="72" t="s">
        <v>244</v>
      </c>
      <c r="I42" s="73" t="s">
        <v>24</v>
      </c>
      <c r="J42" s="73">
        <v>30</v>
      </c>
      <c r="K42" s="73">
        <v>30</v>
      </c>
      <c r="L42" s="74">
        <v>11.2</v>
      </c>
      <c r="M42" s="128"/>
      <c r="N42" s="14">
        <f t="shared" si="2"/>
        <v>0</v>
      </c>
      <c r="O42" s="18" t="str">
        <f t="shared" si="1"/>
        <v>OK</v>
      </c>
      <c r="P42" s="21">
        <v>0</v>
      </c>
      <c r="Q42" s="21">
        <v>0</v>
      </c>
      <c r="R42" s="21">
        <v>0</v>
      </c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0</v>
      </c>
      <c r="AC42" s="21">
        <v>0</v>
      </c>
      <c r="AD42" s="21">
        <v>0</v>
      </c>
      <c r="AE42" s="21">
        <v>0</v>
      </c>
      <c r="AF42" s="21">
        <v>0</v>
      </c>
      <c r="AG42" s="21">
        <v>0</v>
      </c>
      <c r="AH42" s="25">
        <v>0</v>
      </c>
    </row>
    <row r="43" spans="1:34" ht="38.25" x14ac:dyDescent="0.25">
      <c r="A43" s="148"/>
      <c r="B43" s="148"/>
      <c r="C43" s="34">
        <v>40</v>
      </c>
      <c r="D43" s="115" t="s">
        <v>67</v>
      </c>
      <c r="E43" s="70">
        <v>5806</v>
      </c>
      <c r="F43" s="70">
        <v>28800041</v>
      </c>
      <c r="G43" s="106" t="s">
        <v>256</v>
      </c>
      <c r="H43" s="72" t="s">
        <v>22</v>
      </c>
      <c r="I43" s="73" t="s">
        <v>24</v>
      </c>
      <c r="J43" s="77">
        <v>30</v>
      </c>
      <c r="K43" s="77">
        <v>30</v>
      </c>
      <c r="L43" s="74">
        <v>57.52</v>
      </c>
      <c r="M43" s="128"/>
      <c r="N43" s="14">
        <f t="shared" si="2"/>
        <v>0</v>
      </c>
      <c r="O43" s="18" t="str">
        <f t="shared" si="1"/>
        <v>OK</v>
      </c>
      <c r="P43" s="21">
        <v>0</v>
      </c>
      <c r="Q43" s="21">
        <v>0</v>
      </c>
      <c r="R43" s="21">
        <v>0</v>
      </c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1">
        <v>0</v>
      </c>
      <c r="AC43" s="21">
        <v>0</v>
      </c>
      <c r="AD43" s="21">
        <v>0</v>
      </c>
      <c r="AE43" s="21">
        <v>0</v>
      </c>
      <c r="AF43" s="21">
        <v>0</v>
      </c>
      <c r="AG43" s="21">
        <v>0</v>
      </c>
      <c r="AH43" s="25">
        <v>0</v>
      </c>
    </row>
    <row r="44" spans="1:34" ht="19.5" customHeight="1" x14ac:dyDescent="0.25">
      <c r="A44" s="148"/>
      <c r="B44" s="148"/>
      <c r="C44" s="34">
        <v>41</v>
      </c>
      <c r="D44" s="115" t="s">
        <v>68</v>
      </c>
      <c r="E44" s="70">
        <v>5801</v>
      </c>
      <c r="F44" s="70">
        <v>122190013</v>
      </c>
      <c r="G44" s="106" t="s">
        <v>256</v>
      </c>
      <c r="H44" s="72" t="s">
        <v>245</v>
      </c>
      <c r="I44" s="73" t="s">
        <v>24</v>
      </c>
      <c r="J44" s="77">
        <v>30</v>
      </c>
      <c r="K44" s="77">
        <v>30</v>
      </c>
      <c r="L44" s="74">
        <v>160</v>
      </c>
      <c r="M44" s="128"/>
      <c r="N44" s="14">
        <f t="shared" si="2"/>
        <v>0</v>
      </c>
      <c r="O44" s="18" t="str">
        <f t="shared" si="1"/>
        <v>OK</v>
      </c>
      <c r="P44" s="21">
        <v>0</v>
      </c>
      <c r="Q44" s="21">
        <v>0</v>
      </c>
      <c r="R44" s="21">
        <v>0</v>
      </c>
      <c r="S44" s="21">
        <v>0</v>
      </c>
      <c r="T44" s="21">
        <v>0</v>
      </c>
      <c r="U44" s="21">
        <v>0</v>
      </c>
      <c r="V44" s="21"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1">
        <v>0</v>
      </c>
      <c r="AC44" s="21">
        <v>0</v>
      </c>
      <c r="AD44" s="21">
        <v>0</v>
      </c>
      <c r="AE44" s="21">
        <v>0</v>
      </c>
      <c r="AF44" s="21">
        <v>0</v>
      </c>
      <c r="AG44" s="21">
        <v>0</v>
      </c>
      <c r="AH44" s="25">
        <v>0</v>
      </c>
    </row>
    <row r="45" spans="1:34" ht="19.5" customHeight="1" x14ac:dyDescent="0.25">
      <c r="A45" s="148"/>
      <c r="B45" s="148"/>
      <c r="C45" s="34">
        <v>42</v>
      </c>
      <c r="D45" s="115" t="s">
        <v>69</v>
      </c>
      <c r="E45" s="70">
        <v>5801</v>
      </c>
      <c r="F45" s="70">
        <v>122190005</v>
      </c>
      <c r="G45" s="106" t="s">
        <v>256</v>
      </c>
      <c r="H45" s="72" t="s">
        <v>246</v>
      </c>
      <c r="I45" s="73" t="s">
        <v>24</v>
      </c>
      <c r="J45" s="77">
        <v>30</v>
      </c>
      <c r="K45" s="77">
        <v>30</v>
      </c>
      <c r="L45" s="74">
        <v>577.1</v>
      </c>
      <c r="M45" s="128"/>
      <c r="N45" s="14">
        <f t="shared" si="2"/>
        <v>0</v>
      </c>
      <c r="O45" s="18" t="str">
        <f t="shared" si="1"/>
        <v>OK</v>
      </c>
      <c r="P45" s="21">
        <v>0</v>
      </c>
      <c r="Q45" s="21">
        <v>0</v>
      </c>
      <c r="R45" s="21">
        <v>0</v>
      </c>
      <c r="S45" s="21">
        <v>0</v>
      </c>
      <c r="T45" s="21">
        <v>0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1">
        <v>0</v>
      </c>
      <c r="AE45" s="21">
        <v>0</v>
      </c>
      <c r="AF45" s="21">
        <v>0</v>
      </c>
      <c r="AG45" s="21">
        <v>0</v>
      </c>
      <c r="AH45" s="25">
        <v>0</v>
      </c>
    </row>
    <row r="46" spans="1:34" ht="19.5" customHeight="1" x14ac:dyDescent="0.25">
      <c r="A46" s="148"/>
      <c r="B46" s="148"/>
      <c r="C46" s="34">
        <v>43</v>
      </c>
      <c r="D46" s="115" t="s">
        <v>70</v>
      </c>
      <c r="E46" s="70">
        <v>5801</v>
      </c>
      <c r="F46" s="70">
        <v>122190016</v>
      </c>
      <c r="G46" s="106" t="s">
        <v>256</v>
      </c>
      <c r="H46" s="72" t="s">
        <v>246</v>
      </c>
      <c r="I46" s="73" t="s">
        <v>24</v>
      </c>
      <c r="J46" s="77">
        <v>30</v>
      </c>
      <c r="K46" s="77">
        <v>30</v>
      </c>
      <c r="L46" s="74">
        <v>580</v>
      </c>
      <c r="M46" s="128"/>
      <c r="N46" s="14">
        <f t="shared" si="2"/>
        <v>0</v>
      </c>
      <c r="O46" s="18" t="str">
        <f t="shared" si="1"/>
        <v>OK</v>
      </c>
      <c r="P46" s="21">
        <v>0</v>
      </c>
      <c r="Q46" s="21">
        <v>0</v>
      </c>
      <c r="R46" s="21">
        <v>0</v>
      </c>
      <c r="S46" s="21">
        <v>0</v>
      </c>
      <c r="T46" s="21">
        <v>0</v>
      </c>
      <c r="U46" s="21">
        <v>0</v>
      </c>
      <c r="V46" s="21">
        <v>0</v>
      </c>
      <c r="W46" s="21">
        <v>0</v>
      </c>
      <c r="X46" s="21">
        <v>0</v>
      </c>
      <c r="Y46" s="21">
        <v>0</v>
      </c>
      <c r="Z46" s="21">
        <v>0</v>
      </c>
      <c r="AA46" s="21">
        <v>0</v>
      </c>
      <c r="AB46" s="21">
        <v>0</v>
      </c>
      <c r="AC46" s="21">
        <v>0</v>
      </c>
      <c r="AD46" s="21">
        <v>0</v>
      </c>
      <c r="AE46" s="21">
        <v>0</v>
      </c>
      <c r="AF46" s="21">
        <v>0</v>
      </c>
      <c r="AG46" s="21">
        <v>0</v>
      </c>
      <c r="AH46" s="25">
        <v>0</v>
      </c>
    </row>
    <row r="47" spans="1:34" ht="19.5" customHeight="1" x14ac:dyDescent="0.25">
      <c r="A47" s="148"/>
      <c r="B47" s="148"/>
      <c r="C47" s="34">
        <v>44</v>
      </c>
      <c r="D47" s="115" t="s">
        <v>71</v>
      </c>
      <c r="E47" s="70">
        <v>5801</v>
      </c>
      <c r="F47" s="70">
        <v>122190015</v>
      </c>
      <c r="G47" s="106" t="s">
        <v>256</v>
      </c>
      <c r="H47" s="72" t="s">
        <v>245</v>
      </c>
      <c r="I47" s="73" t="s">
        <v>24</v>
      </c>
      <c r="J47" s="77">
        <v>30</v>
      </c>
      <c r="K47" s="77">
        <v>30</v>
      </c>
      <c r="L47" s="74">
        <v>292.01</v>
      </c>
      <c r="M47" s="128"/>
      <c r="N47" s="14">
        <f t="shared" si="2"/>
        <v>0</v>
      </c>
      <c r="O47" s="18" t="str">
        <f t="shared" si="1"/>
        <v>OK</v>
      </c>
      <c r="P47" s="21">
        <v>0</v>
      </c>
      <c r="Q47" s="21">
        <v>0</v>
      </c>
      <c r="R47" s="21">
        <v>0</v>
      </c>
      <c r="S47" s="21">
        <v>0</v>
      </c>
      <c r="T47" s="21">
        <v>0</v>
      </c>
      <c r="U47" s="21">
        <v>0</v>
      </c>
      <c r="V47" s="21">
        <v>0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1">
        <v>0</v>
      </c>
      <c r="AC47" s="21">
        <v>0</v>
      </c>
      <c r="AD47" s="21">
        <v>0</v>
      </c>
      <c r="AE47" s="21">
        <v>0</v>
      </c>
      <c r="AF47" s="21">
        <v>0</v>
      </c>
      <c r="AG47" s="21">
        <v>0</v>
      </c>
      <c r="AH47" s="25">
        <v>0</v>
      </c>
    </row>
    <row r="48" spans="1:34" ht="19.5" customHeight="1" x14ac:dyDescent="0.25">
      <c r="A48" s="148"/>
      <c r="B48" s="148"/>
      <c r="C48" s="34">
        <v>45</v>
      </c>
      <c r="D48" s="105" t="s">
        <v>72</v>
      </c>
      <c r="E48" s="70">
        <v>5801</v>
      </c>
      <c r="F48" s="70">
        <v>122190015</v>
      </c>
      <c r="G48" s="106" t="s">
        <v>256</v>
      </c>
      <c r="H48" s="72" t="s">
        <v>245</v>
      </c>
      <c r="I48" s="73" t="s">
        <v>24</v>
      </c>
      <c r="J48" s="73">
        <v>30</v>
      </c>
      <c r="K48" s="73">
        <v>30</v>
      </c>
      <c r="L48" s="74">
        <v>239.9</v>
      </c>
      <c r="M48" s="128"/>
      <c r="N48" s="14">
        <f t="shared" si="2"/>
        <v>0</v>
      </c>
      <c r="O48" s="18" t="str">
        <f t="shared" si="1"/>
        <v>OK</v>
      </c>
      <c r="P48" s="21">
        <v>0</v>
      </c>
      <c r="Q48" s="21">
        <v>0</v>
      </c>
      <c r="R48" s="21">
        <v>0</v>
      </c>
      <c r="S48" s="21">
        <v>0</v>
      </c>
      <c r="T48" s="21">
        <v>0</v>
      </c>
      <c r="U48" s="21">
        <v>0</v>
      </c>
      <c r="V48" s="21">
        <v>0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1">
        <v>0</v>
      </c>
      <c r="AC48" s="21">
        <v>0</v>
      </c>
      <c r="AD48" s="21">
        <v>0</v>
      </c>
      <c r="AE48" s="21">
        <v>0</v>
      </c>
      <c r="AF48" s="21">
        <v>0</v>
      </c>
      <c r="AG48" s="21">
        <v>0</v>
      </c>
      <c r="AH48" s="25">
        <v>0</v>
      </c>
    </row>
    <row r="49" spans="1:34" ht="19.5" customHeight="1" x14ac:dyDescent="0.25">
      <c r="A49" s="148"/>
      <c r="B49" s="148"/>
      <c r="C49" s="34">
        <v>46</v>
      </c>
      <c r="D49" s="105" t="s">
        <v>73</v>
      </c>
      <c r="E49" s="70">
        <v>5801</v>
      </c>
      <c r="F49" s="70">
        <v>122190005</v>
      </c>
      <c r="G49" s="106" t="s">
        <v>256</v>
      </c>
      <c r="H49" s="72" t="s">
        <v>245</v>
      </c>
      <c r="I49" s="73" t="s">
        <v>24</v>
      </c>
      <c r="J49" s="73">
        <v>30</v>
      </c>
      <c r="K49" s="73">
        <v>30</v>
      </c>
      <c r="L49" s="74">
        <v>186.37</v>
      </c>
      <c r="M49" s="128"/>
      <c r="N49" s="14">
        <f t="shared" si="2"/>
        <v>0</v>
      </c>
      <c r="O49" s="18" t="str">
        <f t="shared" si="1"/>
        <v>OK</v>
      </c>
      <c r="P49" s="21">
        <v>0</v>
      </c>
      <c r="Q49" s="21">
        <v>0</v>
      </c>
      <c r="R49" s="21">
        <v>0</v>
      </c>
      <c r="S49" s="21">
        <v>0</v>
      </c>
      <c r="T49" s="21">
        <v>0</v>
      </c>
      <c r="U49" s="21">
        <v>0</v>
      </c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0</v>
      </c>
      <c r="AC49" s="21">
        <v>0</v>
      </c>
      <c r="AD49" s="21">
        <v>0</v>
      </c>
      <c r="AE49" s="21">
        <v>0</v>
      </c>
      <c r="AF49" s="21">
        <v>0</v>
      </c>
      <c r="AG49" s="21">
        <v>0</v>
      </c>
      <c r="AH49" s="25">
        <v>0</v>
      </c>
    </row>
    <row r="50" spans="1:34" ht="19.5" customHeight="1" x14ac:dyDescent="0.25">
      <c r="A50" s="148"/>
      <c r="B50" s="148"/>
      <c r="C50" s="34">
        <v>47</v>
      </c>
      <c r="D50" s="105" t="s">
        <v>74</v>
      </c>
      <c r="E50" s="70">
        <v>5801</v>
      </c>
      <c r="F50" s="70">
        <v>122190005</v>
      </c>
      <c r="G50" s="106" t="s">
        <v>256</v>
      </c>
      <c r="H50" s="72" t="s">
        <v>245</v>
      </c>
      <c r="I50" s="73" t="s">
        <v>24</v>
      </c>
      <c r="J50" s="73">
        <v>30</v>
      </c>
      <c r="K50" s="73">
        <v>30</v>
      </c>
      <c r="L50" s="74">
        <v>140.86000000000001</v>
      </c>
      <c r="M50" s="128"/>
      <c r="N50" s="14">
        <f t="shared" si="2"/>
        <v>0</v>
      </c>
      <c r="O50" s="18" t="str">
        <f t="shared" si="1"/>
        <v>OK</v>
      </c>
      <c r="P50" s="21">
        <v>0</v>
      </c>
      <c r="Q50" s="21">
        <v>0</v>
      </c>
      <c r="R50" s="21">
        <v>0</v>
      </c>
      <c r="S50" s="21">
        <v>0</v>
      </c>
      <c r="T50" s="21">
        <v>0</v>
      </c>
      <c r="U50" s="21">
        <v>0</v>
      </c>
      <c r="V50" s="21">
        <v>0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1">
        <v>0</v>
      </c>
      <c r="AC50" s="21">
        <v>0</v>
      </c>
      <c r="AD50" s="21">
        <v>0</v>
      </c>
      <c r="AE50" s="21">
        <v>0</v>
      </c>
      <c r="AF50" s="21">
        <v>0</v>
      </c>
      <c r="AG50" s="21">
        <v>0</v>
      </c>
      <c r="AH50" s="25">
        <v>0</v>
      </c>
    </row>
    <row r="51" spans="1:34" ht="19.5" customHeight="1" x14ac:dyDescent="0.25">
      <c r="A51" s="148"/>
      <c r="B51" s="148"/>
      <c r="C51" s="34">
        <v>48</v>
      </c>
      <c r="D51" s="105" t="s">
        <v>75</v>
      </c>
      <c r="E51" s="70">
        <v>5801</v>
      </c>
      <c r="F51" s="70">
        <v>122190016</v>
      </c>
      <c r="G51" s="106" t="s">
        <v>256</v>
      </c>
      <c r="H51" s="72" t="s">
        <v>245</v>
      </c>
      <c r="I51" s="73" t="s">
        <v>24</v>
      </c>
      <c r="J51" s="73">
        <v>30</v>
      </c>
      <c r="K51" s="73">
        <v>30</v>
      </c>
      <c r="L51" s="74">
        <v>236.68</v>
      </c>
      <c r="M51" s="128"/>
      <c r="N51" s="14">
        <f t="shared" si="2"/>
        <v>0</v>
      </c>
      <c r="O51" s="18" t="str">
        <f t="shared" si="1"/>
        <v>OK</v>
      </c>
      <c r="P51" s="21">
        <v>0</v>
      </c>
      <c r="Q51" s="21">
        <v>0</v>
      </c>
      <c r="R51" s="21">
        <v>0</v>
      </c>
      <c r="S51" s="21">
        <v>0</v>
      </c>
      <c r="T51" s="21">
        <v>0</v>
      </c>
      <c r="U51" s="21">
        <v>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  <c r="AD51" s="21">
        <v>0</v>
      </c>
      <c r="AE51" s="21">
        <v>0</v>
      </c>
      <c r="AF51" s="21">
        <v>0</v>
      </c>
      <c r="AG51" s="21">
        <v>0</v>
      </c>
      <c r="AH51" s="25">
        <v>0</v>
      </c>
    </row>
    <row r="52" spans="1:34" ht="19.5" customHeight="1" x14ac:dyDescent="0.25">
      <c r="A52" s="148"/>
      <c r="B52" s="148"/>
      <c r="C52" s="34">
        <v>49</v>
      </c>
      <c r="D52" s="115" t="s">
        <v>76</v>
      </c>
      <c r="E52" s="70">
        <v>5801</v>
      </c>
      <c r="F52" s="70">
        <v>122190016</v>
      </c>
      <c r="G52" s="106" t="s">
        <v>256</v>
      </c>
      <c r="H52" s="72" t="s">
        <v>245</v>
      </c>
      <c r="I52" s="77" t="s">
        <v>24</v>
      </c>
      <c r="J52" s="77">
        <v>30</v>
      </c>
      <c r="K52" s="77">
        <v>30</v>
      </c>
      <c r="L52" s="74">
        <v>168.46</v>
      </c>
      <c r="M52" s="128"/>
      <c r="N52" s="14">
        <f t="shared" si="2"/>
        <v>0</v>
      </c>
      <c r="O52" s="18" t="str">
        <f t="shared" si="1"/>
        <v>OK</v>
      </c>
      <c r="P52" s="21">
        <v>0</v>
      </c>
      <c r="Q52" s="21">
        <v>0</v>
      </c>
      <c r="R52" s="21">
        <v>0</v>
      </c>
      <c r="S52" s="21">
        <v>0</v>
      </c>
      <c r="T52" s="21">
        <v>0</v>
      </c>
      <c r="U52" s="21">
        <v>0</v>
      </c>
      <c r="V52" s="21"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1">
        <v>0</v>
      </c>
      <c r="AC52" s="21">
        <v>0</v>
      </c>
      <c r="AD52" s="21">
        <v>0</v>
      </c>
      <c r="AE52" s="21">
        <v>0</v>
      </c>
      <c r="AF52" s="21">
        <v>0</v>
      </c>
      <c r="AG52" s="21">
        <v>0</v>
      </c>
      <c r="AH52" s="25">
        <v>0</v>
      </c>
    </row>
    <row r="53" spans="1:34" ht="19.5" customHeight="1" x14ac:dyDescent="0.25">
      <c r="A53" s="148"/>
      <c r="B53" s="148"/>
      <c r="C53" s="34">
        <v>50</v>
      </c>
      <c r="D53" s="105" t="s">
        <v>77</v>
      </c>
      <c r="E53" s="70">
        <v>5801</v>
      </c>
      <c r="F53" s="70">
        <v>122190016</v>
      </c>
      <c r="G53" s="106" t="s">
        <v>256</v>
      </c>
      <c r="H53" s="72" t="s">
        <v>245</v>
      </c>
      <c r="I53" s="73" t="s">
        <v>24</v>
      </c>
      <c r="J53" s="73">
        <v>30</v>
      </c>
      <c r="K53" s="73">
        <v>30</v>
      </c>
      <c r="L53" s="74">
        <v>154.05000000000001</v>
      </c>
      <c r="M53" s="128"/>
      <c r="N53" s="14">
        <f t="shared" si="2"/>
        <v>0</v>
      </c>
      <c r="O53" s="18" t="str">
        <f t="shared" si="1"/>
        <v>OK</v>
      </c>
      <c r="P53" s="21">
        <v>0</v>
      </c>
      <c r="Q53" s="21">
        <v>0</v>
      </c>
      <c r="R53" s="21">
        <v>0</v>
      </c>
      <c r="S53" s="21">
        <v>0</v>
      </c>
      <c r="T53" s="21">
        <v>0</v>
      </c>
      <c r="U53" s="21">
        <v>0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  <c r="AD53" s="21">
        <v>0</v>
      </c>
      <c r="AE53" s="21">
        <v>0</v>
      </c>
      <c r="AF53" s="21">
        <v>0</v>
      </c>
      <c r="AG53" s="21">
        <v>0</v>
      </c>
      <c r="AH53" s="25">
        <v>0</v>
      </c>
    </row>
    <row r="54" spans="1:34" ht="19.5" customHeight="1" x14ac:dyDescent="0.25">
      <c r="A54" s="148"/>
      <c r="B54" s="148"/>
      <c r="C54" s="34">
        <v>51</v>
      </c>
      <c r="D54" s="115" t="s">
        <v>78</v>
      </c>
      <c r="E54" s="70">
        <v>5801</v>
      </c>
      <c r="F54" s="70">
        <v>122190017</v>
      </c>
      <c r="G54" s="106" t="s">
        <v>256</v>
      </c>
      <c r="H54" s="72" t="s">
        <v>245</v>
      </c>
      <c r="I54" s="77" t="s">
        <v>24</v>
      </c>
      <c r="J54" s="77">
        <v>30</v>
      </c>
      <c r="K54" s="77">
        <v>30</v>
      </c>
      <c r="L54" s="74">
        <v>226.63</v>
      </c>
      <c r="M54" s="128"/>
      <c r="N54" s="14">
        <f t="shared" si="2"/>
        <v>0</v>
      </c>
      <c r="O54" s="18" t="str">
        <f t="shared" si="1"/>
        <v>OK</v>
      </c>
      <c r="P54" s="21">
        <v>0</v>
      </c>
      <c r="Q54" s="21">
        <v>0</v>
      </c>
      <c r="R54" s="21">
        <v>0</v>
      </c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21">
        <v>0</v>
      </c>
      <c r="AE54" s="21">
        <v>0</v>
      </c>
      <c r="AF54" s="21">
        <v>0</v>
      </c>
      <c r="AG54" s="21">
        <v>0</v>
      </c>
      <c r="AH54" s="25">
        <v>0</v>
      </c>
    </row>
    <row r="55" spans="1:34" ht="19.5" customHeight="1" x14ac:dyDescent="0.25">
      <c r="A55" s="148"/>
      <c r="B55" s="148"/>
      <c r="C55" s="34">
        <v>52</v>
      </c>
      <c r="D55" s="105" t="s">
        <v>79</v>
      </c>
      <c r="E55" s="70">
        <v>4905</v>
      </c>
      <c r="F55" s="70">
        <v>3565026</v>
      </c>
      <c r="G55" s="106" t="s">
        <v>256</v>
      </c>
      <c r="H55" s="72" t="s">
        <v>244</v>
      </c>
      <c r="I55" s="73" t="s">
        <v>24</v>
      </c>
      <c r="J55" s="73">
        <v>30</v>
      </c>
      <c r="K55" s="73">
        <v>30</v>
      </c>
      <c r="L55" s="74">
        <v>65.16</v>
      </c>
      <c r="M55" s="128"/>
      <c r="N55" s="14">
        <f t="shared" si="2"/>
        <v>0</v>
      </c>
      <c r="O55" s="18" t="str">
        <f t="shared" si="1"/>
        <v>OK</v>
      </c>
      <c r="P55" s="21">
        <v>0</v>
      </c>
      <c r="Q55" s="21">
        <v>0</v>
      </c>
      <c r="R55" s="21">
        <v>0</v>
      </c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  <c r="AC55" s="21">
        <v>0</v>
      </c>
      <c r="AD55" s="21">
        <v>0</v>
      </c>
      <c r="AE55" s="21">
        <v>0</v>
      </c>
      <c r="AF55" s="21">
        <v>0</v>
      </c>
      <c r="AG55" s="21">
        <v>0</v>
      </c>
      <c r="AH55" s="25">
        <v>0</v>
      </c>
    </row>
    <row r="56" spans="1:34" ht="19.5" customHeight="1" x14ac:dyDescent="0.25">
      <c r="A56" s="148"/>
      <c r="B56" s="148"/>
      <c r="C56" s="34">
        <v>53</v>
      </c>
      <c r="D56" s="105" t="s">
        <v>80</v>
      </c>
      <c r="E56" s="70">
        <v>5801</v>
      </c>
      <c r="F56" s="70">
        <v>81469013</v>
      </c>
      <c r="G56" s="106" t="s">
        <v>256</v>
      </c>
      <c r="H56" s="75" t="s">
        <v>244</v>
      </c>
      <c r="I56" s="73" t="s">
        <v>24</v>
      </c>
      <c r="J56" s="73">
        <v>30</v>
      </c>
      <c r="K56" s="73">
        <v>30</v>
      </c>
      <c r="L56" s="74">
        <v>15</v>
      </c>
      <c r="M56" s="128"/>
      <c r="N56" s="14">
        <f t="shared" si="2"/>
        <v>0</v>
      </c>
      <c r="O56" s="18" t="str">
        <f t="shared" si="1"/>
        <v>OK</v>
      </c>
      <c r="P56" s="21">
        <v>0</v>
      </c>
      <c r="Q56" s="21">
        <v>0</v>
      </c>
      <c r="R56" s="21">
        <v>0</v>
      </c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  <c r="AD56" s="21">
        <v>0</v>
      </c>
      <c r="AE56" s="21">
        <v>0</v>
      </c>
      <c r="AF56" s="21">
        <v>0</v>
      </c>
      <c r="AG56" s="21">
        <v>0</v>
      </c>
      <c r="AH56" s="25">
        <v>0</v>
      </c>
    </row>
    <row r="57" spans="1:34" ht="19.5" customHeight="1" x14ac:dyDescent="0.25">
      <c r="A57" s="148"/>
      <c r="B57" s="148"/>
      <c r="C57" s="34">
        <v>54</v>
      </c>
      <c r="D57" s="105" t="s">
        <v>81</v>
      </c>
      <c r="E57" s="70">
        <v>6111</v>
      </c>
      <c r="F57" s="70">
        <v>39110014</v>
      </c>
      <c r="G57" s="106" t="s">
        <v>256</v>
      </c>
      <c r="H57" s="72" t="s">
        <v>247</v>
      </c>
      <c r="I57" s="73" t="s">
        <v>24</v>
      </c>
      <c r="J57" s="73">
        <v>30</v>
      </c>
      <c r="K57" s="73">
        <v>30</v>
      </c>
      <c r="L57" s="74">
        <v>6.49</v>
      </c>
      <c r="M57" s="128"/>
      <c r="N57" s="14">
        <f t="shared" si="2"/>
        <v>0</v>
      </c>
      <c r="O57" s="18" t="str">
        <f t="shared" si="1"/>
        <v>OK</v>
      </c>
      <c r="P57" s="21">
        <v>0</v>
      </c>
      <c r="Q57" s="21">
        <v>0</v>
      </c>
      <c r="R57" s="21">
        <v>0</v>
      </c>
      <c r="S57" s="21">
        <v>0</v>
      </c>
      <c r="T57" s="21">
        <v>0</v>
      </c>
      <c r="U57" s="21">
        <v>0</v>
      </c>
      <c r="V57" s="21"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1">
        <v>0</v>
      </c>
      <c r="AC57" s="21">
        <v>0</v>
      </c>
      <c r="AD57" s="21">
        <v>0</v>
      </c>
      <c r="AE57" s="21">
        <v>0</v>
      </c>
      <c r="AF57" s="21">
        <v>0</v>
      </c>
      <c r="AG57" s="21">
        <v>0</v>
      </c>
      <c r="AH57" s="25">
        <v>0</v>
      </c>
    </row>
    <row r="58" spans="1:34" ht="19.5" customHeight="1" x14ac:dyDescent="0.25">
      <c r="A58" s="148"/>
      <c r="B58" s="148"/>
      <c r="C58" s="34">
        <v>55</v>
      </c>
      <c r="D58" s="105" t="s">
        <v>82</v>
      </c>
      <c r="E58" s="70">
        <v>410</v>
      </c>
      <c r="F58" s="70">
        <v>502680005</v>
      </c>
      <c r="G58" s="106" t="s">
        <v>256</v>
      </c>
      <c r="H58" s="72" t="s">
        <v>242</v>
      </c>
      <c r="I58" s="73" t="s">
        <v>17</v>
      </c>
      <c r="J58" s="73">
        <v>30</v>
      </c>
      <c r="K58" s="73">
        <v>30</v>
      </c>
      <c r="L58" s="74">
        <v>48</v>
      </c>
      <c r="M58" s="128"/>
      <c r="N58" s="14">
        <f t="shared" si="2"/>
        <v>0</v>
      </c>
      <c r="O58" s="18" t="str">
        <f t="shared" si="1"/>
        <v>OK</v>
      </c>
      <c r="P58" s="21">
        <v>0</v>
      </c>
      <c r="Q58" s="21">
        <v>0</v>
      </c>
      <c r="R58" s="21">
        <v>0</v>
      </c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  <c r="AD58" s="21">
        <v>0</v>
      </c>
      <c r="AE58" s="21">
        <v>0</v>
      </c>
      <c r="AF58" s="21">
        <v>0</v>
      </c>
      <c r="AG58" s="21">
        <v>0</v>
      </c>
      <c r="AH58" s="25">
        <v>0</v>
      </c>
    </row>
    <row r="59" spans="1:34" ht="19.5" customHeight="1" x14ac:dyDescent="0.25">
      <c r="A59" s="148"/>
      <c r="B59" s="148"/>
      <c r="C59" s="34">
        <v>56</v>
      </c>
      <c r="D59" s="105" t="s">
        <v>83</v>
      </c>
      <c r="E59" s="70">
        <v>410</v>
      </c>
      <c r="F59" s="70">
        <v>502680005</v>
      </c>
      <c r="G59" s="106" t="s">
        <v>256</v>
      </c>
      <c r="H59" s="72" t="s">
        <v>242</v>
      </c>
      <c r="I59" s="73" t="s">
        <v>17</v>
      </c>
      <c r="J59" s="73">
        <v>30</v>
      </c>
      <c r="K59" s="73">
        <v>30</v>
      </c>
      <c r="L59" s="74">
        <v>1</v>
      </c>
      <c r="M59" s="128"/>
      <c r="N59" s="14">
        <f t="shared" si="2"/>
        <v>0</v>
      </c>
      <c r="O59" s="18" t="str">
        <f t="shared" si="1"/>
        <v>OK</v>
      </c>
      <c r="P59" s="21">
        <v>0</v>
      </c>
      <c r="Q59" s="21">
        <v>0</v>
      </c>
      <c r="R59" s="21">
        <v>0</v>
      </c>
      <c r="S59" s="21">
        <v>0</v>
      </c>
      <c r="T59" s="21">
        <v>0</v>
      </c>
      <c r="U59" s="21">
        <v>0</v>
      </c>
      <c r="V59" s="21"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1">
        <v>0</v>
      </c>
      <c r="AC59" s="21">
        <v>0</v>
      </c>
      <c r="AD59" s="21">
        <v>0</v>
      </c>
      <c r="AE59" s="21">
        <v>0</v>
      </c>
      <c r="AF59" s="21">
        <v>0</v>
      </c>
      <c r="AG59" s="21">
        <v>0</v>
      </c>
      <c r="AH59" s="25">
        <v>0</v>
      </c>
    </row>
    <row r="60" spans="1:34" ht="25.5" customHeight="1" x14ac:dyDescent="0.25">
      <c r="A60" s="148"/>
      <c r="B60" s="148"/>
      <c r="C60" s="34">
        <v>57</v>
      </c>
      <c r="D60" s="115" t="s">
        <v>16</v>
      </c>
      <c r="E60" s="70">
        <v>5806</v>
      </c>
      <c r="F60" s="70">
        <v>28800051</v>
      </c>
      <c r="G60" s="106" t="s">
        <v>256</v>
      </c>
      <c r="H60" s="72" t="s">
        <v>242</v>
      </c>
      <c r="I60" s="77" t="s">
        <v>17</v>
      </c>
      <c r="J60" s="77">
        <v>30</v>
      </c>
      <c r="K60" s="77">
        <v>30</v>
      </c>
      <c r="L60" s="74">
        <v>1</v>
      </c>
      <c r="M60" s="128"/>
      <c r="N60" s="14">
        <f t="shared" si="2"/>
        <v>0</v>
      </c>
      <c r="O60" s="18" t="str">
        <f t="shared" si="1"/>
        <v>OK</v>
      </c>
      <c r="P60" s="21">
        <v>0</v>
      </c>
      <c r="Q60" s="21">
        <v>0</v>
      </c>
      <c r="R60" s="21">
        <v>0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  <c r="AD60" s="21">
        <v>0</v>
      </c>
      <c r="AE60" s="21">
        <v>0</v>
      </c>
      <c r="AF60" s="21">
        <v>0</v>
      </c>
      <c r="AG60" s="21">
        <v>0</v>
      </c>
      <c r="AH60" s="25">
        <v>0</v>
      </c>
    </row>
    <row r="61" spans="1:34" ht="19.5" customHeight="1" x14ac:dyDescent="0.25">
      <c r="A61" s="148"/>
      <c r="B61" s="148"/>
      <c r="C61" s="34">
        <v>58</v>
      </c>
      <c r="D61" s="115" t="s">
        <v>84</v>
      </c>
      <c r="E61" s="70">
        <v>410</v>
      </c>
      <c r="F61" s="70">
        <v>502680005</v>
      </c>
      <c r="G61" s="106" t="s">
        <v>256</v>
      </c>
      <c r="H61" s="72" t="s">
        <v>242</v>
      </c>
      <c r="I61" s="77" t="s">
        <v>17</v>
      </c>
      <c r="J61" s="77">
        <v>30</v>
      </c>
      <c r="K61" s="77">
        <v>30</v>
      </c>
      <c r="L61" s="74">
        <v>1</v>
      </c>
      <c r="M61" s="128"/>
      <c r="N61" s="14">
        <f t="shared" si="2"/>
        <v>0</v>
      </c>
      <c r="O61" s="18" t="str">
        <f t="shared" si="1"/>
        <v>OK</v>
      </c>
      <c r="P61" s="21">
        <v>0</v>
      </c>
      <c r="Q61" s="21">
        <v>0</v>
      </c>
      <c r="R61" s="21">
        <v>0</v>
      </c>
      <c r="S61" s="21">
        <v>0</v>
      </c>
      <c r="T61" s="21">
        <v>0</v>
      </c>
      <c r="U61" s="21">
        <v>0</v>
      </c>
      <c r="V61" s="21"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  <c r="AC61" s="21">
        <v>0</v>
      </c>
      <c r="AD61" s="21">
        <v>0</v>
      </c>
      <c r="AE61" s="21">
        <v>0</v>
      </c>
      <c r="AF61" s="21">
        <v>0</v>
      </c>
      <c r="AG61" s="21">
        <v>0</v>
      </c>
      <c r="AH61" s="25">
        <v>0</v>
      </c>
    </row>
    <row r="62" spans="1:34" ht="19.5" customHeight="1" x14ac:dyDescent="0.25">
      <c r="A62" s="148"/>
      <c r="B62" s="148"/>
      <c r="C62" s="34">
        <v>59</v>
      </c>
      <c r="D62" s="105" t="s">
        <v>85</v>
      </c>
      <c r="E62" s="70">
        <v>410</v>
      </c>
      <c r="F62" s="70">
        <v>502680005</v>
      </c>
      <c r="G62" s="106" t="s">
        <v>256</v>
      </c>
      <c r="H62" s="72" t="s">
        <v>242</v>
      </c>
      <c r="I62" s="73" t="s">
        <v>17</v>
      </c>
      <c r="J62" s="73">
        <v>30</v>
      </c>
      <c r="K62" s="73">
        <v>30</v>
      </c>
      <c r="L62" s="74">
        <v>174.9</v>
      </c>
      <c r="M62" s="128"/>
      <c r="N62" s="14">
        <f t="shared" si="2"/>
        <v>0</v>
      </c>
      <c r="O62" s="18" t="str">
        <f t="shared" si="1"/>
        <v>OK</v>
      </c>
      <c r="P62" s="21">
        <v>0</v>
      </c>
      <c r="Q62" s="21">
        <v>0</v>
      </c>
      <c r="R62" s="21">
        <v>0</v>
      </c>
      <c r="S62" s="21">
        <v>0</v>
      </c>
      <c r="T62" s="21">
        <v>0</v>
      </c>
      <c r="U62" s="21">
        <v>0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  <c r="AD62" s="21">
        <v>0</v>
      </c>
      <c r="AE62" s="21">
        <v>0</v>
      </c>
      <c r="AF62" s="21">
        <v>0</v>
      </c>
      <c r="AG62" s="21">
        <v>0</v>
      </c>
      <c r="AH62" s="25">
        <v>0</v>
      </c>
    </row>
    <row r="63" spans="1:34" ht="19.5" customHeight="1" x14ac:dyDescent="0.25">
      <c r="A63" s="148"/>
      <c r="B63" s="148"/>
      <c r="C63" s="34">
        <v>60</v>
      </c>
      <c r="D63" s="105" t="s">
        <v>86</v>
      </c>
      <c r="E63" s="70">
        <v>410</v>
      </c>
      <c r="F63" s="70">
        <v>502680005</v>
      </c>
      <c r="G63" s="106" t="s">
        <v>256</v>
      </c>
      <c r="H63" s="72" t="s">
        <v>242</v>
      </c>
      <c r="I63" s="73" t="s">
        <v>17</v>
      </c>
      <c r="J63" s="73">
        <v>30</v>
      </c>
      <c r="K63" s="73">
        <v>30</v>
      </c>
      <c r="L63" s="74">
        <v>1</v>
      </c>
      <c r="M63" s="128"/>
      <c r="N63" s="14">
        <f t="shared" si="2"/>
        <v>0</v>
      </c>
      <c r="O63" s="18" t="str">
        <f t="shared" si="1"/>
        <v>OK</v>
      </c>
      <c r="P63" s="21">
        <v>0</v>
      </c>
      <c r="Q63" s="21">
        <v>0</v>
      </c>
      <c r="R63" s="21">
        <v>0</v>
      </c>
      <c r="S63" s="21">
        <v>0</v>
      </c>
      <c r="T63" s="21">
        <v>0</v>
      </c>
      <c r="U63" s="21">
        <v>0</v>
      </c>
      <c r="V63" s="21"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1">
        <v>0</v>
      </c>
      <c r="AC63" s="21">
        <v>0</v>
      </c>
      <c r="AD63" s="21">
        <v>0</v>
      </c>
      <c r="AE63" s="21">
        <v>0</v>
      </c>
      <c r="AF63" s="21">
        <v>0</v>
      </c>
      <c r="AG63" s="21">
        <v>0</v>
      </c>
      <c r="AH63" s="25">
        <v>0</v>
      </c>
    </row>
    <row r="64" spans="1:34" ht="19.5" customHeight="1" x14ac:dyDescent="0.25">
      <c r="A64" s="148"/>
      <c r="B64" s="148"/>
      <c r="C64" s="34">
        <v>61</v>
      </c>
      <c r="D64" s="105" t="s">
        <v>87</v>
      </c>
      <c r="E64" s="70">
        <v>410</v>
      </c>
      <c r="F64" s="70">
        <v>502680005</v>
      </c>
      <c r="G64" s="106" t="s">
        <v>256</v>
      </c>
      <c r="H64" s="72" t="s">
        <v>242</v>
      </c>
      <c r="I64" s="73" t="s">
        <v>17</v>
      </c>
      <c r="J64" s="73">
        <v>30</v>
      </c>
      <c r="K64" s="73">
        <v>30</v>
      </c>
      <c r="L64" s="74">
        <v>1</v>
      </c>
      <c r="M64" s="128"/>
      <c r="N64" s="14">
        <f t="shared" si="2"/>
        <v>0</v>
      </c>
      <c r="O64" s="18" t="str">
        <f t="shared" si="1"/>
        <v>OK</v>
      </c>
      <c r="P64" s="21">
        <v>0</v>
      </c>
      <c r="Q64" s="21">
        <v>0</v>
      </c>
      <c r="R64" s="21">
        <v>0</v>
      </c>
      <c r="S64" s="21">
        <v>0</v>
      </c>
      <c r="T64" s="21">
        <v>0</v>
      </c>
      <c r="U64" s="21">
        <v>0</v>
      </c>
      <c r="V64" s="21">
        <v>0</v>
      </c>
      <c r="W64" s="21">
        <v>0</v>
      </c>
      <c r="X64" s="21">
        <v>0</v>
      </c>
      <c r="Y64" s="21">
        <v>0</v>
      </c>
      <c r="Z64" s="21">
        <v>0</v>
      </c>
      <c r="AA64" s="21">
        <v>0</v>
      </c>
      <c r="AB64" s="21">
        <v>0</v>
      </c>
      <c r="AC64" s="21">
        <v>0</v>
      </c>
      <c r="AD64" s="21">
        <v>0</v>
      </c>
      <c r="AE64" s="21">
        <v>0</v>
      </c>
      <c r="AF64" s="21">
        <v>0</v>
      </c>
      <c r="AG64" s="21">
        <v>0</v>
      </c>
      <c r="AH64" s="25">
        <v>0</v>
      </c>
    </row>
    <row r="65" spans="1:34" ht="19.5" customHeight="1" x14ac:dyDescent="0.25">
      <c r="A65" s="148"/>
      <c r="B65" s="148"/>
      <c r="C65" s="34">
        <v>62</v>
      </c>
      <c r="D65" s="105" t="s">
        <v>88</v>
      </c>
      <c r="E65" s="70">
        <v>410</v>
      </c>
      <c r="F65" s="70">
        <v>502680005</v>
      </c>
      <c r="G65" s="106" t="s">
        <v>256</v>
      </c>
      <c r="H65" s="72" t="s">
        <v>242</v>
      </c>
      <c r="I65" s="73" t="s">
        <v>17</v>
      </c>
      <c r="J65" s="73">
        <v>30</v>
      </c>
      <c r="K65" s="73">
        <v>30</v>
      </c>
      <c r="L65" s="74">
        <v>1</v>
      </c>
      <c r="M65" s="128"/>
      <c r="N65" s="14">
        <f t="shared" si="2"/>
        <v>0</v>
      </c>
      <c r="O65" s="18" t="str">
        <f t="shared" si="1"/>
        <v>OK</v>
      </c>
      <c r="P65" s="21">
        <v>0</v>
      </c>
      <c r="Q65" s="21">
        <v>0</v>
      </c>
      <c r="R65" s="21">
        <v>0</v>
      </c>
      <c r="S65" s="21">
        <v>0</v>
      </c>
      <c r="T65" s="21">
        <v>0</v>
      </c>
      <c r="U65" s="21">
        <v>0</v>
      </c>
      <c r="V65" s="21">
        <v>0</v>
      </c>
      <c r="W65" s="21">
        <v>0</v>
      </c>
      <c r="X65" s="21">
        <v>0</v>
      </c>
      <c r="Y65" s="21">
        <v>0</v>
      </c>
      <c r="Z65" s="21">
        <v>0</v>
      </c>
      <c r="AA65" s="21">
        <v>0</v>
      </c>
      <c r="AB65" s="21">
        <v>0</v>
      </c>
      <c r="AC65" s="21">
        <v>0</v>
      </c>
      <c r="AD65" s="21">
        <v>0</v>
      </c>
      <c r="AE65" s="21">
        <v>0</v>
      </c>
      <c r="AF65" s="21">
        <v>0</v>
      </c>
      <c r="AG65" s="21">
        <v>0</v>
      </c>
      <c r="AH65" s="25">
        <v>0</v>
      </c>
    </row>
    <row r="66" spans="1:34" ht="19.5" customHeight="1" x14ac:dyDescent="0.25">
      <c r="A66" s="148"/>
      <c r="B66" s="148"/>
      <c r="C66" s="34">
        <v>63</v>
      </c>
      <c r="D66" s="105" t="s">
        <v>89</v>
      </c>
      <c r="E66" s="70">
        <v>410</v>
      </c>
      <c r="F66" s="70">
        <v>502680005</v>
      </c>
      <c r="G66" s="106" t="s">
        <v>256</v>
      </c>
      <c r="H66" s="72" t="s">
        <v>242</v>
      </c>
      <c r="I66" s="73" t="s">
        <v>17</v>
      </c>
      <c r="J66" s="73">
        <v>30</v>
      </c>
      <c r="K66" s="73">
        <v>30</v>
      </c>
      <c r="L66" s="74">
        <v>152.94999999999999</v>
      </c>
      <c r="M66" s="128"/>
      <c r="N66" s="14">
        <f t="shared" si="2"/>
        <v>0</v>
      </c>
      <c r="O66" s="18" t="str">
        <f t="shared" si="1"/>
        <v>OK</v>
      </c>
      <c r="P66" s="21">
        <v>0</v>
      </c>
      <c r="Q66" s="21">
        <v>0</v>
      </c>
      <c r="R66" s="21">
        <v>0</v>
      </c>
      <c r="S66" s="21">
        <v>0</v>
      </c>
      <c r="T66" s="21">
        <v>0</v>
      </c>
      <c r="U66" s="21">
        <v>0</v>
      </c>
      <c r="V66" s="21">
        <v>0</v>
      </c>
      <c r="W66" s="21">
        <v>0</v>
      </c>
      <c r="X66" s="21">
        <v>0</v>
      </c>
      <c r="Y66" s="21">
        <v>0</v>
      </c>
      <c r="Z66" s="21">
        <v>0</v>
      </c>
      <c r="AA66" s="21">
        <v>0</v>
      </c>
      <c r="AB66" s="21">
        <v>0</v>
      </c>
      <c r="AC66" s="21">
        <v>0</v>
      </c>
      <c r="AD66" s="21">
        <v>0</v>
      </c>
      <c r="AE66" s="21">
        <v>0</v>
      </c>
      <c r="AF66" s="21">
        <v>0</v>
      </c>
      <c r="AG66" s="21">
        <v>0</v>
      </c>
      <c r="AH66" s="25">
        <v>0</v>
      </c>
    </row>
    <row r="67" spans="1:34" ht="19.5" customHeight="1" x14ac:dyDescent="0.25">
      <c r="A67" s="148"/>
      <c r="B67" s="148"/>
      <c r="C67" s="34">
        <v>64</v>
      </c>
      <c r="D67" s="115" t="s">
        <v>90</v>
      </c>
      <c r="E67" s="70">
        <v>5705</v>
      </c>
      <c r="F67" s="70">
        <v>29866050</v>
      </c>
      <c r="G67" s="106" t="s">
        <v>256</v>
      </c>
      <c r="H67" s="72" t="s">
        <v>242</v>
      </c>
      <c r="I67" s="77" t="s">
        <v>24</v>
      </c>
      <c r="J67" s="77">
        <v>30</v>
      </c>
      <c r="K67" s="77">
        <v>30</v>
      </c>
      <c r="L67" s="74">
        <v>50.43</v>
      </c>
      <c r="M67" s="128"/>
      <c r="N67" s="14">
        <f t="shared" si="2"/>
        <v>0</v>
      </c>
      <c r="O67" s="18" t="str">
        <f t="shared" si="1"/>
        <v>OK</v>
      </c>
      <c r="P67" s="21">
        <v>0</v>
      </c>
      <c r="Q67" s="21">
        <v>0</v>
      </c>
      <c r="R67" s="21">
        <v>0</v>
      </c>
      <c r="S67" s="21">
        <v>0</v>
      </c>
      <c r="T67" s="21">
        <v>0</v>
      </c>
      <c r="U67" s="21">
        <v>0</v>
      </c>
      <c r="V67" s="21">
        <v>0</v>
      </c>
      <c r="W67" s="21">
        <v>0</v>
      </c>
      <c r="X67" s="21">
        <v>0</v>
      </c>
      <c r="Y67" s="21">
        <v>0</v>
      </c>
      <c r="Z67" s="21">
        <v>0</v>
      </c>
      <c r="AA67" s="21">
        <v>0</v>
      </c>
      <c r="AB67" s="21">
        <v>0</v>
      </c>
      <c r="AC67" s="21">
        <v>0</v>
      </c>
      <c r="AD67" s="21">
        <v>0</v>
      </c>
      <c r="AE67" s="21">
        <v>0</v>
      </c>
      <c r="AF67" s="21">
        <v>0</v>
      </c>
      <c r="AG67" s="21">
        <v>0</v>
      </c>
      <c r="AH67" s="25">
        <v>0</v>
      </c>
    </row>
    <row r="68" spans="1:34" ht="25.5" customHeight="1" x14ac:dyDescent="0.25">
      <c r="A68" s="148"/>
      <c r="B68" s="148"/>
      <c r="C68" s="34">
        <v>65</v>
      </c>
      <c r="D68" s="105" t="s">
        <v>91</v>
      </c>
      <c r="E68" s="70">
        <v>4703</v>
      </c>
      <c r="F68" s="70">
        <v>54380004</v>
      </c>
      <c r="G68" s="106" t="s">
        <v>256</v>
      </c>
      <c r="H68" s="72" t="s">
        <v>242</v>
      </c>
      <c r="I68" s="73" t="s">
        <v>24</v>
      </c>
      <c r="J68" s="73">
        <v>30</v>
      </c>
      <c r="K68" s="73">
        <v>30</v>
      </c>
      <c r="L68" s="74">
        <v>40.61</v>
      </c>
      <c r="M68" s="128">
        <v>2</v>
      </c>
      <c r="N68" s="14">
        <f t="shared" si="2"/>
        <v>2</v>
      </c>
      <c r="O68" s="18" t="str">
        <f t="shared" si="1"/>
        <v>OK</v>
      </c>
      <c r="P68" s="21">
        <v>0</v>
      </c>
      <c r="Q68" s="21">
        <v>0</v>
      </c>
      <c r="R68" s="21">
        <v>0</v>
      </c>
      <c r="S68" s="21">
        <v>0</v>
      </c>
      <c r="T68" s="21">
        <v>0</v>
      </c>
      <c r="U68" s="21">
        <v>0</v>
      </c>
      <c r="V68" s="21">
        <v>0</v>
      </c>
      <c r="W68" s="21">
        <v>0</v>
      </c>
      <c r="X68" s="21">
        <v>0</v>
      </c>
      <c r="Y68" s="21">
        <v>0</v>
      </c>
      <c r="Z68" s="21">
        <v>0</v>
      </c>
      <c r="AA68" s="21">
        <v>0</v>
      </c>
      <c r="AB68" s="21">
        <v>0</v>
      </c>
      <c r="AC68" s="21">
        <v>0</v>
      </c>
      <c r="AD68" s="21">
        <v>0</v>
      </c>
      <c r="AE68" s="21">
        <v>0</v>
      </c>
      <c r="AF68" s="21">
        <v>0</v>
      </c>
      <c r="AG68" s="21">
        <v>0</v>
      </c>
      <c r="AH68" s="25">
        <v>0</v>
      </c>
    </row>
    <row r="69" spans="1:34" ht="25.5" customHeight="1" x14ac:dyDescent="0.25">
      <c r="A69" s="148"/>
      <c r="B69" s="148"/>
      <c r="C69" s="34">
        <v>66</v>
      </c>
      <c r="D69" s="105" t="s">
        <v>92</v>
      </c>
      <c r="E69" s="70">
        <v>4703</v>
      </c>
      <c r="F69" s="70">
        <v>54380004</v>
      </c>
      <c r="G69" s="106" t="s">
        <v>256</v>
      </c>
      <c r="H69" s="72" t="s">
        <v>242</v>
      </c>
      <c r="I69" s="73" t="s">
        <v>24</v>
      </c>
      <c r="J69" s="73">
        <v>30</v>
      </c>
      <c r="K69" s="73">
        <v>30</v>
      </c>
      <c r="L69" s="74">
        <v>43.5</v>
      </c>
      <c r="M69" s="128">
        <v>2</v>
      </c>
      <c r="N69" s="14">
        <f t="shared" si="2"/>
        <v>2</v>
      </c>
      <c r="O69" s="18" t="str">
        <f t="shared" si="1"/>
        <v>OK</v>
      </c>
      <c r="P69" s="21">
        <v>0</v>
      </c>
      <c r="Q69" s="21">
        <v>0</v>
      </c>
      <c r="R69" s="21">
        <v>0</v>
      </c>
      <c r="S69" s="21">
        <v>0</v>
      </c>
      <c r="T69" s="21">
        <v>0</v>
      </c>
      <c r="U69" s="21">
        <v>0</v>
      </c>
      <c r="V69" s="21">
        <v>0</v>
      </c>
      <c r="W69" s="21">
        <v>0</v>
      </c>
      <c r="X69" s="21">
        <v>0</v>
      </c>
      <c r="Y69" s="21">
        <v>0</v>
      </c>
      <c r="Z69" s="21">
        <v>0</v>
      </c>
      <c r="AA69" s="21">
        <v>0</v>
      </c>
      <c r="AB69" s="21">
        <v>0</v>
      </c>
      <c r="AC69" s="21">
        <v>0</v>
      </c>
      <c r="AD69" s="21">
        <v>0</v>
      </c>
      <c r="AE69" s="21">
        <v>0</v>
      </c>
      <c r="AF69" s="21">
        <v>0</v>
      </c>
      <c r="AG69" s="21">
        <v>0</v>
      </c>
      <c r="AH69" s="25">
        <v>0</v>
      </c>
    </row>
    <row r="70" spans="1:34" ht="19.5" customHeight="1" x14ac:dyDescent="0.25">
      <c r="A70" s="148"/>
      <c r="B70" s="148"/>
      <c r="C70" s="34">
        <v>67</v>
      </c>
      <c r="D70" s="105" t="s">
        <v>93</v>
      </c>
      <c r="E70" s="70">
        <v>4703</v>
      </c>
      <c r="F70" s="70">
        <v>54380005</v>
      </c>
      <c r="G70" s="106" t="s">
        <v>256</v>
      </c>
      <c r="H70" s="72" t="s">
        <v>242</v>
      </c>
      <c r="I70" s="73" t="s">
        <v>24</v>
      </c>
      <c r="J70" s="73">
        <v>30</v>
      </c>
      <c r="K70" s="73">
        <v>30</v>
      </c>
      <c r="L70" s="74">
        <v>2</v>
      </c>
      <c r="M70" s="128"/>
      <c r="N70" s="14">
        <f t="shared" si="2"/>
        <v>0</v>
      </c>
      <c r="O70" s="18" t="str">
        <f t="shared" si="1"/>
        <v>OK</v>
      </c>
      <c r="P70" s="21">
        <v>0</v>
      </c>
      <c r="Q70" s="21">
        <v>0</v>
      </c>
      <c r="R70" s="21">
        <v>0</v>
      </c>
      <c r="S70" s="21">
        <v>0</v>
      </c>
      <c r="T70" s="21">
        <v>0</v>
      </c>
      <c r="U70" s="21">
        <v>0</v>
      </c>
      <c r="V70" s="21">
        <v>0</v>
      </c>
      <c r="W70" s="21">
        <v>0</v>
      </c>
      <c r="X70" s="21">
        <v>0</v>
      </c>
      <c r="Y70" s="21">
        <v>0</v>
      </c>
      <c r="Z70" s="21">
        <v>0</v>
      </c>
      <c r="AA70" s="21">
        <v>0</v>
      </c>
      <c r="AB70" s="21">
        <v>0</v>
      </c>
      <c r="AC70" s="21">
        <v>0</v>
      </c>
      <c r="AD70" s="21">
        <v>0</v>
      </c>
      <c r="AE70" s="21">
        <v>0</v>
      </c>
      <c r="AF70" s="21">
        <v>0</v>
      </c>
      <c r="AG70" s="21">
        <v>0</v>
      </c>
      <c r="AH70" s="25">
        <v>0</v>
      </c>
    </row>
    <row r="71" spans="1:34" ht="19.5" customHeight="1" x14ac:dyDescent="0.25">
      <c r="A71" s="148"/>
      <c r="B71" s="148"/>
      <c r="C71" s="34">
        <v>68</v>
      </c>
      <c r="D71" s="115" t="s">
        <v>94</v>
      </c>
      <c r="E71" s="70">
        <v>5801</v>
      </c>
      <c r="F71" s="70">
        <v>118966002</v>
      </c>
      <c r="G71" s="106" t="s">
        <v>256</v>
      </c>
      <c r="H71" s="72" t="s">
        <v>247</v>
      </c>
      <c r="I71" s="77" t="s">
        <v>24</v>
      </c>
      <c r="J71" s="77">
        <v>30</v>
      </c>
      <c r="K71" s="77">
        <v>30</v>
      </c>
      <c r="L71" s="74">
        <v>99.8</v>
      </c>
      <c r="M71" s="128"/>
      <c r="N71" s="14">
        <f t="shared" si="2"/>
        <v>0</v>
      </c>
      <c r="O71" s="18" t="str">
        <f t="shared" si="1"/>
        <v>OK</v>
      </c>
      <c r="P71" s="21">
        <v>0</v>
      </c>
      <c r="Q71" s="21">
        <v>0</v>
      </c>
      <c r="R71" s="21">
        <v>0</v>
      </c>
      <c r="S71" s="21">
        <v>0</v>
      </c>
      <c r="T71" s="21">
        <v>0</v>
      </c>
      <c r="U71" s="21">
        <v>0</v>
      </c>
      <c r="V71" s="21">
        <v>0</v>
      </c>
      <c r="W71" s="21">
        <v>0</v>
      </c>
      <c r="X71" s="21">
        <v>0</v>
      </c>
      <c r="Y71" s="21">
        <v>0</v>
      </c>
      <c r="Z71" s="21">
        <v>0</v>
      </c>
      <c r="AA71" s="21">
        <v>0</v>
      </c>
      <c r="AB71" s="21">
        <v>0</v>
      </c>
      <c r="AC71" s="21">
        <v>0</v>
      </c>
      <c r="AD71" s="21">
        <v>0</v>
      </c>
      <c r="AE71" s="21">
        <v>0</v>
      </c>
      <c r="AF71" s="21">
        <v>0</v>
      </c>
      <c r="AG71" s="21">
        <v>0</v>
      </c>
      <c r="AH71" s="25">
        <v>0</v>
      </c>
    </row>
    <row r="72" spans="1:34" ht="19.5" customHeight="1" x14ac:dyDescent="0.25">
      <c r="A72" s="148"/>
      <c r="B72" s="148"/>
      <c r="C72" s="34">
        <v>69</v>
      </c>
      <c r="D72" s="115" t="s">
        <v>95</v>
      </c>
      <c r="E72" s="70">
        <v>5806</v>
      </c>
      <c r="F72" s="70">
        <v>28800081</v>
      </c>
      <c r="G72" s="106" t="s">
        <v>256</v>
      </c>
      <c r="H72" s="72" t="s">
        <v>247</v>
      </c>
      <c r="I72" s="77" t="s">
        <v>24</v>
      </c>
      <c r="J72" s="77">
        <v>30</v>
      </c>
      <c r="K72" s="77">
        <v>30</v>
      </c>
      <c r="L72" s="74">
        <v>42</v>
      </c>
      <c r="M72" s="128"/>
      <c r="N72" s="14">
        <f t="shared" si="2"/>
        <v>0</v>
      </c>
      <c r="O72" s="18" t="str">
        <f t="shared" si="1"/>
        <v>OK</v>
      </c>
      <c r="P72" s="21">
        <v>0</v>
      </c>
      <c r="Q72" s="21">
        <v>0</v>
      </c>
      <c r="R72" s="21">
        <v>0</v>
      </c>
      <c r="S72" s="21">
        <v>0</v>
      </c>
      <c r="T72" s="21">
        <v>0</v>
      </c>
      <c r="U72" s="21">
        <v>0</v>
      </c>
      <c r="V72" s="21">
        <v>0</v>
      </c>
      <c r="W72" s="21">
        <v>0</v>
      </c>
      <c r="X72" s="21">
        <v>0</v>
      </c>
      <c r="Y72" s="21">
        <v>0</v>
      </c>
      <c r="Z72" s="21">
        <v>0</v>
      </c>
      <c r="AA72" s="21">
        <v>0</v>
      </c>
      <c r="AB72" s="21">
        <v>0</v>
      </c>
      <c r="AC72" s="21">
        <v>0</v>
      </c>
      <c r="AD72" s="21">
        <v>0</v>
      </c>
      <c r="AE72" s="21">
        <v>0</v>
      </c>
      <c r="AF72" s="21">
        <v>0</v>
      </c>
      <c r="AG72" s="21">
        <v>0</v>
      </c>
      <c r="AH72" s="25">
        <v>0</v>
      </c>
    </row>
    <row r="73" spans="1:34" ht="25.5" customHeight="1" x14ac:dyDescent="0.25">
      <c r="A73" s="148"/>
      <c r="B73" s="148"/>
      <c r="C73" s="34">
        <v>70</v>
      </c>
      <c r="D73" s="105" t="s">
        <v>96</v>
      </c>
      <c r="E73" s="70">
        <v>5705</v>
      </c>
      <c r="F73" s="70">
        <v>504220688</v>
      </c>
      <c r="G73" s="106" t="s">
        <v>256</v>
      </c>
      <c r="H73" s="72" t="s">
        <v>242</v>
      </c>
      <c r="I73" s="73" t="s">
        <v>24</v>
      </c>
      <c r="J73" s="73">
        <v>30</v>
      </c>
      <c r="K73" s="73">
        <v>30</v>
      </c>
      <c r="L73" s="74">
        <v>219.95</v>
      </c>
      <c r="M73" s="128"/>
      <c r="N73" s="14">
        <f t="shared" si="2"/>
        <v>0</v>
      </c>
      <c r="O73" s="18" t="str">
        <f t="shared" si="1"/>
        <v>OK</v>
      </c>
      <c r="P73" s="21">
        <v>0</v>
      </c>
      <c r="Q73" s="21">
        <v>0</v>
      </c>
      <c r="R73" s="21">
        <v>0</v>
      </c>
      <c r="S73" s="21">
        <v>0</v>
      </c>
      <c r="T73" s="21">
        <v>0</v>
      </c>
      <c r="U73" s="21">
        <v>0</v>
      </c>
      <c r="V73" s="21">
        <v>0</v>
      </c>
      <c r="W73" s="21">
        <v>0</v>
      </c>
      <c r="X73" s="21">
        <v>0</v>
      </c>
      <c r="Y73" s="21">
        <v>0</v>
      </c>
      <c r="Z73" s="21">
        <v>0</v>
      </c>
      <c r="AA73" s="21">
        <v>0</v>
      </c>
      <c r="AB73" s="21">
        <v>0</v>
      </c>
      <c r="AC73" s="21">
        <v>0</v>
      </c>
      <c r="AD73" s="21">
        <v>0</v>
      </c>
      <c r="AE73" s="21">
        <v>0</v>
      </c>
      <c r="AF73" s="21">
        <v>0</v>
      </c>
      <c r="AG73" s="21">
        <v>0</v>
      </c>
      <c r="AH73" s="25">
        <v>0</v>
      </c>
    </row>
    <row r="74" spans="1:34" ht="25.5" customHeight="1" x14ac:dyDescent="0.25">
      <c r="A74" s="148"/>
      <c r="B74" s="148"/>
      <c r="C74" s="34">
        <v>71</v>
      </c>
      <c r="D74" s="105" t="s">
        <v>97</v>
      </c>
      <c r="E74" s="70">
        <v>5705</v>
      </c>
      <c r="F74" s="70">
        <v>504220689</v>
      </c>
      <c r="G74" s="106" t="s">
        <v>256</v>
      </c>
      <c r="H74" s="72" t="s">
        <v>242</v>
      </c>
      <c r="I74" s="73" t="s">
        <v>24</v>
      </c>
      <c r="J74" s="73">
        <v>30</v>
      </c>
      <c r="K74" s="73">
        <v>30</v>
      </c>
      <c r="L74" s="74">
        <v>33.5</v>
      </c>
      <c r="M74" s="128"/>
      <c r="N74" s="14">
        <f t="shared" si="2"/>
        <v>0</v>
      </c>
      <c r="O74" s="18" t="str">
        <f t="shared" si="1"/>
        <v>OK</v>
      </c>
      <c r="P74" s="21">
        <v>0</v>
      </c>
      <c r="Q74" s="21">
        <v>0</v>
      </c>
      <c r="R74" s="21">
        <v>0</v>
      </c>
      <c r="S74" s="21">
        <v>0</v>
      </c>
      <c r="T74" s="21">
        <v>0</v>
      </c>
      <c r="U74" s="21">
        <v>0</v>
      </c>
      <c r="V74" s="21">
        <v>0</v>
      </c>
      <c r="W74" s="21">
        <v>0</v>
      </c>
      <c r="X74" s="21">
        <v>0</v>
      </c>
      <c r="Y74" s="21">
        <v>0</v>
      </c>
      <c r="Z74" s="21">
        <v>0</v>
      </c>
      <c r="AA74" s="21">
        <v>0</v>
      </c>
      <c r="AB74" s="21">
        <v>0</v>
      </c>
      <c r="AC74" s="21">
        <v>0</v>
      </c>
      <c r="AD74" s="21">
        <v>0</v>
      </c>
      <c r="AE74" s="21">
        <v>0</v>
      </c>
      <c r="AF74" s="21">
        <v>0</v>
      </c>
      <c r="AG74" s="21">
        <v>0</v>
      </c>
      <c r="AH74" s="25">
        <v>0</v>
      </c>
    </row>
    <row r="75" spans="1:34" ht="25.5" customHeight="1" x14ac:dyDescent="0.25">
      <c r="A75" s="148"/>
      <c r="B75" s="148"/>
      <c r="C75" s="34">
        <v>72</v>
      </c>
      <c r="D75" s="105" t="s">
        <v>98</v>
      </c>
      <c r="E75" s="70">
        <v>5705</v>
      </c>
      <c r="F75" s="70">
        <v>504220690</v>
      </c>
      <c r="G75" s="106" t="s">
        <v>256</v>
      </c>
      <c r="H75" s="72" t="s">
        <v>242</v>
      </c>
      <c r="I75" s="73" t="s">
        <v>24</v>
      </c>
      <c r="J75" s="73">
        <v>30</v>
      </c>
      <c r="K75" s="73">
        <v>30</v>
      </c>
      <c r="L75" s="74">
        <v>33.5</v>
      </c>
      <c r="M75" s="128"/>
      <c r="N75" s="14">
        <f t="shared" si="2"/>
        <v>0</v>
      </c>
      <c r="O75" s="18" t="str">
        <f t="shared" si="1"/>
        <v>OK</v>
      </c>
      <c r="P75" s="21">
        <v>0</v>
      </c>
      <c r="Q75" s="21">
        <v>0</v>
      </c>
      <c r="R75" s="21">
        <v>0</v>
      </c>
      <c r="S75" s="21">
        <v>0</v>
      </c>
      <c r="T75" s="21">
        <v>0</v>
      </c>
      <c r="U75" s="21">
        <v>0</v>
      </c>
      <c r="V75" s="21">
        <v>0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1">
        <v>0</v>
      </c>
      <c r="AC75" s="21">
        <v>0</v>
      </c>
      <c r="AD75" s="21">
        <v>0</v>
      </c>
      <c r="AE75" s="21">
        <v>0</v>
      </c>
      <c r="AF75" s="21">
        <v>0</v>
      </c>
      <c r="AG75" s="21">
        <v>0</v>
      </c>
      <c r="AH75" s="25">
        <v>0</v>
      </c>
    </row>
    <row r="76" spans="1:34" ht="25.5" customHeight="1" x14ac:dyDescent="0.25">
      <c r="A76" s="148"/>
      <c r="B76" s="148"/>
      <c r="C76" s="34">
        <v>73</v>
      </c>
      <c r="D76" s="105" t="s">
        <v>99</v>
      </c>
      <c r="E76" s="70">
        <v>2701</v>
      </c>
      <c r="F76" s="70">
        <v>25410027</v>
      </c>
      <c r="G76" s="106" t="s">
        <v>256</v>
      </c>
      <c r="H76" s="72" t="s">
        <v>248</v>
      </c>
      <c r="I76" s="73" t="s">
        <v>26</v>
      </c>
      <c r="J76" s="73">
        <v>30</v>
      </c>
      <c r="K76" s="73">
        <v>30</v>
      </c>
      <c r="L76" s="74">
        <v>150.71</v>
      </c>
      <c r="M76" s="128"/>
      <c r="N76" s="14">
        <f t="shared" si="2"/>
        <v>0</v>
      </c>
      <c r="O76" s="18" t="str">
        <f t="shared" si="1"/>
        <v>OK</v>
      </c>
      <c r="P76" s="21">
        <v>0</v>
      </c>
      <c r="Q76" s="21">
        <v>0</v>
      </c>
      <c r="R76" s="21">
        <v>0</v>
      </c>
      <c r="S76" s="21">
        <v>0</v>
      </c>
      <c r="T76" s="21">
        <v>0</v>
      </c>
      <c r="U76" s="21">
        <v>0</v>
      </c>
      <c r="V76" s="21">
        <v>0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1">
        <v>0</v>
      </c>
      <c r="AC76" s="21">
        <v>0</v>
      </c>
      <c r="AD76" s="21">
        <v>0</v>
      </c>
      <c r="AE76" s="21">
        <v>0</v>
      </c>
      <c r="AF76" s="21">
        <v>0</v>
      </c>
      <c r="AG76" s="21">
        <v>0</v>
      </c>
      <c r="AH76" s="25">
        <v>0</v>
      </c>
    </row>
    <row r="77" spans="1:34" ht="25.5" customHeight="1" x14ac:dyDescent="0.25">
      <c r="A77" s="148"/>
      <c r="B77" s="148"/>
      <c r="C77" s="34">
        <v>74</v>
      </c>
      <c r="D77" s="105" t="s">
        <v>100</v>
      </c>
      <c r="E77" s="70">
        <v>2701</v>
      </c>
      <c r="F77" s="70">
        <v>25410027</v>
      </c>
      <c r="G77" s="106" t="s">
        <v>256</v>
      </c>
      <c r="H77" s="75" t="s">
        <v>295</v>
      </c>
      <c r="I77" s="73" t="s">
        <v>26</v>
      </c>
      <c r="J77" s="73">
        <v>30</v>
      </c>
      <c r="K77" s="73">
        <v>30</v>
      </c>
      <c r="L77" s="74">
        <v>174.39</v>
      </c>
      <c r="M77" s="128"/>
      <c r="N77" s="14">
        <f t="shared" si="2"/>
        <v>0</v>
      </c>
      <c r="O77" s="18" t="str">
        <f t="shared" si="1"/>
        <v>OK</v>
      </c>
      <c r="P77" s="21">
        <v>0</v>
      </c>
      <c r="Q77" s="21">
        <v>0</v>
      </c>
      <c r="R77" s="21">
        <v>0</v>
      </c>
      <c r="S77" s="21">
        <v>0</v>
      </c>
      <c r="T77" s="21">
        <v>0</v>
      </c>
      <c r="U77" s="21">
        <v>0</v>
      </c>
      <c r="V77" s="21">
        <v>0</v>
      </c>
      <c r="W77" s="21">
        <v>0</v>
      </c>
      <c r="X77" s="21">
        <v>0</v>
      </c>
      <c r="Y77" s="21">
        <v>0</v>
      </c>
      <c r="Z77" s="21">
        <v>0</v>
      </c>
      <c r="AA77" s="21">
        <v>0</v>
      </c>
      <c r="AB77" s="21">
        <v>0</v>
      </c>
      <c r="AC77" s="21">
        <v>0</v>
      </c>
      <c r="AD77" s="21">
        <v>0</v>
      </c>
      <c r="AE77" s="21">
        <v>0</v>
      </c>
      <c r="AF77" s="21">
        <v>0</v>
      </c>
      <c r="AG77" s="21">
        <v>0</v>
      </c>
      <c r="AH77" s="25">
        <v>0</v>
      </c>
    </row>
    <row r="78" spans="1:34" ht="25.5" customHeight="1" x14ac:dyDescent="0.25">
      <c r="A78" s="148"/>
      <c r="B78" s="148"/>
      <c r="C78" s="34">
        <v>75</v>
      </c>
      <c r="D78" s="105" t="s">
        <v>101</v>
      </c>
      <c r="E78" s="70">
        <v>2701</v>
      </c>
      <c r="F78" s="70">
        <v>25410027</v>
      </c>
      <c r="G78" s="106" t="s">
        <v>256</v>
      </c>
      <c r="H78" s="72" t="s">
        <v>248</v>
      </c>
      <c r="I78" s="73" t="s">
        <v>26</v>
      </c>
      <c r="J78" s="73">
        <v>30</v>
      </c>
      <c r="K78" s="73">
        <v>30</v>
      </c>
      <c r="L78" s="74">
        <v>233.41</v>
      </c>
      <c r="M78" s="128">
        <v>4</v>
      </c>
      <c r="N78" s="14">
        <f t="shared" si="2"/>
        <v>4</v>
      </c>
      <c r="O78" s="18" t="str">
        <f t="shared" si="1"/>
        <v>OK</v>
      </c>
      <c r="P78" s="21">
        <v>0</v>
      </c>
      <c r="Q78" s="21">
        <v>0</v>
      </c>
      <c r="R78" s="21">
        <v>0</v>
      </c>
      <c r="S78" s="21">
        <v>0</v>
      </c>
      <c r="T78" s="21">
        <v>0</v>
      </c>
      <c r="U78" s="21">
        <v>0</v>
      </c>
      <c r="V78" s="21">
        <v>0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>
        <v>0</v>
      </c>
      <c r="AC78" s="21">
        <v>0</v>
      </c>
      <c r="AD78" s="21">
        <v>0</v>
      </c>
      <c r="AE78" s="21">
        <v>0</v>
      </c>
      <c r="AF78" s="21">
        <v>0</v>
      </c>
      <c r="AG78" s="21">
        <v>0</v>
      </c>
      <c r="AH78" s="25">
        <v>0</v>
      </c>
    </row>
    <row r="79" spans="1:34" ht="25.5" customHeight="1" x14ac:dyDescent="0.25">
      <c r="A79" s="148"/>
      <c r="B79" s="148"/>
      <c r="C79" s="34">
        <v>76</v>
      </c>
      <c r="D79" s="115" t="s">
        <v>102</v>
      </c>
      <c r="E79" s="70">
        <v>2701</v>
      </c>
      <c r="F79" s="70">
        <v>25410027</v>
      </c>
      <c r="G79" s="106" t="s">
        <v>256</v>
      </c>
      <c r="H79" s="72" t="s">
        <v>248</v>
      </c>
      <c r="I79" s="77" t="s">
        <v>26</v>
      </c>
      <c r="J79" s="77">
        <v>30</v>
      </c>
      <c r="K79" s="77">
        <v>30</v>
      </c>
      <c r="L79" s="74">
        <v>90.98</v>
      </c>
      <c r="M79" s="128"/>
      <c r="N79" s="14">
        <f t="shared" si="2"/>
        <v>0</v>
      </c>
      <c r="O79" s="18" t="str">
        <f t="shared" si="1"/>
        <v>OK</v>
      </c>
      <c r="P79" s="21">
        <v>0</v>
      </c>
      <c r="Q79" s="21">
        <v>0</v>
      </c>
      <c r="R79" s="21">
        <v>0</v>
      </c>
      <c r="S79" s="21">
        <v>0</v>
      </c>
      <c r="T79" s="21">
        <v>0</v>
      </c>
      <c r="U79" s="21">
        <v>0</v>
      </c>
      <c r="V79" s="21"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1">
        <v>0</v>
      </c>
      <c r="AC79" s="21">
        <v>0</v>
      </c>
      <c r="AD79" s="21">
        <v>0</v>
      </c>
      <c r="AE79" s="21">
        <v>0</v>
      </c>
      <c r="AF79" s="21">
        <v>0</v>
      </c>
      <c r="AG79" s="21">
        <v>0</v>
      </c>
      <c r="AH79" s="25">
        <v>0</v>
      </c>
    </row>
    <row r="80" spans="1:34" ht="25.5" customHeight="1" x14ac:dyDescent="0.25">
      <c r="A80" s="148"/>
      <c r="B80" s="148"/>
      <c r="C80" s="34">
        <v>77</v>
      </c>
      <c r="D80" s="105" t="s">
        <v>103</v>
      </c>
      <c r="E80" s="70">
        <v>2704</v>
      </c>
      <c r="F80" s="70">
        <v>504220741</v>
      </c>
      <c r="G80" s="106" t="s">
        <v>256</v>
      </c>
      <c r="H80" s="72" t="s">
        <v>240</v>
      </c>
      <c r="I80" s="73" t="s">
        <v>26</v>
      </c>
      <c r="J80" s="73">
        <v>30</v>
      </c>
      <c r="K80" s="73">
        <v>30</v>
      </c>
      <c r="L80" s="74">
        <v>862.5</v>
      </c>
      <c r="M80" s="128">
        <v>1</v>
      </c>
      <c r="N80" s="14">
        <f t="shared" si="2"/>
        <v>1</v>
      </c>
      <c r="O80" s="18" t="str">
        <f t="shared" si="1"/>
        <v>OK</v>
      </c>
      <c r="P80" s="21">
        <v>0</v>
      </c>
      <c r="Q80" s="21">
        <v>0</v>
      </c>
      <c r="R80" s="21">
        <v>0</v>
      </c>
      <c r="S80" s="21">
        <v>0</v>
      </c>
      <c r="T80" s="21">
        <v>0</v>
      </c>
      <c r="U80" s="21">
        <v>0</v>
      </c>
      <c r="V80" s="21">
        <v>0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1">
        <v>0</v>
      </c>
      <c r="AC80" s="21">
        <v>0</v>
      </c>
      <c r="AD80" s="21">
        <v>0</v>
      </c>
      <c r="AE80" s="21">
        <v>0</v>
      </c>
      <c r="AF80" s="21">
        <v>0</v>
      </c>
      <c r="AG80" s="21">
        <v>0</v>
      </c>
      <c r="AH80" s="25">
        <v>0</v>
      </c>
    </row>
    <row r="81" spans="1:34" ht="25.5" customHeight="1" x14ac:dyDescent="0.25">
      <c r="A81" s="148"/>
      <c r="B81" s="148"/>
      <c r="C81" s="34">
        <v>78</v>
      </c>
      <c r="D81" s="115" t="s">
        <v>104</v>
      </c>
      <c r="E81" s="70">
        <v>2701</v>
      </c>
      <c r="F81" s="70">
        <v>25410014</v>
      </c>
      <c r="G81" s="106" t="s">
        <v>256</v>
      </c>
      <c r="H81" s="72" t="s">
        <v>249</v>
      </c>
      <c r="I81" s="77" t="s">
        <v>26</v>
      </c>
      <c r="J81" s="77">
        <v>30</v>
      </c>
      <c r="K81" s="77">
        <v>30</v>
      </c>
      <c r="L81" s="74">
        <v>15.73</v>
      </c>
      <c r="M81" s="128">
        <v>15</v>
      </c>
      <c r="N81" s="14">
        <f t="shared" si="2"/>
        <v>15</v>
      </c>
      <c r="O81" s="18" t="str">
        <f t="shared" si="1"/>
        <v>OK</v>
      </c>
      <c r="P81" s="21">
        <v>0</v>
      </c>
      <c r="Q81" s="21">
        <v>0</v>
      </c>
      <c r="R81" s="21">
        <v>0</v>
      </c>
      <c r="S81" s="21">
        <v>0</v>
      </c>
      <c r="T81" s="21">
        <v>0</v>
      </c>
      <c r="U81" s="21">
        <v>0</v>
      </c>
      <c r="V81" s="21"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0</v>
      </c>
      <c r="AC81" s="21">
        <v>0</v>
      </c>
      <c r="AD81" s="21">
        <v>0</v>
      </c>
      <c r="AE81" s="21">
        <v>0</v>
      </c>
      <c r="AF81" s="21">
        <v>0</v>
      </c>
      <c r="AG81" s="21">
        <v>0</v>
      </c>
      <c r="AH81" s="25">
        <v>0</v>
      </c>
    </row>
    <row r="82" spans="1:34" ht="25.5" customHeight="1" x14ac:dyDescent="0.25">
      <c r="A82" s="148"/>
      <c r="B82" s="148"/>
      <c r="C82" s="34">
        <v>79</v>
      </c>
      <c r="D82" s="105" t="s">
        <v>105</v>
      </c>
      <c r="E82" s="70">
        <v>2701</v>
      </c>
      <c r="F82" s="70">
        <v>84352053</v>
      </c>
      <c r="G82" s="106" t="s">
        <v>256</v>
      </c>
      <c r="H82" s="72" t="s">
        <v>249</v>
      </c>
      <c r="I82" s="73" t="s">
        <v>26</v>
      </c>
      <c r="J82" s="73">
        <v>30</v>
      </c>
      <c r="K82" s="73">
        <v>30</v>
      </c>
      <c r="L82" s="74">
        <v>67.25</v>
      </c>
      <c r="M82" s="128"/>
      <c r="N82" s="14">
        <f t="shared" si="2"/>
        <v>0</v>
      </c>
      <c r="O82" s="18" t="str">
        <f t="shared" si="1"/>
        <v>OK</v>
      </c>
      <c r="P82" s="21">
        <v>0</v>
      </c>
      <c r="Q82" s="21">
        <v>0</v>
      </c>
      <c r="R82" s="21">
        <v>0</v>
      </c>
      <c r="S82" s="21">
        <v>0</v>
      </c>
      <c r="T82" s="21">
        <v>0</v>
      </c>
      <c r="U82" s="21">
        <v>0</v>
      </c>
      <c r="V82" s="21">
        <v>0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1">
        <v>0</v>
      </c>
      <c r="AC82" s="21">
        <v>0</v>
      </c>
      <c r="AD82" s="21">
        <v>0</v>
      </c>
      <c r="AE82" s="21">
        <v>0</v>
      </c>
      <c r="AF82" s="21">
        <v>0</v>
      </c>
      <c r="AG82" s="21">
        <v>0</v>
      </c>
      <c r="AH82" s="25">
        <v>0</v>
      </c>
    </row>
    <row r="83" spans="1:34" ht="25.5" customHeight="1" x14ac:dyDescent="0.25">
      <c r="A83" s="148"/>
      <c r="B83" s="148"/>
      <c r="C83" s="34">
        <v>80</v>
      </c>
      <c r="D83" s="105" t="s">
        <v>106</v>
      </c>
      <c r="E83" s="70">
        <v>2701</v>
      </c>
      <c r="F83" s="70">
        <v>84352053</v>
      </c>
      <c r="G83" s="106" t="s">
        <v>256</v>
      </c>
      <c r="H83" s="72" t="s">
        <v>248</v>
      </c>
      <c r="I83" s="73" t="s">
        <v>26</v>
      </c>
      <c r="J83" s="73">
        <v>30</v>
      </c>
      <c r="K83" s="73">
        <v>30</v>
      </c>
      <c r="L83" s="74">
        <v>89.9</v>
      </c>
      <c r="M83" s="128"/>
      <c r="N83" s="14">
        <f t="shared" si="2"/>
        <v>0</v>
      </c>
      <c r="O83" s="18" t="str">
        <f t="shared" si="1"/>
        <v>OK</v>
      </c>
      <c r="P83" s="21">
        <v>0</v>
      </c>
      <c r="Q83" s="21">
        <v>0</v>
      </c>
      <c r="R83" s="21">
        <v>0</v>
      </c>
      <c r="S83" s="21">
        <v>0</v>
      </c>
      <c r="T83" s="21">
        <v>0</v>
      </c>
      <c r="U83" s="21">
        <v>0</v>
      </c>
      <c r="V83" s="21">
        <v>0</v>
      </c>
      <c r="W83" s="21">
        <v>0</v>
      </c>
      <c r="X83" s="21">
        <v>0</v>
      </c>
      <c r="Y83" s="21">
        <v>0</v>
      </c>
      <c r="Z83" s="21">
        <v>0</v>
      </c>
      <c r="AA83" s="21">
        <v>0</v>
      </c>
      <c r="AB83" s="21">
        <v>0</v>
      </c>
      <c r="AC83" s="21">
        <v>0</v>
      </c>
      <c r="AD83" s="21">
        <v>0</v>
      </c>
      <c r="AE83" s="21">
        <v>0</v>
      </c>
      <c r="AF83" s="21">
        <v>0</v>
      </c>
      <c r="AG83" s="21">
        <v>0</v>
      </c>
      <c r="AH83" s="25">
        <v>0</v>
      </c>
    </row>
    <row r="84" spans="1:34" ht="25.5" customHeight="1" x14ac:dyDescent="0.25">
      <c r="A84" s="148"/>
      <c r="B84" s="148"/>
      <c r="C84" s="34">
        <v>81</v>
      </c>
      <c r="D84" s="105" t="s">
        <v>107</v>
      </c>
      <c r="E84" s="70">
        <v>2701</v>
      </c>
      <c r="F84" s="70">
        <v>84352053</v>
      </c>
      <c r="G84" s="106" t="s">
        <v>256</v>
      </c>
      <c r="H84" s="72" t="s">
        <v>248</v>
      </c>
      <c r="I84" s="73" t="s">
        <v>26</v>
      </c>
      <c r="J84" s="73">
        <v>30</v>
      </c>
      <c r="K84" s="73">
        <v>30</v>
      </c>
      <c r="L84" s="74">
        <v>125.48</v>
      </c>
      <c r="M84" s="128"/>
      <c r="N84" s="14">
        <f t="shared" si="2"/>
        <v>0</v>
      </c>
      <c r="O84" s="18" t="str">
        <f t="shared" si="1"/>
        <v>OK</v>
      </c>
      <c r="P84" s="21">
        <v>0</v>
      </c>
      <c r="Q84" s="21">
        <v>0</v>
      </c>
      <c r="R84" s="21">
        <v>0</v>
      </c>
      <c r="S84" s="21">
        <v>0</v>
      </c>
      <c r="T84" s="21">
        <v>0</v>
      </c>
      <c r="U84" s="21">
        <v>0</v>
      </c>
      <c r="V84" s="21">
        <v>0</v>
      </c>
      <c r="W84" s="21">
        <v>0</v>
      </c>
      <c r="X84" s="21">
        <v>0</v>
      </c>
      <c r="Y84" s="21">
        <v>0</v>
      </c>
      <c r="Z84" s="21">
        <v>0</v>
      </c>
      <c r="AA84" s="21">
        <v>0</v>
      </c>
      <c r="AB84" s="21">
        <v>0</v>
      </c>
      <c r="AC84" s="21">
        <v>0</v>
      </c>
      <c r="AD84" s="21">
        <v>0</v>
      </c>
      <c r="AE84" s="21">
        <v>0</v>
      </c>
      <c r="AF84" s="21">
        <v>0</v>
      </c>
      <c r="AG84" s="21">
        <v>0</v>
      </c>
      <c r="AH84" s="25">
        <v>0</v>
      </c>
    </row>
    <row r="85" spans="1:34" ht="25.5" customHeight="1" x14ac:dyDescent="0.25">
      <c r="A85" s="148"/>
      <c r="B85" s="148"/>
      <c r="C85" s="34">
        <v>82</v>
      </c>
      <c r="D85" s="105" t="s">
        <v>108</v>
      </c>
      <c r="E85" s="70">
        <v>2701</v>
      </c>
      <c r="F85" s="70">
        <v>84352053</v>
      </c>
      <c r="G85" s="106" t="s">
        <v>256</v>
      </c>
      <c r="H85" s="72" t="s">
        <v>249</v>
      </c>
      <c r="I85" s="73" t="s">
        <v>26</v>
      </c>
      <c r="J85" s="73">
        <v>30</v>
      </c>
      <c r="K85" s="73">
        <v>30</v>
      </c>
      <c r="L85" s="74">
        <v>84.14</v>
      </c>
      <c r="M85" s="128"/>
      <c r="N85" s="14">
        <f t="shared" si="2"/>
        <v>0</v>
      </c>
      <c r="O85" s="18" t="str">
        <f t="shared" si="1"/>
        <v>OK</v>
      </c>
      <c r="P85" s="21">
        <v>0</v>
      </c>
      <c r="Q85" s="21">
        <v>0</v>
      </c>
      <c r="R85" s="21">
        <v>0</v>
      </c>
      <c r="S85" s="21">
        <v>0</v>
      </c>
      <c r="T85" s="21">
        <v>0</v>
      </c>
      <c r="U85" s="21">
        <v>0</v>
      </c>
      <c r="V85" s="21">
        <v>0</v>
      </c>
      <c r="W85" s="21">
        <v>0</v>
      </c>
      <c r="X85" s="21">
        <v>0</v>
      </c>
      <c r="Y85" s="21">
        <v>0</v>
      </c>
      <c r="Z85" s="21">
        <v>0</v>
      </c>
      <c r="AA85" s="21">
        <v>0</v>
      </c>
      <c r="AB85" s="21">
        <v>0</v>
      </c>
      <c r="AC85" s="21">
        <v>0</v>
      </c>
      <c r="AD85" s="21">
        <v>0</v>
      </c>
      <c r="AE85" s="21">
        <v>0</v>
      </c>
      <c r="AF85" s="21">
        <v>0</v>
      </c>
      <c r="AG85" s="21">
        <v>0</v>
      </c>
      <c r="AH85" s="25">
        <v>0</v>
      </c>
    </row>
    <row r="86" spans="1:34" ht="25.5" customHeight="1" x14ac:dyDescent="0.25">
      <c r="A86" s="148"/>
      <c r="B86" s="148"/>
      <c r="C86" s="34">
        <v>83</v>
      </c>
      <c r="D86" s="105" t="s">
        <v>109</v>
      </c>
      <c r="E86" s="70">
        <v>5704</v>
      </c>
      <c r="F86" s="70">
        <v>122629008</v>
      </c>
      <c r="G86" s="106" t="s">
        <v>256</v>
      </c>
      <c r="H86" s="72" t="s">
        <v>249</v>
      </c>
      <c r="I86" s="73" t="s">
        <v>25</v>
      </c>
      <c r="J86" s="73">
        <v>30</v>
      </c>
      <c r="K86" s="73">
        <v>30</v>
      </c>
      <c r="L86" s="74">
        <v>76.430000000000007</v>
      </c>
      <c r="M86" s="128"/>
      <c r="N86" s="14">
        <f t="shared" si="2"/>
        <v>0</v>
      </c>
      <c r="O86" s="18" t="str">
        <f t="shared" si="1"/>
        <v>OK</v>
      </c>
      <c r="P86" s="21">
        <v>0</v>
      </c>
      <c r="Q86" s="21">
        <v>0</v>
      </c>
      <c r="R86" s="21">
        <v>0</v>
      </c>
      <c r="S86" s="21">
        <v>0</v>
      </c>
      <c r="T86" s="21">
        <v>0</v>
      </c>
      <c r="U86" s="21">
        <v>0</v>
      </c>
      <c r="V86" s="21">
        <v>0</v>
      </c>
      <c r="W86" s="21">
        <v>0</v>
      </c>
      <c r="X86" s="21">
        <v>0</v>
      </c>
      <c r="Y86" s="21">
        <v>0</v>
      </c>
      <c r="Z86" s="21">
        <v>0</v>
      </c>
      <c r="AA86" s="21">
        <v>0</v>
      </c>
      <c r="AB86" s="21">
        <v>0</v>
      </c>
      <c r="AC86" s="21">
        <v>0</v>
      </c>
      <c r="AD86" s="21">
        <v>0</v>
      </c>
      <c r="AE86" s="21">
        <v>0</v>
      </c>
      <c r="AF86" s="21">
        <v>0</v>
      </c>
      <c r="AG86" s="21">
        <v>0</v>
      </c>
      <c r="AH86" s="25">
        <v>0</v>
      </c>
    </row>
    <row r="87" spans="1:34" ht="25.5" customHeight="1" x14ac:dyDescent="0.25">
      <c r="A87" s="148"/>
      <c r="B87" s="148"/>
      <c r="C87" s="34">
        <v>84</v>
      </c>
      <c r="D87" s="105" t="s">
        <v>110</v>
      </c>
      <c r="E87" s="70">
        <v>5704</v>
      </c>
      <c r="F87" s="70">
        <v>122629008</v>
      </c>
      <c r="G87" s="106" t="s">
        <v>256</v>
      </c>
      <c r="H87" s="72" t="s">
        <v>249</v>
      </c>
      <c r="I87" s="73" t="s">
        <v>25</v>
      </c>
      <c r="J87" s="73">
        <v>30</v>
      </c>
      <c r="K87" s="73">
        <v>30</v>
      </c>
      <c r="L87" s="74">
        <v>66.069999999999993</v>
      </c>
      <c r="M87" s="128"/>
      <c r="N87" s="14">
        <f t="shared" si="2"/>
        <v>0</v>
      </c>
      <c r="O87" s="18" t="str">
        <f t="shared" si="1"/>
        <v>OK</v>
      </c>
      <c r="P87" s="21">
        <v>0</v>
      </c>
      <c r="Q87" s="21">
        <v>0</v>
      </c>
      <c r="R87" s="21">
        <v>0</v>
      </c>
      <c r="S87" s="21">
        <v>0</v>
      </c>
      <c r="T87" s="21">
        <v>0</v>
      </c>
      <c r="U87" s="21">
        <v>0</v>
      </c>
      <c r="V87" s="21">
        <v>0</v>
      </c>
      <c r="W87" s="21">
        <v>0</v>
      </c>
      <c r="X87" s="21">
        <v>0</v>
      </c>
      <c r="Y87" s="21">
        <v>0</v>
      </c>
      <c r="Z87" s="21">
        <v>0</v>
      </c>
      <c r="AA87" s="21">
        <v>0</v>
      </c>
      <c r="AB87" s="21">
        <v>0</v>
      </c>
      <c r="AC87" s="21">
        <v>0</v>
      </c>
      <c r="AD87" s="21">
        <v>0</v>
      </c>
      <c r="AE87" s="21">
        <v>0</v>
      </c>
      <c r="AF87" s="21">
        <v>0</v>
      </c>
      <c r="AG87" s="21">
        <v>0</v>
      </c>
      <c r="AH87" s="25">
        <v>0</v>
      </c>
    </row>
    <row r="88" spans="1:34" ht="25.5" customHeight="1" x14ac:dyDescent="0.25">
      <c r="A88" s="148"/>
      <c r="B88" s="148"/>
      <c r="C88" s="34">
        <v>85</v>
      </c>
      <c r="D88" s="115" t="s">
        <v>111</v>
      </c>
      <c r="E88" s="70">
        <v>5704</v>
      </c>
      <c r="F88" s="70">
        <v>122629008</v>
      </c>
      <c r="G88" s="106" t="s">
        <v>256</v>
      </c>
      <c r="H88" s="72" t="s">
        <v>249</v>
      </c>
      <c r="I88" s="73" t="s">
        <v>25</v>
      </c>
      <c r="J88" s="77">
        <v>30</v>
      </c>
      <c r="K88" s="77">
        <v>30</v>
      </c>
      <c r="L88" s="74">
        <v>145.75</v>
      </c>
      <c r="M88" s="128"/>
      <c r="N88" s="14">
        <f t="shared" si="2"/>
        <v>0</v>
      </c>
      <c r="O88" s="18" t="str">
        <f t="shared" si="1"/>
        <v>OK</v>
      </c>
      <c r="P88" s="21">
        <v>0</v>
      </c>
      <c r="Q88" s="21">
        <v>0</v>
      </c>
      <c r="R88" s="21">
        <v>0</v>
      </c>
      <c r="S88" s="21">
        <v>0</v>
      </c>
      <c r="T88" s="21">
        <v>0</v>
      </c>
      <c r="U88" s="21">
        <v>0</v>
      </c>
      <c r="V88" s="21">
        <v>0</v>
      </c>
      <c r="W88" s="21">
        <v>0</v>
      </c>
      <c r="X88" s="21">
        <v>0</v>
      </c>
      <c r="Y88" s="21">
        <v>0</v>
      </c>
      <c r="Z88" s="21">
        <v>0</v>
      </c>
      <c r="AA88" s="21">
        <v>0</v>
      </c>
      <c r="AB88" s="21">
        <v>0</v>
      </c>
      <c r="AC88" s="21">
        <v>0</v>
      </c>
      <c r="AD88" s="21">
        <v>0</v>
      </c>
      <c r="AE88" s="21">
        <v>0</v>
      </c>
      <c r="AF88" s="21">
        <v>0</v>
      </c>
      <c r="AG88" s="21">
        <v>0</v>
      </c>
      <c r="AH88" s="25">
        <v>0</v>
      </c>
    </row>
    <row r="89" spans="1:34" ht="25.5" customHeight="1" x14ac:dyDescent="0.25">
      <c r="A89" s="148"/>
      <c r="B89" s="148"/>
      <c r="C89" s="34">
        <v>86</v>
      </c>
      <c r="D89" s="115" t="s">
        <v>112</v>
      </c>
      <c r="E89" s="70">
        <v>5704</v>
      </c>
      <c r="F89" s="70">
        <v>122629008</v>
      </c>
      <c r="G89" s="106" t="s">
        <v>256</v>
      </c>
      <c r="H89" s="72" t="s">
        <v>249</v>
      </c>
      <c r="I89" s="73" t="s">
        <v>25</v>
      </c>
      <c r="J89" s="77">
        <v>30</v>
      </c>
      <c r="K89" s="77">
        <v>30</v>
      </c>
      <c r="L89" s="74">
        <v>136.9</v>
      </c>
      <c r="M89" s="128"/>
      <c r="N89" s="14">
        <f t="shared" si="2"/>
        <v>0</v>
      </c>
      <c r="O89" s="18" t="str">
        <f t="shared" si="1"/>
        <v>OK</v>
      </c>
      <c r="P89" s="21">
        <v>0</v>
      </c>
      <c r="Q89" s="21">
        <v>0</v>
      </c>
      <c r="R89" s="21">
        <v>0</v>
      </c>
      <c r="S89" s="21">
        <v>0</v>
      </c>
      <c r="T89" s="21">
        <v>0</v>
      </c>
      <c r="U89" s="21">
        <v>0</v>
      </c>
      <c r="V89" s="21">
        <v>0</v>
      </c>
      <c r="W89" s="21">
        <v>0</v>
      </c>
      <c r="X89" s="21">
        <v>0</v>
      </c>
      <c r="Y89" s="21">
        <v>0</v>
      </c>
      <c r="Z89" s="21">
        <v>0</v>
      </c>
      <c r="AA89" s="21">
        <v>0</v>
      </c>
      <c r="AB89" s="21">
        <v>0</v>
      </c>
      <c r="AC89" s="21">
        <v>0</v>
      </c>
      <c r="AD89" s="21">
        <v>0</v>
      </c>
      <c r="AE89" s="21">
        <v>0</v>
      </c>
      <c r="AF89" s="21">
        <v>0</v>
      </c>
      <c r="AG89" s="21">
        <v>0</v>
      </c>
      <c r="AH89" s="25">
        <v>0</v>
      </c>
    </row>
    <row r="90" spans="1:34" ht="25.5" customHeight="1" x14ac:dyDescent="0.25">
      <c r="A90" s="148"/>
      <c r="B90" s="148"/>
      <c r="C90" s="34">
        <v>87</v>
      </c>
      <c r="D90" s="115" t="s">
        <v>113</v>
      </c>
      <c r="E90" s="70">
        <v>5704</v>
      </c>
      <c r="F90" s="70">
        <v>122629008</v>
      </c>
      <c r="G90" s="106" t="s">
        <v>256</v>
      </c>
      <c r="H90" s="72" t="s">
        <v>249</v>
      </c>
      <c r="I90" s="77" t="s">
        <v>25</v>
      </c>
      <c r="J90" s="77">
        <v>30</v>
      </c>
      <c r="K90" s="77">
        <v>30</v>
      </c>
      <c r="L90" s="74">
        <v>253.75</v>
      </c>
      <c r="M90" s="128"/>
      <c r="N90" s="14">
        <f t="shared" si="2"/>
        <v>0</v>
      </c>
      <c r="O90" s="18" t="str">
        <f t="shared" si="1"/>
        <v>OK</v>
      </c>
      <c r="P90" s="21">
        <v>0</v>
      </c>
      <c r="Q90" s="21">
        <v>0</v>
      </c>
      <c r="R90" s="21">
        <v>0</v>
      </c>
      <c r="S90" s="21">
        <v>0</v>
      </c>
      <c r="T90" s="21">
        <v>0</v>
      </c>
      <c r="U90" s="21">
        <v>0</v>
      </c>
      <c r="V90" s="21">
        <v>0</v>
      </c>
      <c r="W90" s="21">
        <v>0</v>
      </c>
      <c r="X90" s="21">
        <v>0</v>
      </c>
      <c r="Y90" s="21">
        <v>0</v>
      </c>
      <c r="Z90" s="21">
        <v>0</v>
      </c>
      <c r="AA90" s="21">
        <v>0</v>
      </c>
      <c r="AB90" s="21">
        <v>0</v>
      </c>
      <c r="AC90" s="21">
        <v>0</v>
      </c>
      <c r="AD90" s="21">
        <v>0</v>
      </c>
      <c r="AE90" s="21">
        <v>0</v>
      </c>
      <c r="AF90" s="21">
        <v>0</v>
      </c>
      <c r="AG90" s="21">
        <v>0</v>
      </c>
      <c r="AH90" s="25">
        <v>0</v>
      </c>
    </row>
    <row r="91" spans="1:34" ht="25.5" customHeight="1" x14ac:dyDescent="0.25">
      <c r="A91" s="148"/>
      <c r="B91" s="148"/>
      <c r="C91" s="34">
        <v>88</v>
      </c>
      <c r="D91" s="115" t="s">
        <v>114</v>
      </c>
      <c r="E91" s="70">
        <v>5704</v>
      </c>
      <c r="F91" s="70">
        <v>122629008</v>
      </c>
      <c r="G91" s="106" t="s">
        <v>256</v>
      </c>
      <c r="H91" s="72" t="s">
        <v>249</v>
      </c>
      <c r="I91" s="77" t="s">
        <v>25</v>
      </c>
      <c r="J91" s="77">
        <v>30</v>
      </c>
      <c r="K91" s="77">
        <v>30</v>
      </c>
      <c r="L91" s="74">
        <v>233.5</v>
      </c>
      <c r="M91" s="128"/>
      <c r="N91" s="14">
        <f t="shared" si="2"/>
        <v>0</v>
      </c>
      <c r="O91" s="18" t="str">
        <f t="shared" si="1"/>
        <v>OK</v>
      </c>
      <c r="P91" s="21">
        <v>0</v>
      </c>
      <c r="Q91" s="21">
        <v>0</v>
      </c>
      <c r="R91" s="21">
        <v>0</v>
      </c>
      <c r="S91" s="21">
        <v>0</v>
      </c>
      <c r="T91" s="21">
        <v>0</v>
      </c>
      <c r="U91" s="21">
        <v>0</v>
      </c>
      <c r="V91" s="21">
        <v>0</v>
      </c>
      <c r="W91" s="21">
        <v>0</v>
      </c>
      <c r="X91" s="21">
        <v>0</v>
      </c>
      <c r="Y91" s="21">
        <v>0</v>
      </c>
      <c r="Z91" s="21">
        <v>0</v>
      </c>
      <c r="AA91" s="21">
        <v>0</v>
      </c>
      <c r="AB91" s="21">
        <v>0</v>
      </c>
      <c r="AC91" s="21">
        <v>0</v>
      </c>
      <c r="AD91" s="21">
        <v>0</v>
      </c>
      <c r="AE91" s="21">
        <v>0</v>
      </c>
      <c r="AF91" s="21">
        <v>0</v>
      </c>
      <c r="AG91" s="21">
        <v>0</v>
      </c>
      <c r="AH91" s="25">
        <v>0</v>
      </c>
    </row>
    <row r="92" spans="1:34" ht="25.5" customHeight="1" x14ac:dyDescent="0.25">
      <c r="A92" s="148"/>
      <c r="B92" s="148"/>
      <c r="C92" s="34">
        <v>89</v>
      </c>
      <c r="D92" s="105" t="s">
        <v>115</v>
      </c>
      <c r="E92" s="70">
        <v>5704</v>
      </c>
      <c r="F92" s="70">
        <v>68004038</v>
      </c>
      <c r="G92" s="106" t="s">
        <v>256</v>
      </c>
      <c r="H92" s="75" t="s">
        <v>19</v>
      </c>
      <c r="I92" s="73" t="s">
        <v>25</v>
      </c>
      <c r="J92" s="73">
        <v>30</v>
      </c>
      <c r="K92" s="73">
        <v>30</v>
      </c>
      <c r="L92" s="74">
        <v>5.14</v>
      </c>
      <c r="M92" s="128"/>
      <c r="N92" s="14">
        <f t="shared" si="2"/>
        <v>0</v>
      </c>
      <c r="O92" s="18" t="str">
        <f t="shared" si="1"/>
        <v>OK</v>
      </c>
      <c r="P92" s="21">
        <v>0</v>
      </c>
      <c r="Q92" s="21">
        <v>0</v>
      </c>
      <c r="R92" s="21">
        <v>0</v>
      </c>
      <c r="S92" s="21">
        <v>0</v>
      </c>
      <c r="T92" s="21">
        <v>0</v>
      </c>
      <c r="U92" s="21">
        <v>0</v>
      </c>
      <c r="V92" s="21">
        <v>0</v>
      </c>
      <c r="W92" s="21">
        <v>0</v>
      </c>
      <c r="X92" s="21">
        <v>0</v>
      </c>
      <c r="Y92" s="21">
        <v>0</v>
      </c>
      <c r="Z92" s="21">
        <v>0</v>
      </c>
      <c r="AA92" s="21">
        <v>0</v>
      </c>
      <c r="AB92" s="21">
        <v>0</v>
      </c>
      <c r="AC92" s="21">
        <v>0</v>
      </c>
      <c r="AD92" s="21">
        <v>0</v>
      </c>
      <c r="AE92" s="21">
        <v>0</v>
      </c>
      <c r="AF92" s="21">
        <v>0</v>
      </c>
      <c r="AG92" s="21">
        <v>0</v>
      </c>
      <c r="AH92" s="25">
        <v>0</v>
      </c>
    </row>
    <row r="93" spans="1:34" ht="25.5" customHeight="1" x14ac:dyDescent="0.25">
      <c r="A93" s="148"/>
      <c r="B93" s="148"/>
      <c r="C93" s="34">
        <v>90</v>
      </c>
      <c r="D93" s="115" t="s">
        <v>116</v>
      </c>
      <c r="E93" s="70">
        <v>5704</v>
      </c>
      <c r="F93" s="70">
        <v>68004038</v>
      </c>
      <c r="G93" s="106" t="s">
        <v>256</v>
      </c>
      <c r="H93" s="72" t="s">
        <v>19</v>
      </c>
      <c r="I93" s="77" t="s">
        <v>25</v>
      </c>
      <c r="J93" s="77">
        <v>30</v>
      </c>
      <c r="K93" s="77">
        <v>30</v>
      </c>
      <c r="L93" s="74">
        <v>0.82</v>
      </c>
      <c r="M93" s="128"/>
      <c r="N93" s="14">
        <f t="shared" si="2"/>
        <v>0</v>
      </c>
      <c r="O93" s="18" t="str">
        <f t="shared" si="1"/>
        <v>OK</v>
      </c>
      <c r="P93" s="21">
        <v>0</v>
      </c>
      <c r="Q93" s="21">
        <v>0</v>
      </c>
      <c r="R93" s="21">
        <v>0</v>
      </c>
      <c r="S93" s="21">
        <v>0</v>
      </c>
      <c r="T93" s="21">
        <v>0</v>
      </c>
      <c r="U93" s="21">
        <v>0</v>
      </c>
      <c r="V93" s="21">
        <v>0</v>
      </c>
      <c r="W93" s="21">
        <v>0</v>
      </c>
      <c r="X93" s="21">
        <v>0</v>
      </c>
      <c r="Y93" s="21">
        <v>0</v>
      </c>
      <c r="Z93" s="21">
        <v>0</v>
      </c>
      <c r="AA93" s="21">
        <v>0</v>
      </c>
      <c r="AB93" s="21">
        <v>0</v>
      </c>
      <c r="AC93" s="21">
        <v>0</v>
      </c>
      <c r="AD93" s="21">
        <v>0</v>
      </c>
      <c r="AE93" s="21">
        <v>0</v>
      </c>
      <c r="AF93" s="21">
        <v>0</v>
      </c>
      <c r="AG93" s="21">
        <v>0</v>
      </c>
      <c r="AH93" s="25">
        <v>0</v>
      </c>
    </row>
    <row r="94" spans="1:34" ht="25.5" customHeight="1" x14ac:dyDescent="0.25">
      <c r="A94" s="148"/>
      <c r="B94" s="148"/>
      <c r="C94" s="34">
        <v>91</v>
      </c>
      <c r="D94" s="115" t="s">
        <v>117</v>
      </c>
      <c r="E94" s="70">
        <v>5704</v>
      </c>
      <c r="F94" s="70">
        <v>122629007</v>
      </c>
      <c r="G94" s="106" t="s">
        <v>256</v>
      </c>
      <c r="H94" s="72" t="s">
        <v>19</v>
      </c>
      <c r="I94" s="77" t="s">
        <v>25</v>
      </c>
      <c r="J94" s="77">
        <v>30</v>
      </c>
      <c r="K94" s="77">
        <v>30</v>
      </c>
      <c r="L94" s="74">
        <v>11.39</v>
      </c>
      <c r="M94" s="128"/>
      <c r="N94" s="14">
        <f t="shared" si="2"/>
        <v>0</v>
      </c>
      <c r="O94" s="18" t="str">
        <f t="shared" si="1"/>
        <v>OK</v>
      </c>
      <c r="P94" s="21">
        <v>0</v>
      </c>
      <c r="Q94" s="21">
        <v>0</v>
      </c>
      <c r="R94" s="21">
        <v>0</v>
      </c>
      <c r="S94" s="21">
        <v>0</v>
      </c>
      <c r="T94" s="21">
        <v>0</v>
      </c>
      <c r="U94" s="21">
        <v>0</v>
      </c>
      <c r="V94" s="21">
        <v>0</v>
      </c>
      <c r="W94" s="21">
        <v>0</v>
      </c>
      <c r="X94" s="21">
        <v>0</v>
      </c>
      <c r="Y94" s="21">
        <v>0</v>
      </c>
      <c r="Z94" s="21">
        <v>0</v>
      </c>
      <c r="AA94" s="21">
        <v>0</v>
      </c>
      <c r="AB94" s="21">
        <v>0</v>
      </c>
      <c r="AC94" s="21">
        <v>0</v>
      </c>
      <c r="AD94" s="21">
        <v>0</v>
      </c>
      <c r="AE94" s="21">
        <v>0</v>
      </c>
      <c r="AF94" s="21">
        <v>0</v>
      </c>
      <c r="AG94" s="21">
        <v>0</v>
      </c>
      <c r="AH94" s="25">
        <v>0</v>
      </c>
    </row>
    <row r="95" spans="1:34" ht="25.5" customHeight="1" x14ac:dyDescent="0.25">
      <c r="A95" s="148"/>
      <c r="B95" s="148"/>
      <c r="C95" s="34">
        <v>92</v>
      </c>
      <c r="D95" s="115" t="s">
        <v>118</v>
      </c>
      <c r="E95" s="70">
        <v>5704</v>
      </c>
      <c r="F95" s="70">
        <v>122629007</v>
      </c>
      <c r="G95" s="106" t="s">
        <v>256</v>
      </c>
      <c r="H95" s="72" t="s">
        <v>19</v>
      </c>
      <c r="I95" s="73" t="s">
        <v>25</v>
      </c>
      <c r="J95" s="77">
        <v>30</v>
      </c>
      <c r="K95" s="77">
        <v>30</v>
      </c>
      <c r="L95" s="74">
        <v>3.3</v>
      </c>
      <c r="M95" s="128"/>
      <c r="N95" s="14">
        <f t="shared" si="2"/>
        <v>0</v>
      </c>
      <c r="O95" s="18" t="str">
        <f t="shared" si="1"/>
        <v>OK</v>
      </c>
      <c r="P95" s="21">
        <v>0</v>
      </c>
      <c r="Q95" s="21">
        <v>0</v>
      </c>
      <c r="R95" s="21">
        <v>0</v>
      </c>
      <c r="S95" s="21">
        <v>0</v>
      </c>
      <c r="T95" s="21">
        <v>0</v>
      </c>
      <c r="U95" s="21">
        <v>0</v>
      </c>
      <c r="V95" s="21">
        <v>0</v>
      </c>
      <c r="W95" s="21">
        <v>0</v>
      </c>
      <c r="X95" s="21">
        <v>0</v>
      </c>
      <c r="Y95" s="21">
        <v>0</v>
      </c>
      <c r="Z95" s="21">
        <v>0</v>
      </c>
      <c r="AA95" s="21">
        <v>0</v>
      </c>
      <c r="AB95" s="21">
        <v>0</v>
      </c>
      <c r="AC95" s="21">
        <v>0</v>
      </c>
      <c r="AD95" s="21">
        <v>0</v>
      </c>
      <c r="AE95" s="21">
        <v>0</v>
      </c>
      <c r="AF95" s="21">
        <v>0</v>
      </c>
      <c r="AG95" s="21">
        <v>0</v>
      </c>
      <c r="AH95" s="25">
        <v>0</v>
      </c>
    </row>
    <row r="96" spans="1:34" ht="25.5" customHeight="1" x14ac:dyDescent="0.25">
      <c r="A96" s="148"/>
      <c r="B96" s="148"/>
      <c r="C96" s="34">
        <v>93</v>
      </c>
      <c r="D96" s="115" t="s">
        <v>119</v>
      </c>
      <c r="E96" s="70">
        <v>5704</v>
      </c>
      <c r="F96" s="70">
        <v>122629016</v>
      </c>
      <c r="G96" s="106" t="s">
        <v>256</v>
      </c>
      <c r="H96" s="72" t="s">
        <v>19</v>
      </c>
      <c r="I96" s="77" t="s">
        <v>25</v>
      </c>
      <c r="J96" s="77">
        <v>30</v>
      </c>
      <c r="K96" s="77">
        <v>30</v>
      </c>
      <c r="L96" s="74">
        <v>11.25</v>
      </c>
      <c r="M96" s="128">
        <v>21</v>
      </c>
      <c r="N96" s="14">
        <f t="shared" si="2"/>
        <v>21</v>
      </c>
      <c r="O96" s="18" t="str">
        <f t="shared" si="1"/>
        <v>OK</v>
      </c>
      <c r="P96" s="21">
        <v>0</v>
      </c>
      <c r="Q96" s="21">
        <v>0</v>
      </c>
      <c r="R96" s="21">
        <v>0</v>
      </c>
      <c r="S96" s="21">
        <v>0</v>
      </c>
      <c r="T96" s="21">
        <v>0</v>
      </c>
      <c r="U96" s="21">
        <v>0</v>
      </c>
      <c r="V96" s="21">
        <v>0</v>
      </c>
      <c r="W96" s="21">
        <v>0</v>
      </c>
      <c r="X96" s="21">
        <v>0</v>
      </c>
      <c r="Y96" s="21">
        <v>0</v>
      </c>
      <c r="Z96" s="21">
        <v>0</v>
      </c>
      <c r="AA96" s="21">
        <v>0</v>
      </c>
      <c r="AB96" s="21">
        <v>0</v>
      </c>
      <c r="AC96" s="21">
        <v>0</v>
      </c>
      <c r="AD96" s="21">
        <v>0</v>
      </c>
      <c r="AE96" s="21">
        <v>0</v>
      </c>
      <c r="AF96" s="21">
        <v>0</v>
      </c>
      <c r="AG96" s="21">
        <v>0</v>
      </c>
      <c r="AH96" s="25">
        <v>0</v>
      </c>
    </row>
    <row r="97" spans="1:34" ht="25.5" customHeight="1" x14ac:dyDescent="0.25">
      <c r="A97" s="148"/>
      <c r="B97" s="148"/>
      <c r="C97" s="34">
        <v>94</v>
      </c>
      <c r="D97" s="115" t="s">
        <v>120</v>
      </c>
      <c r="E97" s="70">
        <v>5704</v>
      </c>
      <c r="F97" s="70">
        <v>122629016</v>
      </c>
      <c r="G97" s="106" t="s">
        <v>256</v>
      </c>
      <c r="H97" s="72" t="s">
        <v>19</v>
      </c>
      <c r="I97" s="77" t="s">
        <v>25</v>
      </c>
      <c r="J97" s="77">
        <v>30</v>
      </c>
      <c r="K97" s="77">
        <v>30</v>
      </c>
      <c r="L97" s="74">
        <v>15.51</v>
      </c>
      <c r="M97" s="128">
        <v>1</v>
      </c>
      <c r="N97" s="14">
        <f t="shared" si="2"/>
        <v>1</v>
      </c>
      <c r="O97" s="18" t="str">
        <f t="shared" si="1"/>
        <v>OK</v>
      </c>
      <c r="P97" s="21">
        <v>0</v>
      </c>
      <c r="Q97" s="21">
        <v>0</v>
      </c>
      <c r="R97" s="21">
        <v>0</v>
      </c>
      <c r="S97" s="21">
        <v>0</v>
      </c>
      <c r="T97" s="21">
        <v>0</v>
      </c>
      <c r="U97" s="21">
        <v>0</v>
      </c>
      <c r="V97" s="21">
        <v>0</v>
      </c>
      <c r="W97" s="21">
        <v>0</v>
      </c>
      <c r="X97" s="21">
        <v>0</v>
      </c>
      <c r="Y97" s="21">
        <v>0</v>
      </c>
      <c r="Z97" s="21">
        <v>0</v>
      </c>
      <c r="AA97" s="21">
        <v>0</v>
      </c>
      <c r="AB97" s="21">
        <v>0</v>
      </c>
      <c r="AC97" s="21">
        <v>0</v>
      </c>
      <c r="AD97" s="21">
        <v>0</v>
      </c>
      <c r="AE97" s="21">
        <v>0</v>
      </c>
      <c r="AF97" s="21">
        <v>0</v>
      </c>
      <c r="AG97" s="21">
        <v>0</v>
      </c>
      <c r="AH97" s="25">
        <v>0</v>
      </c>
    </row>
    <row r="98" spans="1:34" ht="25.5" customHeight="1" x14ac:dyDescent="0.25">
      <c r="A98" s="148"/>
      <c r="B98" s="148"/>
      <c r="C98" s="34">
        <v>95</v>
      </c>
      <c r="D98" s="115" t="s">
        <v>121</v>
      </c>
      <c r="E98" s="70">
        <v>5704</v>
      </c>
      <c r="F98" s="70">
        <v>122629016</v>
      </c>
      <c r="G98" s="106" t="s">
        <v>256</v>
      </c>
      <c r="H98" s="72" t="s">
        <v>19</v>
      </c>
      <c r="I98" s="77" t="s">
        <v>25</v>
      </c>
      <c r="J98" s="77">
        <v>30</v>
      </c>
      <c r="K98" s="77">
        <v>30</v>
      </c>
      <c r="L98" s="74">
        <v>7.9</v>
      </c>
      <c r="M98" s="128"/>
      <c r="N98" s="14">
        <f t="shared" si="2"/>
        <v>0</v>
      </c>
      <c r="O98" s="18" t="str">
        <f t="shared" si="1"/>
        <v>OK</v>
      </c>
      <c r="P98" s="21">
        <v>0</v>
      </c>
      <c r="Q98" s="21">
        <v>0</v>
      </c>
      <c r="R98" s="21">
        <v>0</v>
      </c>
      <c r="S98" s="21">
        <v>0</v>
      </c>
      <c r="T98" s="21">
        <v>0</v>
      </c>
      <c r="U98" s="21">
        <v>0</v>
      </c>
      <c r="V98" s="21">
        <v>0</v>
      </c>
      <c r="W98" s="21">
        <v>0</v>
      </c>
      <c r="X98" s="21">
        <v>0</v>
      </c>
      <c r="Y98" s="21">
        <v>0</v>
      </c>
      <c r="Z98" s="21">
        <v>0</v>
      </c>
      <c r="AA98" s="21">
        <v>0</v>
      </c>
      <c r="AB98" s="21">
        <v>0</v>
      </c>
      <c r="AC98" s="21">
        <v>0</v>
      </c>
      <c r="AD98" s="21">
        <v>0</v>
      </c>
      <c r="AE98" s="21">
        <v>0</v>
      </c>
      <c r="AF98" s="21">
        <v>0</v>
      </c>
      <c r="AG98" s="21">
        <v>0</v>
      </c>
      <c r="AH98" s="25">
        <v>0</v>
      </c>
    </row>
    <row r="99" spans="1:34" ht="25.5" customHeight="1" x14ac:dyDescent="0.25">
      <c r="A99" s="148"/>
      <c r="B99" s="148"/>
      <c r="C99" s="34">
        <v>96</v>
      </c>
      <c r="D99" s="115" t="s">
        <v>122</v>
      </c>
      <c r="E99" s="70">
        <v>5704</v>
      </c>
      <c r="F99" s="70">
        <v>122629016</v>
      </c>
      <c r="G99" s="106" t="s">
        <v>256</v>
      </c>
      <c r="H99" s="72" t="s">
        <v>19</v>
      </c>
      <c r="I99" s="77" t="s">
        <v>25</v>
      </c>
      <c r="J99" s="77">
        <v>30</v>
      </c>
      <c r="K99" s="77">
        <v>30</v>
      </c>
      <c r="L99" s="74">
        <v>42.67</v>
      </c>
      <c r="M99" s="128"/>
      <c r="N99" s="14">
        <f t="shared" si="2"/>
        <v>0</v>
      </c>
      <c r="O99" s="18" t="str">
        <f t="shared" si="1"/>
        <v>OK</v>
      </c>
      <c r="P99" s="21">
        <v>0</v>
      </c>
      <c r="Q99" s="21">
        <v>0</v>
      </c>
      <c r="R99" s="21">
        <v>0</v>
      </c>
      <c r="S99" s="21">
        <v>0</v>
      </c>
      <c r="T99" s="21">
        <v>0</v>
      </c>
      <c r="U99" s="21">
        <v>0</v>
      </c>
      <c r="V99" s="21">
        <v>0</v>
      </c>
      <c r="W99" s="21">
        <v>0</v>
      </c>
      <c r="X99" s="21">
        <v>0</v>
      </c>
      <c r="Y99" s="21">
        <v>0</v>
      </c>
      <c r="Z99" s="21">
        <v>0</v>
      </c>
      <c r="AA99" s="21">
        <v>0</v>
      </c>
      <c r="AB99" s="21">
        <v>0</v>
      </c>
      <c r="AC99" s="21">
        <v>0</v>
      </c>
      <c r="AD99" s="21">
        <v>0</v>
      </c>
      <c r="AE99" s="21">
        <v>0</v>
      </c>
      <c r="AF99" s="21">
        <v>0</v>
      </c>
      <c r="AG99" s="21">
        <v>0</v>
      </c>
      <c r="AH99" s="25">
        <v>0</v>
      </c>
    </row>
    <row r="100" spans="1:34" ht="25.5" customHeight="1" x14ac:dyDescent="0.25">
      <c r="A100" s="148"/>
      <c r="B100" s="148"/>
      <c r="C100" s="34">
        <v>97</v>
      </c>
      <c r="D100" s="115" t="s">
        <v>123</v>
      </c>
      <c r="E100" s="70">
        <v>5704</v>
      </c>
      <c r="F100" s="70">
        <v>122629016</v>
      </c>
      <c r="G100" s="106" t="s">
        <v>256</v>
      </c>
      <c r="H100" s="72" t="s">
        <v>19</v>
      </c>
      <c r="I100" s="77" t="s">
        <v>25</v>
      </c>
      <c r="J100" s="77">
        <v>30</v>
      </c>
      <c r="K100" s="77">
        <v>30</v>
      </c>
      <c r="L100" s="74">
        <v>42.67</v>
      </c>
      <c r="M100" s="128">
        <v>3</v>
      </c>
      <c r="N100" s="14">
        <f t="shared" ref="N100:N101" si="3">M100-(SUM(P100:AH100))</f>
        <v>3</v>
      </c>
      <c r="O100" s="18" t="str">
        <f t="shared" si="1"/>
        <v>OK</v>
      </c>
      <c r="P100" s="21">
        <v>0</v>
      </c>
      <c r="Q100" s="21">
        <v>0</v>
      </c>
      <c r="R100" s="21">
        <v>0</v>
      </c>
      <c r="S100" s="21">
        <v>0</v>
      </c>
      <c r="T100" s="21">
        <v>0</v>
      </c>
      <c r="U100" s="21">
        <v>0</v>
      </c>
      <c r="V100" s="21">
        <v>0</v>
      </c>
      <c r="W100" s="21">
        <v>0</v>
      </c>
      <c r="X100" s="21">
        <v>0</v>
      </c>
      <c r="Y100" s="21">
        <v>0</v>
      </c>
      <c r="Z100" s="21">
        <v>0</v>
      </c>
      <c r="AA100" s="21">
        <v>0</v>
      </c>
      <c r="AB100" s="21">
        <v>0</v>
      </c>
      <c r="AC100" s="21">
        <v>0</v>
      </c>
      <c r="AD100" s="21">
        <v>0</v>
      </c>
      <c r="AE100" s="21">
        <v>0</v>
      </c>
      <c r="AF100" s="21">
        <v>0</v>
      </c>
      <c r="AG100" s="21">
        <v>0</v>
      </c>
      <c r="AH100" s="25">
        <v>0</v>
      </c>
    </row>
    <row r="101" spans="1:34" ht="25.5" customHeight="1" x14ac:dyDescent="0.25">
      <c r="A101" s="148"/>
      <c r="B101" s="148"/>
      <c r="C101" s="34">
        <v>98</v>
      </c>
      <c r="D101" s="115" t="s">
        <v>124</v>
      </c>
      <c r="E101" s="70">
        <v>5704</v>
      </c>
      <c r="F101" s="70">
        <v>122629016</v>
      </c>
      <c r="G101" s="106" t="s">
        <v>256</v>
      </c>
      <c r="H101" s="72" t="s">
        <v>19</v>
      </c>
      <c r="I101" s="77" t="s">
        <v>25</v>
      </c>
      <c r="J101" s="77">
        <v>30</v>
      </c>
      <c r="K101" s="77">
        <v>30</v>
      </c>
      <c r="L101" s="74">
        <v>11.17</v>
      </c>
      <c r="M101" s="128">
        <v>3</v>
      </c>
      <c r="N101" s="14">
        <f t="shared" si="3"/>
        <v>3</v>
      </c>
      <c r="O101" s="18" t="str">
        <f t="shared" si="1"/>
        <v>OK</v>
      </c>
      <c r="P101" s="21">
        <v>0</v>
      </c>
      <c r="Q101" s="21">
        <v>0</v>
      </c>
      <c r="R101" s="21">
        <v>0</v>
      </c>
      <c r="S101" s="21">
        <v>0</v>
      </c>
      <c r="T101" s="21">
        <v>0</v>
      </c>
      <c r="U101" s="21">
        <v>0</v>
      </c>
      <c r="V101" s="21">
        <v>0</v>
      </c>
      <c r="W101" s="21">
        <v>0</v>
      </c>
      <c r="X101" s="21">
        <v>0</v>
      </c>
      <c r="Y101" s="21">
        <v>0</v>
      </c>
      <c r="Z101" s="21">
        <v>0</v>
      </c>
      <c r="AA101" s="21">
        <v>0</v>
      </c>
      <c r="AB101" s="21">
        <v>0</v>
      </c>
      <c r="AC101" s="21">
        <v>0</v>
      </c>
      <c r="AD101" s="21">
        <v>0</v>
      </c>
      <c r="AE101" s="21">
        <v>0</v>
      </c>
      <c r="AF101" s="21">
        <v>0</v>
      </c>
      <c r="AG101" s="21">
        <v>0</v>
      </c>
      <c r="AH101" s="25">
        <v>0</v>
      </c>
    </row>
    <row r="102" spans="1:34" ht="25.5" customHeight="1" x14ac:dyDescent="0.25">
      <c r="A102" s="148"/>
      <c r="B102" s="148"/>
      <c r="C102" s="34">
        <v>99</v>
      </c>
      <c r="D102" s="105" t="s">
        <v>125</v>
      </c>
      <c r="E102" s="70">
        <v>5704</v>
      </c>
      <c r="F102" s="70">
        <v>122629016</v>
      </c>
      <c r="G102" s="106" t="s">
        <v>256</v>
      </c>
      <c r="H102" s="72" t="s">
        <v>19</v>
      </c>
      <c r="I102" s="73" t="s">
        <v>25</v>
      </c>
      <c r="J102" s="73">
        <v>30</v>
      </c>
      <c r="K102" s="73">
        <v>30</v>
      </c>
      <c r="L102" s="74">
        <v>10.66</v>
      </c>
      <c r="M102" s="128"/>
      <c r="N102" s="14">
        <f t="shared" ref="N102:N132" si="4">M102-(SUM(P102:AH102))</f>
        <v>0</v>
      </c>
      <c r="O102" s="18" t="str">
        <f t="shared" si="1"/>
        <v>OK</v>
      </c>
      <c r="P102" s="21">
        <v>0</v>
      </c>
      <c r="Q102" s="21">
        <v>0</v>
      </c>
      <c r="R102" s="21">
        <v>0</v>
      </c>
      <c r="S102" s="21">
        <v>0</v>
      </c>
      <c r="T102" s="21">
        <v>0</v>
      </c>
      <c r="U102" s="21">
        <v>0</v>
      </c>
      <c r="V102" s="21">
        <v>0</v>
      </c>
      <c r="W102" s="21">
        <v>0</v>
      </c>
      <c r="X102" s="21">
        <v>0</v>
      </c>
      <c r="Y102" s="21">
        <v>0</v>
      </c>
      <c r="Z102" s="21">
        <v>0</v>
      </c>
      <c r="AA102" s="21">
        <v>0</v>
      </c>
      <c r="AB102" s="21">
        <v>0</v>
      </c>
      <c r="AC102" s="21">
        <v>0</v>
      </c>
      <c r="AD102" s="21">
        <v>0</v>
      </c>
      <c r="AE102" s="21">
        <v>0</v>
      </c>
      <c r="AF102" s="21">
        <v>0</v>
      </c>
      <c r="AG102" s="21">
        <v>0</v>
      </c>
      <c r="AH102" s="25">
        <v>0</v>
      </c>
    </row>
    <row r="103" spans="1:34" ht="25.5" customHeight="1" x14ac:dyDescent="0.25">
      <c r="A103" s="148"/>
      <c r="B103" s="148"/>
      <c r="C103" s="34">
        <v>100</v>
      </c>
      <c r="D103" s="105" t="s">
        <v>126</v>
      </c>
      <c r="E103" s="70">
        <v>5704</v>
      </c>
      <c r="F103" s="70">
        <v>122629016</v>
      </c>
      <c r="G103" s="106" t="s">
        <v>256</v>
      </c>
      <c r="H103" s="72" t="s">
        <v>19</v>
      </c>
      <c r="I103" s="73" t="s">
        <v>25</v>
      </c>
      <c r="J103" s="73">
        <v>30</v>
      </c>
      <c r="K103" s="73">
        <v>30</v>
      </c>
      <c r="L103" s="74">
        <v>35.9</v>
      </c>
      <c r="M103" s="128"/>
      <c r="N103" s="14">
        <f t="shared" si="4"/>
        <v>0</v>
      </c>
      <c r="O103" s="18" t="str">
        <f t="shared" si="1"/>
        <v>OK</v>
      </c>
      <c r="P103" s="21">
        <v>0</v>
      </c>
      <c r="Q103" s="21">
        <v>0</v>
      </c>
      <c r="R103" s="21">
        <v>0</v>
      </c>
      <c r="S103" s="21">
        <v>0</v>
      </c>
      <c r="T103" s="21">
        <v>0</v>
      </c>
      <c r="U103" s="21">
        <v>0</v>
      </c>
      <c r="V103" s="21">
        <v>0</v>
      </c>
      <c r="W103" s="21">
        <v>0</v>
      </c>
      <c r="X103" s="21">
        <v>0</v>
      </c>
      <c r="Y103" s="21">
        <v>0</v>
      </c>
      <c r="Z103" s="21">
        <v>0</v>
      </c>
      <c r="AA103" s="21">
        <v>0</v>
      </c>
      <c r="AB103" s="21">
        <v>0</v>
      </c>
      <c r="AC103" s="21">
        <v>0</v>
      </c>
      <c r="AD103" s="21">
        <v>0</v>
      </c>
      <c r="AE103" s="21">
        <v>0</v>
      </c>
      <c r="AF103" s="21">
        <v>0</v>
      </c>
      <c r="AG103" s="21">
        <v>0</v>
      </c>
      <c r="AH103" s="25">
        <v>0</v>
      </c>
    </row>
    <row r="104" spans="1:34" ht="25.5" customHeight="1" x14ac:dyDescent="0.25">
      <c r="A104" s="148"/>
      <c r="B104" s="148"/>
      <c r="C104" s="34">
        <v>101</v>
      </c>
      <c r="D104" s="105" t="s">
        <v>127</v>
      </c>
      <c r="E104" s="70">
        <v>5704</v>
      </c>
      <c r="F104" s="70">
        <v>122629016</v>
      </c>
      <c r="G104" s="106" t="s">
        <v>256</v>
      </c>
      <c r="H104" s="72" t="s">
        <v>19</v>
      </c>
      <c r="I104" s="73" t="s">
        <v>25</v>
      </c>
      <c r="J104" s="73">
        <v>30</v>
      </c>
      <c r="K104" s="73">
        <v>30</v>
      </c>
      <c r="L104" s="74">
        <v>157.6</v>
      </c>
      <c r="M104" s="128"/>
      <c r="N104" s="14">
        <f t="shared" si="4"/>
        <v>0</v>
      </c>
      <c r="O104" s="18" t="str">
        <f t="shared" si="1"/>
        <v>OK</v>
      </c>
      <c r="P104" s="21">
        <v>0</v>
      </c>
      <c r="Q104" s="21">
        <v>0</v>
      </c>
      <c r="R104" s="21">
        <v>0</v>
      </c>
      <c r="S104" s="21">
        <v>0</v>
      </c>
      <c r="T104" s="21">
        <v>0</v>
      </c>
      <c r="U104" s="21">
        <v>0</v>
      </c>
      <c r="V104" s="21">
        <v>0</v>
      </c>
      <c r="W104" s="21">
        <v>0</v>
      </c>
      <c r="X104" s="21">
        <v>0</v>
      </c>
      <c r="Y104" s="21">
        <v>0</v>
      </c>
      <c r="Z104" s="21">
        <v>0</v>
      </c>
      <c r="AA104" s="21">
        <v>0</v>
      </c>
      <c r="AB104" s="21">
        <v>0</v>
      </c>
      <c r="AC104" s="21">
        <v>0</v>
      </c>
      <c r="AD104" s="21">
        <v>0</v>
      </c>
      <c r="AE104" s="21">
        <v>0</v>
      </c>
      <c r="AF104" s="21">
        <v>0</v>
      </c>
      <c r="AG104" s="21">
        <v>0</v>
      </c>
      <c r="AH104" s="25">
        <v>0</v>
      </c>
    </row>
    <row r="105" spans="1:34" ht="25.5" customHeight="1" x14ac:dyDescent="0.25">
      <c r="A105" s="148"/>
      <c r="B105" s="148"/>
      <c r="C105" s="34">
        <v>102</v>
      </c>
      <c r="D105" s="105" t="s">
        <v>128</v>
      </c>
      <c r="E105" s="70">
        <v>5704</v>
      </c>
      <c r="F105" s="70">
        <v>122629016</v>
      </c>
      <c r="G105" s="106" t="s">
        <v>256</v>
      </c>
      <c r="H105" s="72" t="s">
        <v>19</v>
      </c>
      <c r="I105" s="73" t="s">
        <v>25</v>
      </c>
      <c r="J105" s="73">
        <v>30</v>
      </c>
      <c r="K105" s="73">
        <v>30</v>
      </c>
      <c r="L105" s="74">
        <v>27.29</v>
      </c>
      <c r="M105" s="128"/>
      <c r="N105" s="14">
        <f t="shared" si="4"/>
        <v>0</v>
      </c>
      <c r="O105" s="18" t="str">
        <f t="shared" si="1"/>
        <v>OK</v>
      </c>
      <c r="P105" s="21">
        <v>0</v>
      </c>
      <c r="Q105" s="21">
        <v>0</v>
      </c>
      <c r="R105" s="21">
        <v>0</v>
      </c>
      <c r="S105" s="21">
        <v>0</v>
      </c>
      <c r="T105" s="21">
        <v>0</v>
      </c>
      <c r="U105" s="21">
        <v>0</v>
      </c>
      <c r="V105" s="21">
        <v>0</v>
      </c>
      <c r="W105" s="21">
        <v>0</v>
      </c>
      <c r="X105" s="21">
        <v>0</v>
      </c>
      <c r="Y105" s="21">
        <v>0</v>
      </c>
      <c r="Z105" s="21">
        <v>0</v>
      </c>
      <c r="AA105" s="21">
        <v>0</v>
      </c>
      <c r="AB105" s="21">
        <v>0</v>
      </c>
      <c r="AC105" s="21">
        <v>0</v>
      </c>
      <c r="AD105" s="21">
        <v>0</v>
      </c>
      <c r="AE105" s="21">
        <v>0</v>
      </c>
      <c r="AF105" s="21">
        <v>0</v>
      </c>
      <c r="AG105" s="21">
        <v>0</v>
      </c>
      <c r="AH105" s="25">
        <v>0</v>
      </c>
    </row>
    <row r="106" spans="1:34" ht="25.5" customHeight="1" x14ac:dyDescent="0.25">
      <c r="A106" s="148"/>
      <c r="B106" s="148"/>
      <c r="C106" s="34">
        <v>103</v>
      </c>
      <c r="D106" s="105" t="s">
        <v>129</v>
      </c>
      <c r="E106" s="70">
        <v>5704</v>
      </c>
      <c r="F106" s="70">
        <v>122629016</v>
      </c>
      <c r="G106" s="106" t="s">
        <v>256</v>
      </c>
      <c r="H106" s="72" t="s">
        <v>19</v>
      </c>
      <c r="I106" s="73" t="s">
        <v>25</v>
      </c>
      <c r="J106" s="73">
        <v>30</v>
      </c>
      <c r="K106" s="73">
        <v>30</v>
      </c>
      <c r="L106" s="74">
        <v>27</v>
      </c>
      <c r="M106" s="128"/>
      <c r="N106" s="14">
        <f t="shared" si="4"/>
        <v>0</v>
      </c>
      <c r="O106" s="18" t="str">
        <f t="shared" si="1"/>
        <v>OK</v>
      </c>
      <c r="P106" s="21">
        <v>0</v>
      </c>
      <c r="Q106" s="21">
        <v>0</v>
      </c>
      <c r="R106" s="21">
        <v>0</v>
      </c>
      <c r="S106" s="21">
        <v>0</v>
      </c>
      <c r="T106" s="21">
        <v>0</v>
      </c>
      <c r="U106" s="21">
        <v>0</v>
      </c>
      <c r="V106" s="21">
        <v>0</v>
      </c>
      <c r="W106" s="21">
        <v>0</v>
      </c>
      <c r="X106" s="21">
        <v>0</v>
      </c>
      <c r="Y106" s="21">
        <v>0</v>
      </c>
      <c r="Z106" s="21">
        <v>0</v>
      </c>
      <c r="AA106" s="21">
        <v>0</v>
      </c>
      <c r="AB106" s="21">
        <v>0</v>
      </c>
      <c r="AC106" s="21">
        <v>0</v>
      </c>
      <c r="AD106" s="21">
        <v>0</v>
      </c>
      <c r="AE106" s="21">
        <v>0</v>
      </c>
      <c r="AF106" s="21">
        <v>0</v>
      </c>
      <c r="AG106" s="21">
        <v>0</v>
      </c>
      <c r="AH106" s="25">
        <v>0</v>
      </c>
    </row>
    <row r="107" spans="1:34" ht="25.5" customHeight="1" x14ac:dyDescent="0.25">
      <c r="A107" s="148"/>
      <c r="B107" s="148"/>
      <c r="C107" s="34">
        <v>104</v>
      </c>
      <c r="D107" s="105" t="s">
        <v>130</v>
      </c>
      <c r="E107" s="70">
        <v>5704</v>
      </c>
      <c r="F107" s="70">
        <v>122629016</v>
      </c>
      <c r="G107" s="106" t="s">
        <v>256</v>
      </c>
      <c r="H107" s="75" t="s">
        <v>19</v>
      </c>
      <c r="I107" s="73" t="s">
        <v>25</v>
      </c>
      <c r="J107" s="73">
        <v>30</v>
      </c>
      <c r="K107" s="73">
        <v>30</v>
      </c>
      <c r="L107" s="74">
        <v>8.4</v>
      </c>
      <c r="M107" s="128"/>
      <c r="N107" s="14">
        <f t="shared" si="4"/>
        <v>0</v>
      </c>
      <c r="O107" s="18" t="str">
        <f t="shared" si="1"/>
        <v>OK</v>
      </c>
      <c r="P107" s="21">
        <v>0</v>
      </c>
      <c r="Q107" s="21">
        <v>0</v>
      </c>
      <c r="R107" s="21">
        <v>0</v>
      </c>
      <c r="S107" s="21">
        <v>0</v>
      </c>
      <c r="T107" s="21">
        <v>0</v>
      </c>
      <c r="U107" s="21">
        <v>0</v>
      </c>
      <c r="V107" s="21">
        <v>0</v>
      </c>
      <c r="W107" s="21">
        <v>0</v>
      </c>
      <c r="X107" s="21">
        <v>0</v>
      </c>
      <c r="Y107" s="21">
        <v>0</v>
      </c>
      <c r="Z107" s="21">
        <v>0</v>
      </c>
      <c r="AA107" s="21">
        <v>0</v>
      </c>
      <c r="AB107" s="21">
        <v>0</v>
      </c>
      <c r="AC107" s="21">
        <v>0</v>
      </c>
      <c r="AD107" s="21">
        <v>0</v>
      </c>
      <c r="AE107" s="21">
        <v>0</v>
      </c>
      <c r="AF107" s="21">
        <v>0</v>
      </c>
      <c r="AG107" s="21">
        <v>0</v>
      </c>
      <c r="AH107" s="25">
        <v>0</v>
      </c>
    </row>
    <row r="108" spans="1:34" ht="25.5" customHeight="1" x14ac:dyDescent="0.25">
      <c r="A108" s="148"/>
      <c r="B108" s="148"/>
      <c r="C108" s="34">
        <v>105</v>
      </c>
      <c r="D108" s="105" t="s">
        <v>131</v>
      </c>
      <c r="E108" s="70">
        <v>5704</v>
      </c>
      <c r="F108" s="70">
        <v>122629016</v>
      </c>
      <c r="G108" s="106" t="s">
        <v>256</v>
      </c>
      <c r="H108" s="72" t="s">
        <v>19</v>
      </c>
      <c r="I108" s="73" t="s">
        <v>25</v>
      </c>
      <c r="J108" s="73">
        <v>30</v>
      </c>
      <c r="K108" s="73">
        <v>30</v>
      </c>
      <c r="L108" s="74">
        <v>27</v>
      </c>
      <c r="M108" s="128"/>
      <c r="N108" s="14">
        <f t="shared" si="4"/>
        <v>0</v>
      </c>
      <c r="O108" s="18" t="str">
        <f t="shared" si="1"/>
        <v>OK</v>
      </c>
      <c r="P108" s="21">
        <v>0</v>
      </c>
      <c r="Q108" s="21">
        <v>0</v>
      </c>
      <c r="R108" s="21">
        <v>0</v>
      </c>
      <c r="S108" s="21">
        <v>0</v>
      </c>
      <c r="T108" s="21">
        <v>0</v>
      </c>
      <c r="U108" s="21">
        <v>0</v>
      </c>
      <c r="V108" s="21">
        <v>0</v>
      </c>
      <c r="W108" s="21">
        <v>0</v>
      </c>
      <c r="X108" s="21">
        <v>0</v>
      </c>
      <c r="Y108" s="21">
        <v>0</v>
      </c>
      <c r="Z108" s="21">
        <v>0</v>
      </c>
      <c r="AA108" s="21">
        <v>0</v>
      </c>
      <c r="AB108" s="21">
        <v>0</v>
      </c>
      <c r="AC108" s="21">
        <v>0</v>
      </c>
      <c r="AD108" s="21">
        <v>0</v>
      </c>
      <c r="AE108" s="21">
        <v>0</v>
      </c>
      <c r="AF108" s="21">
        <v>0</v>
      </c>
      <c r="AG108" s="21">
        <v>0</v>
      </c>
      <c r="AH108" s="25">
        <v>0</v>
      </c>
    </row>
    <row r="109" spans="1:34" ht="25.5" customHeight="1" x14ac:dyDescent="0.25">
      <c r="A109" s="148"/>
      <c r="B109" s="148"/>
      <c r="C109" s="34">
        <v>106</v>
      </c>
      <c r="D109" s="105" t="s">
        <v>132</v>
      </c>
      <c r="E109" s="70">
        <v>5704</v>
      </c>
      <c r="F109" s="70">
        <v>122629016</v>
      </c>
      <c r="G109" s="106" t="s">
        <v>256</v>
      </c>
      <c r="H109" s="72" t="s">
        <v>19</v>
      </c>
      <c r="I109" s="73" t="s">
        <v>25</v>
      </c>
      <c r="J109" s="73">
        <v>30</v>
      </c>
      <c r="K109" s="73">
        <v>30</v>
      </c>
      <c r="L109" s="74">
        <v>27</v>
      </c>
      <c r="M109" s="128"/>
      <c r="N109" s="14">
        <f t="shared" si="4"/>
        <v>0</v>
      </c>
      <c r="O109" s="18" t="str">
        <f t="shared" si="1"/>
        <v>OK</v>
      </c>
      <c r="P109" s="21">
        <v>0</v>
      </c>
      <c r="Q109" s="21">
        <v>0</v>
      </c>
      <c r="R109" s="21">
        <v>0</v>
      </c>
      <c r="S109" s="21">
        <v>0</v>
      </c>
      <c r="T109" s="21">
        <v>0</v>
      </c>
      <c r="U109" s="21">
        <v>0</v>
      </c>
      <c r="V109" s="21">
        <v>0</v>
      </c>
      <c r="W109" s="21">
        <v>0</v>
      </c>
      <c r="X109" s="21">
        <v>0</v>
      </c>
      <c r="Y109" s="21">
        <v>0</v>
      </c>
      <c r="Z109" s="21">
        <v>0</v>
      </c>
      <c r="AA109" s="21">
        <v>0</v>
      </c>
      <c r="AB109" s="21">
        <v>0</v>
      </c>
      <c r="AC109" s="21">
        <v>0</v>
      </c>
      <c r="AD109" s="21">
        <v>0</v>
      </c>
      <c r="AE109" s="21">
        <v>0</v>
      </c>
      <c r="AF109" s="21">
        <v>0</v>
      </c>
      <c r="AG109" s="21">
        <v>0</v>
      </c>
      <c r="AH109" s="25">
        <v>0</v>
      </c>
    </row>
    <row r="110" spans="1:34" ht="25.5" customHeight="1" x14ac:dyDescent="0.25">
      <c r="A110" s="148"/>
      <c r="B110" s="148"/>
      <c r="C110" s="34">
        <v>107</v>
      </c>
      <c r="D110" s="105" t="s">
        <v>133</v>
      </c>
      <c r="E110" s="70">
        <v>5704</v>
      </c>
      <c r="F110" s="70">
        <v>122629016</v>
      </c>
      <c r="G110" s="106" t="s">
        <v>256</v>
      </c>
      <c r="H110" s="72" t="s">
        <v>19</v>
      </c>
      <c r="I110" s="73" t="s">
        <v>25</v>
      </c>
      <c r="J110" s="73">
        <v>30</v>
      </c>
      <c r="K110" s="73">
        <v>30</v>
      </c>
      <c r="L110" s="74">
        <v>27</v>
      </c>
      <c r="M110" s="128"/>
      <c r="N110" s="14">
        <f t="shared" si="4"/>
        <v>0</v>
      </c>
      <c r="O110" s="18" t="str">
        <f t="shared" si="1"/>
        <v>OK</v>
      </c>
      <c r="P110" s="21">
        <v>0</v>
      </c>
      <c r="Q110" s="21">
        <v>0</v>
      </c>
      <c r="R110" s="21">
        <v>0</v>
      </c>
      <c r="S110" s="21">
        <v>0</v>
      </c>
      <c r="T110" s="21">
        <v>0</v>
      </c>
      <c r="U110" s="21">
        <v>0</v>
      </c>
      <c r="V110" s="21">
        <v>0</v>
      </c>
      <c r="W110" s="21">
        <v>0</v>
      </c>
      <c r="X110" s="21">
        <v>0</v>
      </c>
      <c r="Y110" s="21">
        <v>0</v>
      </c>
      <c r="Z110" s="21">
        <v>0</v>
      </c>
      <c r="AA110" s="21">
        <v>0</v>
      </c>
      <c r="AB110" s="21">
        <v>0</v>
      </c>
      <c r="AC110" s="21">
        <v>0</v>
      </c>
      <c r="AD110" s="21">
        <v>0</v>
      </c>
      <c r="AE110" s="21">
        <v>0</v>
      </c>
      <c r="AF110" s="21">
        <v>0</v>
      </c>
      <c r="AG110" s="21">
        <v>0</v>
      </c>
      <c r="AH110" s="25">
        <v>0</v>
      </c>
    </row>
    <row r="111" spans="1:34" ht="25.5" customHeight="1" x14ac:dyDescent="0.25">
      <c r="A111" s="148"/>
      <c r="B111" s="148"/>
      <c r="C111" s="34">
        <v>108</v>
      </c>
      <c r="D111" s="105" t="s">
        <v>134</v>
      </c>
      <c r="E111" s="70">
        <v>5704</v>
      </c>
      <c r="F111" s="70">
        <v>122629016</v>
      </c>
      <c r="G111" s="106" t="s">
        <v>256</v>
      </c>
      <c r="H111" s="72" t="s">
        <v>19</v>
      </c>
      <c r="I111" s="73" t="s">
        <v>25</v>
      </c>
      <c r="J111" s="73">
        <v>30</v>
      </c>
      <c r="K111" s="73">
        <v>30</v>
      </c>
      <c r="L111" s="74">
        <v>27</v>
      </c>
      <c r="M111" s="128"/>
      <c r="N111" s="14">
        <f t="shared" si="4"/>
        <v>0</v>
      </c>
      <c r="O111" s="18" t="str">
        <f t="shared" si="1"/>
        <v>OK</v>
      </c>
      <c r="P111" s="21">
        <v>0</v>
      </c>
      <c r="Q111" s="21">
        <v>0</v>
      </c>
      <c r="R111" s="21">
        <v>0</v>
      </c>
      <c r="S111" s="21">
        <v>0</v>
      </c>
      <c r="T111" s="21">
        <v>0</v>
      </c>
      <c r="U111" s="21">
        <v>0</v>
      </c>
      <c r="V111" s="21">
        <v>0</v>
      </c>
      <c r="W111" s="21">
        <v>0</v>
      </c>
      <c r="X111" s="21">
        <v>0</v>
      </c>
      <c r="Y111" s="21">
        <v>0</v>
      </c>
      <c r="Z111" s="21">
        <v>0</v>
      </c>
      <c r="AA111" s="21">
        <v>0</v>
      </c>
      <c r="AB111" s="21">
        <v>0</v>
      </c>
      <c r="AC111" s="21">
        <v>0</v>
      </c>
      <c r="AD111" s="21">
        <v>0</v>
      </c>
      <c r="AE111" s="21">
        <v>0</v>
      </c>
      <c r="AF111" s="21">
        <v>0</v>
      </c>
      <c r="AG111" s="21">
        <v>0</v>
      </c>
      <c r="AH111" s="25">
        <v>0</v>
      </c>
    </row>
    <row r="112" spans="1:34" ht="25.5" customHeight="1" x14ac:dyDescent="0.25">
      <c r="A112" s="148"/>
      <c r="B112" s="148"/>
      <c r="C112" s="34">
        <v>109</v>
      </c>
      <c r="D112" s="105" t="s">
        <v>135</v>
      </c>
      <c r="E112" s="70">
        <v>5704</v>
      </c>
      <c r="F112" s="70">
        <v>122629016</v>
      </c>
      <c r="G112" s="106" t="s">
        <v>256</v>
      </c>
      <c r="H112" s="72" t="s">
        <v>19</v>
      </c>
      <c r="I112" s="73" t="s">
        <v>25</v>
      </c>
      <c r="J112" s="73">
        <v>30</v>
      </c>
      <c r="K112" s="73">
        <v>30</v>
      </c>
      <c r="L112" s="74">
        <v>12.45</v>
      </c>
      <c r="M112" s="128"/>
      <c r="N112" s="14">
        <f t="shared" si="4"/>
        <v>0</v>
      </c>
      <c r="O112" s="18" t="str">
        <f t="shared" si="1"/>
        <v>OK</v>
      </c>
      <c r="P112" s="21">
        <v>0</v>
      </c>
      <c r="Q112" s="21">
        <v>0</v>
      </c>
      <c r="R112" s="21">
        <v>0</v>
      </c>
      <c r="S112" s="21">
        <v>0</v>
      </c>
      <c r="T112" s="21">
        <v>0</v>
      </c>
      <c r="U112" s="21">
        <v>0</v>
      </c>
      <c r="V112" s="21">
        <v>0</v>
      </c>
      <c r="W112" s="21">
        <v>0</v>
      </c>
      <c r="X112" s="21">
        <v>0</v>
      </c>
      <c r="Y112" s="21">
        <v>0</v>
      </c>
      <c r="Z112" s="21">
        <v>0</v>
      </c>
      <c r="AA112" s="21">
        <v>0</v>
      </c>
      <c r="AB112" s="21">
        <v>0</v>
      </c>
      <c r="AC112" s="21">
        <v>0</v>
      </c>
      <c r="AD112" s="21">
        <v>0</v>
      </c>
      <c r="AE112" s="21">
        <v>0</v>
      </c>
      <c r="AF112" s="21">
        <v>0</v>
      </c>
      <c r="AG112" s="21">
        <v>0</v>
      </c>
      <c r="AH112" s="25">
        <v>0</v>
      </c>
    </row>
    <row r="113" spans="1:34" ht="25.5" customHeight="1" x14ac:dyDescent="0.25">
      <c r="A113" s="148"/>
      <c r="B113" s="148"/>
      <c r="C113" s="34">
        <v>110</v>
      </c>
      <c r="D113" s="105" t="s">
        <v>136</v>
      </c>
      <c r="E113" s="70">
        <v>5704</v>
      </c>
      <c r="F113" s="70">
        <v>122629016</v>
      </c>
      <c r="G113" s="106" t="s">
        <v>256</v>
      </c>
      <c r="H113" s="72" t="s">
        <v>19</v>
      </c>
      <c r="I113" s="73" t="s">
        <v>25</v>
      </c>
      <c r="J113" s="73">
        <v>30</v>
      </c>
      <c r="K113" s="73">
        <v>30</v>
      </c>
      <c r="L113" s="74">
        <v>25.9</v>
      </c>
      <c r="M113" s="128"/>
      <c r="N113" s="14">
        <f t="shared" si="4"/>
        <v>0</v>
      </c>
      <c r="O113" s="18" t="str">
        <f t="shared" si="1"/>
        <v>OK</v>
      </c>
      <c r="P113" s="21">
        <v>0</v>
      </c>
      <c r="Q113" s="21">
        <v>0</v>
      </c>
      <c r="R113" s="21">
        <v>0</v>
      </c>
      <c r="S113" s="21">
        <v>0</v>
      </c>
      <c r="T113" s="21">
        <v>0</v>
      </c>
      <c r="U113" s="21">
        <v>0</v>
      </c>
      <c r="V113" s="21">
        <v>0</v>
      </c>
      <c r="W113" s="21">
        <v>0</v>
      </c>
      <c r="X113" s="21">
        <v>0</v>
      </c>
      <c r="Y113" s="21">
        <v>0</v>
      </c>
      <c r="Z113" s="21">
        <v>0</v>
      </c>
      <c r="AA113" s="21">
        <v>0</v>
      </c>
      <c r="AB113" s="21">
        <v>0</v>
      </c>
      <c r="AC113" s="21">
        <v>0</v>
      </c>
      <c r="AD113" s="21">
        <v>0</v>
      </c>
      <c r="AE113" s="21">
        <v>0</v>
      </c>
      <c r="AF113" s="21">
        <v>0</v>
      </c>
      <c r="AG113" s="21">
        <v>0</v>
      </c>
      <c r="AH113" s="25">
        <v>0</v>
      </c>
    </row>
    <row r="114" spans="1:34" ht="25.5" customHeight="1" x14ac:dyDescent="0.25">
      <c r="A114" s="148"/>
      <c r="B114" s="148"/>
      <c r="C114" s="34">
        <v>111</v>
      </c>
      <c r="D114" s="105" t="s">
        <v>137</v>
      </c>
      <c r="E114" s="70">
        <v>5704</v>
      </c>
      <c r="F114" s="70">
        <v>122629009</v>
      </c>
      <c r="G114" s="106" t="s">
        <v>256</v>
      </c>
      <c r="H114" s="72" t="s">
        <v>19</v>
      </c>
      <c r="I114" s="73" t="s">
        <v>25</v>
      </c>
      <c r="J114" s="73">
        <v>30</v>
      </c>
      <c r="K114" s="73">
        <v>30</v>
      </c>
      <c r="L114" s="74">
        <v>52.95</v>
      </c>
      <c r="M114" s="128"/>
      <c r="N114" s="14">
        <f t="shared" si="4"/>
        <v>0</v>
      </c>
      <c r="O114" s="18" t="str">
        <f t="shared" si="1"/>
        <v>OK</v>
      </c>
      <c r="P114" s="21">
        <v>0</v>
      </c>
      <c r="Q114" s="21">
        <v>0</v>
      </c>
      <c r="R114" s="21">
        <v>0</v>
      </c>
      <c r="S114" s="21">
        <v>0</v>
      </c>
      <c r="T114" s="21">
        <v>0</v>
      </c>
      <c r="U114" s="21">
        <v>0</v>
      </c>
      <c r="V114" s="21">
        <v>0</v>
      </c>
      <c r="W114" s="21">
        <v>0</v>
      </c>
      <c r="X114" s="21">
        <v>0</v>
      </c>
      <c r="Y114" s="21">
        <v>0</v>
      </c>
      <c r="Z114" s="21">
        <v>0</v>
      </c>
      <c r="AA114" s="21">
        <v>0</v>
      </c>
      <c r="AB114" s="21">
        <v>0</v>
      </c>
      <c r="AC114" s="21">
        <v>0</v>
      </c>
      <c r="AD114" s="21">
        <v>0</v>
      </c>
      <c r="AE114" s="21">
        <v>0</v>
      </c>
      <c r="AF114" s="21">
        <v>0</v>
      </c>
      <c r="AG114" s="21">
        <v>0</v>
      </c>
      <c r="AH114" s="25">
        <v>0</v>
      </c>
    </row>
    <row r="115" spans="1:34" ht="25.5" customHeight="1" x14ac:dyDescent="0.25">
      <c r="A115" s="148"/>
      <c r="B115" s="148"/>
      <c r="C115" s="34">
        <v>112</v>
      </c>
      <c r="D115" s="105" t="s">
        <v>138</v>
      </c>
      <c r="E115" s="70">
        <v>5704</v>
      </c>
      <c r="F115" s="70">
        <v>122629009</v>
      </c>
      <c r="G115" s="106" t="s">
        <v>256</v>
      </c>
      <c r="H115" s="72" t="s">
        <v>19</v>
      </c>
      <c r="I115" s="73" t="s">
        <v>25</v>
      </c>
      <c r="J115" s="73">
        <v>30</v>
      </c>
      <c r="K115" s="73">
        <v>30</v>
      </c>
      <c r="L115" s="74">
        <v>15.9</v>
      </c>
      <c r="M115" s="128"/>
      <c r="N115" s="14">
        <f t="shared" si="4"/>
        <v>0</v>
      </c>
      <c r="O115" s="18" t="str">
        <f t="shared" si="1"/>
        <v>OK</v>
      </c>
      <c r="P115" s="21">
        <v>0</v>
      </c>
      <c r="Q115" s="21">
        <v>0</v>
      </c>
      <c r="R115" s="21">
        <v>0</v>
      </c>
      <c r="S115" s="21">
        <v>0</v>
      </c>
      <c r="T115" s="21">
        <v>0</v>
      </c>
      <c r="U115" s="21">
        <v>0</v>
      </c>
      <c r="V115" s="21">
        <v>0</v>
      </c>
      <c r="W115" s="21">
        <v>0</v>
      </c>
      <c r="X115" s="21">
        <v>0</v>
      </c>
      <c r="Y115" s="21">
        <v>0</v>
      </c>
      <c r="Z115" s="21">
        <v>0</v>
      </c>
      <c r="AA115" s="21">
        <v>0</v>
      </c>
      <c r="AB115" s="21">
        <v>0</v>
      </c>
      <c r="AC115" s="21">
        <v>0</v>
      </c>
      <c r="AD115" s="21">
        <v>0</v>
      </c>
      <c r="AE115" s="21">
        <v>0</v>
      </c>
      <c r="AF115" s="21">
        <v>0</v>
      </c>
      <c r="AG115" s="21">
        <v>0</v>
      </c>
      <c r="AH115" s="25">
        <v>0</v>
      </c>
    </row>
    <row r="116" spans="1:34" ht="25.5" customHeight="1" x14ac:dyDescent="0.25">
      <c r="A116" s="148"/>
      <c r="B116" s="148"/>
      <c r="C116" s="34">
        <v>113</v>
      </c>
      <c r="D116" s="105" t="s">
        <v>139</v>
      </c>
      <c r="E116" s="70">
        <v>5704</v>
      </c>
      <c r="F116" s="70">
        <v>122629009</v>
      </c>
      <c r="G116" s="106" t="s">
        <v>256</v>
      </c>
      <c r="H116" s="72" t="s">
        <v>19</v>
      </c>
      <c r="I116" s="73" t="s">
        <v>25</v>
      </c>
      <c r="J116" s="73">
        <v>30</v>
      </c>
      <c r="K116" s="73">
        <v>30</v>
      </c>
      <c r="L116" s="74">
        <v>3.9</v>
      </c>
      <c r="M116" s="128"/>
      <c r="N116" s="14">
        <f t="shared" si="4"/>
        <v>0</v>
      </c>
      <c r="O116" s="18" t="str">
        <f t="shared" si="1"/>
        <v>OK</v>
      </c>
      <c r="P116" s="21">
        <v>0</v>
      </c>
      <c r="Q116" s="21">
        <v>0</v>
      </c>
      <c r="R116" s="21">
        <v>0</v>
      </c>
      <c r="S116" s="21">
        <v>0</v>
      </c>
      <c r="T116" s="21">
        <v>0</v>
      </c>
      <c r="U116" s="21">
        <v>0</v>
      </c>
      <c r="V116" s="21">
        <v>0</v>
      </c>
      <c r="W116" s="21">
        <v>0</v>
      </c>
      <c r="X116" s="21">
        <v>0</v>
      </c>
      <c r="Y116" s="21">
        <v>0</v>
      </c>
      <c r="Z116" s="21">
        <v>0</v>
      </c>
      <c r="AA116" s="21">
        <v>0</v>
      </c>
      <c r="AB116" s="21">
        <v>0</v>
      </c>
      <c r="AC116" s="21">
        <v>0</v>
      </c>
      <c r="AD116" s="21">
        <v>0</v>
      </c>
      <c r="AE116" s="21">
        <v>0</v>
      </c>
      <c r="AF116" s="21">
        <v>0</v>
      </c>
      <c r="AG116" s="21">
        <v>0</v>
      </c>
      <c r="AH116" s="25">
        <v>0</v>
      </c>
    </row>
    <row r="117" spans="1:34" ht="25.5" customHeight="1" x14ac:dyDescent="0.25">
      <c r="A117" s="148"/>
      <c r="B117" s="148"/>
      <c r="C117" s="34">
        <v>114</v>
      </c>
      <c r="D117" s="105" t="s">
        <v>140</v>
      </c>
      <c r="E117" s="70">
        <v>5704</v>
      </c>
      <c r="F117" s="70">
        <v>122629009</v>
      </c>
      <c r="G117" s="106" t="s">
        <v>256</v>
      </c>
      <c r="H117" s="72" t="s">
        <v>19</v>
      </c>
      <c r="I117" s="73" t="s">
        <v>25</v>
      </c>
      <c r="J117" s="73">
        <v>30</v>
      </c>
      <c r="K117" s="73">
        <v>30</v>
      </c>
      <c r="L117" s="74">
        <v>60</v>
      </c>
      <c r="M117" s="128"/>
      <c r="N117" s="14">
        <f t="shared" si="4"/>
        <v>0</v>
      </c>
      <c r="O117" s="18" t="str">
        <f t="shared" si="1"/>
        <v>OK</v>
      </c>
      <c r="P117" s="21">
        <v>0</v>
      </c>
      <c r="Q117" s="21">
        <v>0</v>
      </c>
      <c r="R117" s="21">
        <v>0</v>
      </c>
      <c r="S117" s="21">
        <v>0</v>
      </c>
      <c r="T117" s="21">
        <v>0</v>
      </c>
      <c r="U117" s="21">
        <v>0</v>
      </c>
      <c r="V117" s="21">
        <v>0</v>
      </c>
      <c r="W117" s="21">
        <v>0</v>
      </c>
      <c r="X117" s="21">
        <v>0</v>
      </c>
      <c r="Y117" s="21">
        <v>0</v>
      </c>
      <c r="Z117" s="21">
        <v>0</v>
      </c>
      <c r="AA117" s="21">
        <v>0</v>
      </c>
      <c r="AB117" s="21">
        <v>0</v>
      </c>
      <c r="AC117" s="21">
        <v>0</v>
      </c>
      <c r="AD117" s="21">
        <v>0</v>
      </c>
      <c r="AE117" s="21">
        <v>0</v>
      </c>
      <c r="AF117" s="21">
        <v>0</v>
      </c>
      <c r="AG117" s="21">
        <v>0</v>
      </c>
      <c r="AH117" s="25">
        <v>0</v>
      </c>
    </row>
    <row r="118" spans="1:34" ht="25.5" customHeight="1" x14ac:dyDescent="0.25">
      <c r="A118" s="148"/>
      <c r="B118" s="148"/>
      <c r="C118" s="34">
        <v>115</v>
      </c>
      <c r="D118" s="105" t="s">
        <v>141</v>
      </c>
      <c r="E118" s="70">
        <v>5704</v>
      </c>
      <c r="F118" s="70">
        <v>122629016</v>
      </c>
      <c r="G118" s="106" t="s">
        <v>256</v>
      </c>
      <c r="H118" s="72" t="s">
        <v>19</v>
      </c>
      <c r="I118" s="73" t="s">
        <v>25</v>
      </c>
      <c r="J118" s="73">
        <v>30</v>
      </c>
      <c r="K118" s="73">
        <v>30</v>
      </c>
      <c r="L118" s="74">
        <v>2.5</v>
      </c>
      <c r="M118" s="128"/>
      <c r="N118" s="14">
        <f t="shared" si="4"/>
        <v>0</v>
      </c>
      <c r="O118" s="18" t="str">
        <f t="shared" si="1"/>
        <v>OK</v>
      </c>
      <c r="P118" s="21">
        <v>0</v>
      </c>
      <c r="Q118" s="21">
        <v>0</v>
      </c>
      <c r="R118" s="21">
        <v>0</v>
      </c>
      <c r="S118" s="21">
        <v>0</v>
      </c>
      <c r="T118" s="21">
        <v>0</v>
      </c>
      <c r="U118" s="21">
        <v>0</v>
      </c>
      <c r="V118" s="21">
        <v>0</v>
      </c>
      <c r="W118" s="21">
        <v>0</v>
      </c>
      <c r="X118" s="21">
        <v>0</v>
      </c>
      <c r="Y118" s="21">
        <v>0</v>
      </c>
      <c r="Z118" s="21">
        <v>0</v>
      </c>
      <c r="AA118" s="21">
        <v>0</v>
      </c>
      <c r="AB118" s="21">
        <v>0</v>
      </c>
      <c r="AC118" s="21">
        <v>0</v>
      </c>
      <c r="AD118" s="21">
        <v>0</v>
      </c>
      <c r="AE118" s="21">
        <v>0</v>
      </c>
      <c r="AF118" s="21">
        <v>0</v>
      </c>
      <c r="AG118" s="21">
        <v>0</v>
      </c>
      <c r="AH118" s="25">
        <v>0</v>
      </c>
    </row>
    <row r="119" spans="1:34" ht="25.5" customHeight="1" x14ac:dyDescent="0.25">
      <c r="A119" s="148"/>
      <c r="B119" s="148"/>
      <c r="C119" s="34">
        <v>116</v>
      </c>
      <c r="D119" s="105" t="s">
        <v>142</v>
      </c>
      <c r="E119" s="70">
        <v>5704</v>
      </c>
      <c r="F119" s="70">
        <v>122629007</v>
      </c>
      <c r="G119" s="106" t="s">
        <v>256</v>
      </c>
      <c r="H119" s="72" t="s">
        <v>19</v>
      </c>
      <c r="I119" s="73" t="s">
        <v>25</v>
      </c>
      <c r="J119" s="73">
        <v>30</v>
      </c>
      <c r="K119" s="73">
        <v>30</v>
      </c>
      <c r="L119" s="74">
        <v>9.9</v>
      </c>
      <c r="M119" s="128"/>
      <c r="N119" s="14">
        <f t="shared" si="4"/>
        <v>0</v>
      </c>
      <c r="O119" s="18" t="str">
        <f t="shared" si="1"/>
        <v>OK</v>
      </c>
      <c r="P119" s="21">
        <v>0</v>
      </c>
      <c r="Q119" s="21">
        <v>0</v>
      </c>
      <c r="R119" s="21">
        <v>0</v>
      </c>
      <c r="S119" s="21">
        <v>0</v>
      </c>
      <c r="T119" s="21">
        <v>0</v>
      </c>
      <c r="U119" s="21">
        <v>0</v>
      </c>
      <c r="V119" s="21">
        <v>0</v>
      </c>
      <c r="W119" s="21">
        <v>0</v>
      </c>
      <c r="X119" s="21">
        <v>0</v>
      </c>
      <c r="Y119" s="21">
        <v>0</v>
      </c>
      <c r="Z119" s="21">
        <v>0</v>
      </c>
      <c r="AA119" s="21">
        <v>0</v>
      </c>
      <c r="AB119" s="21">
        <v>0</v>
      </c>
      <c r="AC119" s="21">
        <v>0</v>
      </c>
      <c r="AD119" s="21">
        <v>0</v>
      </c>
      <c r="AE119" s="21">
        <v>0</v>
      </c>
      <c r="AF119" s="21">
        <v>0</v>
      </c>
      <c r="AG119" s="21">
        <v>0</v>
      </c>
      <c r="AH119" s="25">
        <v>0</v>
      </c>
    </row>
    <row r="120" spans="1:34" ht="25.5" customHeight="1" x14ac:dyDescent="0.25">
      <c r="A120" s="148"/>
      <c r="B120" s="148"/>
      <c r="C120" s="34">
        <v>117</v>
      </c>
      <c r="D120" s="105" t="s">
        <v>143</v>
      </c>
      <c r="E120" s="70">
        <v>5704</v>
      </c>
      <c r="F120" s="70">
        <v>122629007</v>
      </c>
      <c r="G120" s="106" t="s">
        <v>256</v>
      </c>
      <c r="H120" s="72" t="s">
        <v>19</v>
      </c>
      <c r="I120" s="73" t="s">
        <v>25</v>
      </c>
      <c r="J120" s="73">
        <v>30</v>
      </c>
      <c r="K120" s="73">
        <v>30</v>
      </c>
      <c r="L120" s="74">
        <v>6.67</v>
      </c>
      <c r="M120" s="128"/>
      <c r="N120" s="14">
        <f t="shared" si="4"/>
        <v>0</v>
      </c>
      <c r="O120" s="18" t="str">
        <f t="shared" si="1"/>
        <v>OK</v>
      </c>
      <c r="P120" s="21">
        <v>0</v>
      </c>
      <c r="Q120" s="21">
        <v>0</v>
      </c>
      <c r="R120" s="21">
        <v>0</v>
      </c>
      <c r="S120" s="21">
        <v>0</v>
      </c>
      <c r="T120" s="21">
        <v>0</v>
      </c>
      <c r="U120" s="21">
        <v>0</v>
      </c>
      <c r="V120" s="21">
        <v>0</v>
      </c>
      <c r="W120" s="21">
        <v>0</v>
      </c>
      <c r="X120" s="21">
        <v>0</v>
      </c>
      <c r="Y120" s="21">
        <v>0</v>
      </c>
      <c r="Z120" s="21">
        <v>0</v>
      </c>
      <c r="AA120" s="21">
        <v>0</v>
      </c>
      <c r="AB120" s="21">
        <v>0</v>
      </c>
      <c r="AC120" s="21">
        <v>0</v>
      </c>
      <c r="AD120" s="21">
        <v>0</v>
      </c>
      <c r="AE120" s="21">
        <v>0</v>
      </c>
      <c r="AF120" s="21">
        <v>0</v>
      </c>
      <c r="AG120" s="21">
        <v>0</v>
      </c>
      <c r="AH120" s="25">
        <v>0</v>
      </c>
    </row>
    <row r="121" spans="1:34" ht="25.5" customHeight="1" x14ac:dyDescent="0.25">
      <c r="A121" s="148"/>
      <c r="B121" s="148"/>
      <c r="C121" s="34">
        <v>118</v>
      </c>
      <c r="D121" s="105" t="s">
        <v>144</v>
      </c>
      <c r="E121" s="70">
        <v>5704</v>
      </c>
      <c r="F121" s="70">
        <v>122629007</v>
      </c>
      <c r="G121" s="106" t="s">
        <v>256</v>
      </c>
      <c r="H121" s="72" t="s">
        <v>19</v>
      </c>
      <c r="I121" s="73" t="s">
        <v>25</v>
      </c>
      <c r="J121" s="73">
        <v>30</v>
      </c>
      <c r="K121" s="73">
        <v>30</v>
      </c>
      <c r="L121" s="74">
        <v>104.95</v>
      </c>
      <c r="M121" s="128"/>
      <c r="N121" s="14">
        <f t="shared" si="4"/>
        <v>0</v>
      </c>
      <c r="O121" s="18" t="str">
        <f t="shared" si="1"/>
        <v>OK</v>
      </c>
      <c r="P121" s="21">
        <v>0</v>
      </c>
      <c r="Q121" s="21">
        <v>0</v>
      </c>
      <c r="R121" s="21">
        <v>0</v>
      </c>
      <c r="S121" s="21">
        <v>0</v>
      </c>
      <c r="T121" s="21">
        <v>0</v>
      </c>
      <c r="U121" s="21">
        <v>0</v>
      </c>
      <c r="V121" s="21">
        <v>0</v>
      </c>
      <c r="W121" s="21">
        <v>0</v>
      </c>
      <c r="X121" s="21">
        <v>0</v>
      </c>
      <c r="Y121" s="21">
        <v>0</v>
      </c>
      <c r="Z121" s="21">
        <v>0</v>
      </c>
      <c r="AA121" s="21">
        <v>0</v>
      </c>
      <c r="AB121" s="21">
        <v>0</v>
      </c>
      <c r="AC121" s="21">
        <v>0</v>
      </c>
      <c r="AD121" s="21">
        <v>0</v>
      </c>
      <c r="AE121" s="21">
        <v>0</v>
      </c>
      <c r="AF121" s="21">
        <v>0</v>
      </c>
      <c r="AG121" s="21">
        <v>0</v>
      </c>
      <c r="AH121" s="25">
        <v>0</v>
      </c>
    </row>
    <row r="122" spans="1:34" ht="25.5" customHeight="1" x14ac:dyDescent="0.25">
      <c r="A122" s="148"/>
      <c r="B122" s="148"/>
      <c r="C122" s="34">
        <v>119</v>
      </c>
      <c r="D122" s="105" t="s">
        <v>145</v>
      </c>
      <c r="E122" s="70">
        <v>5704</v>
      </c>
      <c r="F122" s="70">
        <v>122629007</v>
      </c>
      <c r="G122" s="106" t="s">
        <v>256</v>
      </c>
      <c r="H122" s="72" t="s">
        <v>19</v>
      </c>
      <c r="I122" s="73" t="s">
        <v>25</v>
      </c>
      <c r="J122" s="73">
        <v>30</v>
      </c>
      <c r="K122" s="73">
        <v>30</v>
      </c>
      <c r="L122" s="74">
        <v>5.07</v>
      </c>
      <c r="M122" s="128"/>
      <c r="N122" s="14">
        <f t="shared" si="4"/>
        <v>0</v>
      </c>
      <c r="O122" s="18" t="str">
        <f t="shared" si="1"/>
        <v>OK</v>
      </c>
      <c r="P122" s="21">
        <v>0</v>
      </c>
      <c r="Q122" s="21">
        <v>0</v>
      </c>
      <c r="R122" s="21">
        <v>0</v>
      </c>
      <c r="S122" s="21">
        <v>0</v>
      </c>
      <c r="T122" s="21">
        <v>0</v>
      </c>
      <c r="U122" s="21">
        <v>0</v>
      </c>
      <c r="V122" s="21">
        <v>0</v>
      </c>
      <c r="W122" s="21">
        <v>0</v>
      </c>
      <c r="X122" s="21">
        <v>0</v>
      </c>
      <c r="Y122" s="21">
        <v>0</v>
      </c>
      <c r="Z122" s="21">
        <v>0</v>
      </c>
      <c r="AA122" s="21">
        <v>0</v>
      </c>
      <c r="AB122" s="21">
        <v>0</v>
      </c>
      <c r="AC122" s="21">
        <v>0</v>
      </c>
      <c r="AD122" s="21">
        <v>0</v>
      </c>
      <c r="AE122" s="21">
        <v>0</v>
      </c>
      <c r="AF122" s="21">
        <v>0</v>
      </c>
      <c r="AG122" s="21">
        <v>0</v>
      </c>
      <c r="AH122" s="25">
        <v>0</v>
      </c>
    </row>
    <row r="123" spans="1:34" ht="19.5" customHeight="1" x14ac:dyDescent="0.25">
      <c r="A123" s="148"/>
      <c r="B123" s="148"/>
      <c r="C123" s="34">
        <v>120</v>
      </c>
      <c r="D123" s="105" t="s">
        <v>146</v>
      </c>
      <c r="E123" s="70">
        <v>5704</v>
      </c>
      <c r="F123" s="70">
        <v>122629007</v>
      </c>
      <c r="G123" s="106" t="s">
        <v>256</v>
      </c>
      <c r="H123" s="75" t="s">
        <v>19</v>
      </c>
      <c r="I123" s="73" t="s">
        <v>25</v>
      </c>
      <c r="J123" s="73">
        <v>30</v>
      </c>
      <c r="K123" s="73">
        <v>30</v>
      </c>
      <c r="L123" s="74">
        <v>16.45</v>
      </c>
      <c r="M123" s="128"/>
      <c r="N123" s="14">
        <f t="shared" si="4"/>
        <v>0</v>
      </c>
      <c r="O123" s="18" t="str">
        <f t="shared" si="1"/>
        <v>OK</v>
      </c>
      <c r="P123" s="21">
        <v>0</v>
      </c>
      <c r="Q123" s="21">
        <v>0</v>
      </c>
      <c r="R123" s="21">
        <v>0</v>
      </c>
      <c r="S123" s="21">
        <v>0</v>
      </c>
      <c r="T123" s="21">
        <v>0</v>
      </c>
      <c r="U123" s="21">
        <v>0</v>
      </c>
      <c r="V123" s="21">
        <v>0</v>
      </c>
      <c r="W123" s="21">
        <v>0</v>
      </c>
      <c r="X123" s="21">
        <v>0</v>
      </c>
      <c r="Y123" s="21">
        <v>0</v>
      </c>
      <c r="Z123" s="21">
        <v>0</v>
      </c>
      <c r="AA123" s="21">
        <v>0</v>
      </c>
      <c r="AB123" s="21">
        <v>0</v>
      </c>
      <c r="AC123" s="21">
        <v>0</v>
      </c>
      <c r="AD123" s="21">
        <v>0</v>
      </c>
      <c r="AE123" s="21">
        <v>0</v>
      </c>
      <c r="AF123" s="21">
        <v>0</v>
      </c>
      <c r="AG123" s="21">
        <v>0</v>
      </c>
      <c r="AH123" s="25">
        <v>0</v>
      </c>
    </row>
    <row r="124" spans="1:34" ht="25.5" customHeight="1" x14ac:dyDescent="0.25">
      <c r="A124" s="148"/>
      <c r="B124" s="148"/>
      <c r="C124" s="34">
        <v>121</v>
      </c>
      <c r="D124" s="105" t="s">
        <v>147</v>
      </c>
      <c r="E124" s="70">
        <v>5704</v>
      </c>
      <c r="F124" s="70">
        <v>122629007</v>
      </c>
      <c r="G124" s="106" t="s">
        <v>256</v>
      </c>
      <c r="H124" s="72" t="s">
        <v>19</v>
      </c>
      <c r="I124" s="73" t="s">
        <v>25</v>
      </c>
      <c r="J124" s="73">
        <v>30</v>
      </c>
      <c r="K124" s="73">
        <v>30</v>
      </c>
      <c r="L124" s="74">
        <v>69.95</v>
      </c>
      <c r="M124" s="128"/>
      <c r="N124" s="14">
        <f t="shared" si="4"/>
        <v>0</v>
      </c>
      <c r="O124" s="18" t="str">
        <f t="shared" si="1"/>
        <v>OK</v>
      </c>
      <c r="P124" s="21">
        <v>0</v>
      </c>
      <c r="Q124" s="21">
        <v>0</v>
      </c>
      <c r="R124" s="21">
        <v>0</v>
      </c>
      <c r="S124" s="21">
        <v>0</v>
      </c>
      <c r="T124" s="21">
        <v>0</v>
      </c>
      <c r="U124" s="21">
        <v>0</v>
      </c>
      <c r="V124" s="21">
        <v>0</v>
      </c>
      <c r="W124" s="21">
        <v>0</v>
      </c>
      <c r="X124" s="21">
        <v>0</v>
      </c>
      <c r="Y124" s="21">
        <v>0</v>
      </c>
      <c r="Z124" s="21">
        <v>0</v>
      </c>
      <c r="AA124" s="21">
        <v>0</v>
      </c>
      <c r="AB124" s="21">
        <v>0</v>
      </c>
      <c r="AC124" s="21">
        <v>0</v>
      </c>
      <c r="AD124" s="21">
        <v>0</v>
      </c>
      <c r="AE124" s="21">
        <v>0</v>
      </c>
      <c r="AF124" s="21">
        <v>0</v>
      </c>
      <c r="AG124" s="21">
        <v>0</v>
      </c>
      <c r="AH124" s="25">
        <v>0</v>
      </c>
    </row>
    <row r="125" spans="1:34" ht="25.5" customHeight="1" x14ac:dyDescent="0.25">
      <c r="A125" s="148"/>
      <c r="B125" s="148"/>
      <c r="C125" s="34">
        <v>122</v>
      </c>
      <c r="D125" s="105" t="s">
        <v>148</v>
      </c>
      <c r="E125" s="70">
        <v>5704</v>
      </c>
      <c r="F125" s="70">
        <v>122629007</v>
      </c>
      <c r="G125" s="106" t="s">
        <v>256</v>
      </c>
      <c r="H125" s="72" t="s">
        <v>19</v>
      </c>
      <c r="I125" s="73" t="s">
        <v>25</v>
      </c>
      <c r="J125" s="73">
        <v>30</v>
      </c>
      <c r="K125" s="73">
        <v>30</v>
      </c>
      <c r="L125" s="74">
        <v>15.95</v>
      </c>
      <c r="M125" s="128"/>
      <c r="N125" s="14">
        <f t="shared" si="4"/>
        <v>0</v>
      </c>
      <c r="O125" s="18" t="str">
        <f t="shared" si="1"/>
        <v>OK</v>
      </c>
      <c r="P125" s="21">
        <v>0</v>
      </c>
      <c r="Q125" s="21">
        <v>0</v>
      </c>
      <c r="R125" s="21">
        <v>0</v>
      </c>
      <c r="S125" s="21">
        <v>0</v>
      </c>
      <c r="T125" s="21">
        <v>0</v>
      </c>
      <c r="U125" s="21">
        <v>0</v>
      </c>
      <c r="V125" s="21">
        <v>0</v>
      </c>
      <c r="W125" s="21">
        <v>0</v>
      </c>
      <c r="X125" s="21">
        <v>0</v>
      </c>
      <c r="Y125" s="21">
        <v>0</v>
      </c>
      <c r="Z125" s="21">
        <v>0</v>
      </c>
      <c r="AA125" s="21">
        <v>0</v>
      </c>
      <c r="AB125" s="21">
        <v>0</v>
      </c>
      <c r="AC125" s="21">
        <v>0</v>
      </c>
      <c r="AD125" s="21">
        <v>0</v>
      </c>
      <c r="AE125" s="21">
        <v>0</v>
      </c>
      <c r="AF125" s="21">
        <v>0</v>
      </c>
      <c r="AG125" s="21">
        <v>0</v>
      </c>
      <c r="AH125" s="25">
        <v>0</v>
      </c>
    </row>
    <row r="126" spans="1:34" ht="25.5" customHeight="1" x14ac:dyDescent="0.25">
      <c r="A126" s="148"/>
      <c r="B126" s="148"/>
      <c r="C126" s="34">
        <v>123</v>
      </c>
      <c r="D126" s="105" t="s">
        <v>149</v>
      </c>
      <c r="E126" s="70">
        <v>5704</v>
      </c>
      <c r="F126" s="70">
        <v>122629007</v>
      </c>
      <c r="G126" s="106" t="s">
        <v>256</v>
      </c>
      <c r="H126" s="72" t="s">
        <v>19</v>
      </c>
      <c r="I126" s="73" t="s">
        <v>25</v>
      </c>
      <c r="J126" s="73">
        <v>30</v>
      </c>
      <c r="K126" s="73">
        <v>30</v>
      </c>
      <c r="L126" s="74">
        <v>27</v>
      </c>
      <c r="M126" s="128"/>
      <c r="N126" s="14">
        <f t="shared" si="4"/>
        <v>0</v>
      </c>
      <c r="O126" s="18" t="str">
        <f t="shared" si="1"/>
        <v>OK</v>
      </c>
      <c r="P126" s="21">
        <v>0</v>
      </c>
      <c r="Q126" s="21">
        <v>0</v>
      </c>
      <c r="R126" s="21">
        <v>0</v>
      </c>
      <c r="S126" s="21">
        <v>0</v>
      </c>
      <c r="T126" s="21">
        <v>0</v>
      </c>
      <c r="U126" s="21">
        <v>0</v>
      </c>
      <c r="V126" s="21">
        <v>0</v>
      </c>
      <c r="W126" s="21">
        <v>0</v>
      </c>
      <c r="X126" s="21">
        <v>0</v>
      </c>
      <c r="Y126" s="21">
        <v>0</v>
      </c>
      <c r="Z126" s="21">
        <v>0</v>
      </c>
      <c r="AA126" s="21">
        <v>0</v>
      </c>
      <c r="AB126" s="21">
        <v>0</v>
      </c>
      <c r="AC126" s="21">
        <v>0</v>
      </c>
      <c r="AD126" s="21">
        <v>0</v>
      </c>
      <c r="AE126" s="21">
        <v>0</v>
      </c>
      <c r="AF126" s="21">
        <v>0</v>
      </c>
      <c r="AG126" s="21">
        <v>0</v>
      </c>
      <c r="AH126" s="25">
        <v>0</v>
      </c>
    </row>
    <row r="127" spans="1:34" ht="25.5" customHeight="1" x14ac:dyDescent="0.25">
      <c r="A127" s="148"/>
      <c r="B127" s="148"/>
      <c r="C127" s="34">
        <v>124</v>
      </c>
      <c r="D127" s="105" t="s">
        <v>150</v>
      </c>
      <c r="E127" s="70">
        <v>5704</v>
      </c>
      <c r="F127" s="70">
        <v>122629007</v>
      </c>
      <c r="G127" s="106" t="s">
        <v>256</v>
      </c>
      <c r="H127" s="72" t="s">
        <v>19</v>
      </c>
      <c r="I127" s="73" t="s">
        <v>25</v>
      </c>
      <c r="J127" s="73">
        <v>30</v>
      </c>
      <c r="K127" s="73">
        <v>30</v>
      </c>
      <c r="L127" s="74">
        <v>4.9000000000000004</v>
      </c>
      <c r="M127" s="128"/>
      <c r="N127" s="14">
        <f t="shared" si="4"/>
        <v>0</v>
      </c>
      <c r="O127" s="18" t="str">
        <f t="shared" si="1"/>
        <v>OK</v>
      </c>
      <c r="P127" s="21">
        <v>0</v>
      </c>
      <c r="Q127" s="21">
        <v>0</v>
      </c>
      <c r="R127" s="21">
        <v>0</v>
      </c>
      <c r="S127" s="21">
        <v>0</v>
      </c>
      <c r="T127" s="21">
        <v>0</v>
      </c>
      <c r="U127" s="21">
        <v>0</v>
      </c>
      <c r="V127" s="21">
        <v>0</v>
      </c>
      <c r="W127" s="21">
        <v>0</v>
      </c>
      <c r="X127" s="21">
        <v>0</v>
      </c>
      <c r="Y127" s="21">
        <v>0</v>
      </c>
      <c r="Z127" s="21">
        <v>0</v>
      </c>
      <c r="AA127" s="21">
        <v>0</v>
      </c>
      <c r="AB127" s="21">
        <v>0</v>
      </c>
      <c r="AC127" s="21">
        <v>0</v>
      </c>
      <c r="AD127" s="21">
        <v>0</v>
      </c>
      <c r="AE127" s="21">
        <v>0</v>
      </c>
      <c r="AF127" s="21">
        <v>0</v>
      </c>
      <c r="AG127" s="21">
        <v>0</v>
      </c>
      <c r="AH127" s="25">
        <v>0</v>
      </c>
    </row>
    <row r="128" spans="1:34" ht="25.5" customHeight="1" x14ac:dyDescent="0.25">
      <c r="A128" s="148"/>
      <c r="B128" s="148"/>
      <c r="C128" s="34">
        <v>125</v>
      </c>
      <c r="D128" s="105" t="s">
        <v>151</v>
      </c>
      <c r="E128" s="70">
        <v>5704</v>
      </c>
      <c r="F128" s="70">
        <v>122629007</v>
      </c>
      <c r="G128" s="106" t="s">
        <v>256</v>
      </c>
      <c r="H128" s="72" t="s">
        <v>19</v>
      </c>
      <c r="I128" s="73" t="s">
        <v>25</v>
      </c>
      <c r="J128" s="73">
        <v>30</v>
      </c>
      <c r="K128" s="73">
        <v>30</v>
      </c>
      <c r="L128" s="74">
        <v>4.9000000000000004</v>
      </c>
      <c r="M128" s="128"/>
      <c r="N128" s="14">
        <f t="shared" si="4"/>
        <v>0</v>
      </c>
      <c r="O128" s="18" t="str">
        <f t="shared" si="1"/>
        <v>OK</v>
      </c>
      <c r="P128" s="21">
        <v>0</v>
      </c>
      <c r="Q128" s="21">
        <v>0</v>
      </c>
      <c r="R128" s="21">
        <v>0</v>
      </c>
      <c r="S128" s="21">
        <v>0</v>
      </c>
      <c r="T128" s="21">
        <v>0</v>
      </c>
      <c r="U128" s="21">
        <v>0</v>
      </c>
      <c r="V128" s="21">
        <v>0</v>
      </c>
      <c r="W128" s="21">
        <v>0</v>
      </c>
      <c r="X128" s="21">
        <v>0</v>
      </c>
      <c r="Y128" s="21">
        <v>0</v>
      </c>
      <c r="Z128" s="21">
        <v>0</v>
      </c>
      <c r="AA128" s="21">
        <v>0</v>
      </c>
      <c r="AB128" s="21">
        <v>0</v>
      </c>
      <c r="AC128" s="21">
        <v>0</v>
      </c>
      <c r="AD128" s="21">
        <v>0</v>
      </c>
      <c r="AE128" s="21">
        <v>0</v>
      </c>
      <c r="AF128" s="21">
        <v>0</v>
      </c>
      <c r="AG128" s="21">
        <v>0</v>
      </c>
      <c r="AH128" s="25">
        <v>0</v>
      </c>
    </row>
    <row r="129" spans="1:34" ht="25.5" customHeight="1" x14ac:dyDescent="0.25">
      <c r="A129" s="148"/>
      <c r="B129" s="148"/>
      <c r="C129" s="34">
        <v>126</v>
      </c>
      <c r="D129" s="105" t="s">
        <v>152</v>
      </c>
      <c r="E129" s="70">
        <v>5806</v>
      </c>
      <c r="F129" s="70">
        <v>28800081</v>
      </c>
      <c r="G129" s="106" t="s">
        <v>256</v>
      </c>
      <c r="H129" s="72" t="s">
        <v>250</v>
      </c>
      <c r="I129" s="73" t="s">
        <v>24</v>
      </c>
      <c r="J129" s="73">
        <v>30</v>
      </c>
      <c r="K129" s="73">
        <v>30</v>
      </c>
      <c r="L129" s="74">
        <v>31.56</v>
      </c>
      <c r="M129" s="128"/>
      <c r="N129" s="14">
        <f t="shared" si="4"/>
        <v>0</v>
      </c>
      <c r="O129" s="18" t="str">
        <f t="shared" si="1"/>
        <v>OK</v>
      </c>
      <c r="P129" s="21">
        <v>0</v>
      </c>
      <c r="Q129" s="21">
        <v>0</v>
      </c>
      <c r="R129" s="21">
        <v>0</v>
      </c>
      <c r="S129" s="21">
        <v>0</v>
      </c>
      <c r="T129" s="21">
        <v>0</v>
      </c>
      <c r="U129" s="21">
        <v>0</v>
      </c>
      <c r="V129" s="21">
        <v>0</v>
      </c>
      <c r="W129" s="21">
        <v>0</v>
      </c>
      <c r="X129" s="21">
        <v>0</v>
      </c>
      <c r="Y129" s="21">
        <v>0</v>
      </c>
      <c r="Z129" s="21">
        <v>0</v>
      </c>
      <c r="AA129" s="21">
        <v>0</v>
      </c>
      <c r="AB129" s="21">
        <v>0</v>
      </c>
      <c r="AC129" s="21">
        <v>0</v>
      </c>
      <c r="AD129" s="21">
        <v>0</v>
      </c>
      <c r="AE129" s="21">
        <v>0</v>
      </c>
      <c r="AF129" s="21">
        <v>0</v>
      </c>
      <c r="AG129" s="21">
        <v>0</v>
      </c>
      <c r="AH129" s="25">
        <v>0</v>
      </c>
    </row>
    <row r="130" spans="1:34" ht="25.5" customHeight="1" x14ac:dyDescent="0.25">
      <c r="A130" s="148"/>
      <c r="B130" s="148"/>
      <c r="C130" s="34">
        <v>127</v>
      </c>
      <c r="D130" s="105" t="s">
        <v>153</v>
      </c>
      <c r="E130" s="70">
        <v>5806</v>
      </c>
      <c r="F130" s="70">
        <v>28800064</v>
      </c>
      <c r="G130" s="106" t="s">
        <v>256</v>
      </c>
      <c r="H130" s="72" t="s">
        <v>251</v>
      </c>
      <c r="I130" s="73" t="s">
        <v>24</v>
      </c>
      <c r="J130" s="73">
        <v>30</v>
      </c>
      <c r="K130" s="73">
        <v>30</v>
      </c>
      <c r="L130" s="74">
        <v>127.5</v>
      </c>
      <c r="M130" s="128"/>
      <c r="N130" s="14">
        <f t="shared" si="4"/>
        <v>0</v>
      </c>
      <c r="O130" s="18" t="str">
        <f t="shared" si="1"/>
        <v>OK</v>
      </c>
      <c r="P130" s="21">
        <v>0</v>
      </c>
      <c r="Q130" s="21">
        <v>0</v>
      </c>
      <c r="R130" s="21">
        <v>0</v>
      </c>
      <c r="S130" s="21">
        <v>0</v>
      </c>
      <c r="T130" s="21">
        <v>0</v>
      </c>
      <c r="U130" s="21">
        <v>0</v>
      </c>
      <c r="V130" s="21">
        <v>0</v>
      </c>
      <c r="W130" s="21">
        <v>0</v>
      </c>
      <c r="X130" s="21">
        <v>0</v>
      </c>
      <c r="Y130" s="21">
        <v>0</v>
      </c>
      <c r="Z130" s="21">
        <v>0</v>
      </c>
      <c r="AA130" s="21">
        <v>0</v>
      </c>
      <c r="AB130" s="21">
        <v>0</v>
      </c>
      <c r="AC130" s="21">
        <v>0</v>
      </c>
      <c r="AD130" s="21">
        <v>0</v>
      </c>
      <c r="AE130" s="21">
        <v>0</v>
      </c>
      <c r="AF130" s="21">
        <v>0</v>
      </c>
      <c r="AG130" s="21">
        <v>0</v>
      </c>
      <c r="AH130" s="25">
        <v>0</v>
      </c>
    </row>
    <row r="131" spans="1:34" ht="25.5" customHeight="1" x14ac:dyDescent="0.25">
      <c r="A131" s="148"/>
      <c r="B131" s="148"/>
      <c r="C131" s="34">
        <v>128</v>
      </c>
      <c r="D131" s="105" t="s">
        <v>154</v>
      </c>
      <c r="E131" s="70">
        <v>5806</v>
      </c>
      <c r="F131" s="70">
        <v>28800064</v>
      </c>
      <c r="G131" s="106" t="s">
        <v>256</v>
      </c>
      <c r="H131" s="72" t="s">
        <v>251</v>
      </c>
      <c r="I131" s="73" t="s">
        <v>24</v>
      </c>
      <c r="J131" s="73">
        <v>30</v>
      </c>
      <c r="K131" s="73">
        <v>30</v>
      </c>
      <c r="L131" s="74">
        <v>156.38</v>
      </c>
      <c r="M131" s="128"/>
      <c r="N131" s="14">
        <f t="shared" si="4"/>
        <v>0</v>
      </c>
      <c r="O131" s="18" t="str">
        <f t="shared" si="1"/>
        <v>OK</v>
      </c>
      <c r="P131" s="21">
        <v>0</v>
      </c>
      <c r="Q131" s="21">
        <v>0</v>
      </c>
      <c r="R131" s="21">
        <v>0</v>
      </c>
      <c r="S131" s="21">
        <v>0</v>
      </c>
      <c r="T131" s="21">
        <v>0</v>
      </c>
      <c r="U131" s="21">
        <v>0</v>
      </c>
      <c r="V131" s="21">
        <v>0</v>
      </c>
      <c r="W131" s="21">
        <v>0</v>
      </c>
      <c r="X131" s="21">
        <v>0</v>
      </c>
      <c r="Y131" s="21">
        <v>0</v>
      </c>
      <c r="Z131" s="21">
        <v>0</v>
      </c>
      <c r="AA131" s="21">
        <v>0</v>
      </c>
      <c r="AB131" s="21">
        <v>0</v>
      </c>
      <c r="AC131" s="21">
        <v>0</v>
      </c>
      <c r="AD131" s="21">
        <v>0</v>
      </c>
      <c r="AE131" s="21">
        <v>0</v>
      </c>
      <c r="AF131" s="21">
        <v>0</v>
      </c>
      <c r="AG131" s="21">
        <v>0</v>
      </c>
      <c r="AH131" s="25">
        <v>0</v>
      </c>
    </row>
    <row r="132" spans="1:34" ht="25.5" customHeight="1" x14ac:dyDescent="0.25">
      <c r="A132" s="148"/>
      <c r="B132" s="148"/>
      <c r="C132" s="34">
        <v>129</v>
      </c>
      <c r="D132" s="105" t="s">
        <v>155</v>
      </c>
      <c r="E132" s="70">
        <v>5705</v>
      </c>
      <c r="F132" s="70">
        <v>29866090</v>
      </c>
      <c r="G132" s="106" t="s">
        <v>256</v>
      </c>
      <c r="H132" s="72" t="s">
        <v>243</v>
      </c>
      <c r="I132" s="73" t="s">
        <v>24</v>
      </c>
      <c r="J132" s="73">
        <v>30</v>
      </c>
      <c r="K132" s="73">
        <v>30</v>
      </c>
      <c r="L132" s="74">
        <v>75.5</v>
      </c>
      <c r="M132" s="128"/>
      <c r="N132" s="14">
        <f t="shared" si="4"/>
        <v>0</v>
      </c>
      <c r="O132" s="18" t="str">
        <f t="shared" si="1"/>
        <v>OK</v>
      </c>
      <c r="P132" s="21">
        <v>0</v>
      </c>
      <c r="Q132" s="21">
        <v>0</v>
      </c>
      <c r="R132" s="21">
        <v>0</v>
      </c>
      <c r="S132" s="21">
        <v>0</v>
      </c>
      <c r="T132" s="21">
        <v>0</v>
      </c>
      <c r="U132" s="21">
        <v>0</v>
      </c>
      <c r="V132" s="21">
        <v>0</v>
      </c>
      <c r="W132" s="21">
        <v>0</v>
      </c>
      <c r="X132" s="21">
        <v>0</v>
      </c>
      <c r="Y132" s="21">
        <v>0</v>
      </c>
      <c r="Z132" s="21">
        <v>0</v>
      </c>
      <c r="AA132" s="21">
        <v>0</v>
      </c>
      <c r="AB132" s="21">
        <v>0</v>
      </c>
      <c r="AC132" s="21">
        <v>0</v>
      </c>
      <c r="AD132" s="21">
        <v>0</v>
      </c>
      <c r="AE132" s="21">
        <v>0</v>
      </c>
      <c r="AF132" s="21">
        <v>0</v>
      </c>
      <c r="AG132" s="21">
        <v>0</v>
      </c>
      <c r="AH132" s="25">
        <v>0</v>
      </c>
    </row>
    <row r="133" spans="1:34" ht="25.5" customHeight="1" x14ac:dyDescent="0.25">
      <c r="A133" s="148"/>
      <c r="B133" s="148"/>
      <c r="C133" s="34">
        <v>130</v>
      </c>
      <c r="D133" s="105" t="s">
        <v>156</v>
      </c>
      <c r="E133" s="70">
        <v>5705</v>
      </c>
      <c r="F133" s="70">
        <v>29866090</v>
      </c>
      <c r="G133" s="106" t="s">
        <v>256</v>
      </c>
      <c r="H133" s="72" t="s">
        <v>243</v>
      </c>
      <c r="I133" s="73" t="s">
        <v>24</v>
      </c>
      <c r="J133" s="73">
        <v>30</v>
      </c>
      <c r="K133" s="73">
        <v>30</v>
      </c>
      <c r="L133" s="74">
        <v>851.2</v>
      </c>
      <c r="M133" s="128"/>
      <c r="N133" s="14">
        <f t="shared" ref="N133:N157" si="5">M133-(SUM(P133:AH133))</f>
        <v>0</v>
      </c>
      <c r="O133" s="18" t="str">
        <f t="shared" si="1"/>
        <v>OK</v>
      </c>
      <c r="P133" s="21">
        <v>0</v>
      </c>
      <c r="Q133" s="21">
        <v>0</v>
      </c>
      <c r="R133" s="21">
        <v>0</v>
      </c>
      <c r="S133" s="21">
        <v>0</v>
      </c>
      <c r="T133" s="21">
        <v>0</v>
      </c>
      <c r="U133" s="21">
        <v>0</v>
      </c>
      <c r="V133" s="21">
        <v>0</v>
      </c>
      <c r="W133" s="21">
        <v>0</v>
      </c>
      <c r="X133" s="21">
        <v>0</v>
      </c>
      <c r="Y133" s="21">
        <v>0</v>
      </c>
      <c r="Z133" s="21">
        <v>0</v>
      </c>
      <c r="AA133" s="21">
        <v>0</v>
      </c>
      <c r="AB133" s="21">
        <v>0</v>
      </c>
      <c r="AC133" s="21">
        <v>0</v>
      </c>
      <c r="AD133" s="21">
        <v>0</v>
      </c>
      <c r="AE133" s="21">
        <v>0</v>
      </c>
      <c r="AF133" s="21">
        <v>0</v>
      </c>
      <c r="AG133" s="21">
        <v>0</v>
      </c>
      <c r="AH133" s="25">
        <v>0</v>
      </c>
    </row>
    <row r="134" spans="1:34" ht="25.5" customHeight="1" x14ac:dyDescent="0.25">
      <c r="A134" s="148"/>
      <c r="B134" s="148"/>
      <c r="C134" s="34">
        <v>131</v>
      </c>
      <c r="D134" s="105" t="s">
        <v>157</v>
      </c>
      <c r="E134" s="70">
        <v>5705</v>
      </c>
      <c r="F134" s="70">
        <v>29866090</v>
      </c>
      <c r="G134" s="106" t="s">
        <v>256</v>
      </c>
      <c r="H134" s="72" t="s">
        <v>243</v>
      </c>
      <c r="I134" s="73" t="s">
        <v>24</v>
      </c>
      <c r="J134" s="73">
        <v>30</v>
      </c>
      <c r="K134" s="73">
        <v>30</v>
      </c>
      <c r="L134" s="74">
        <v>261.27</v>
      </c>
      <c r="M134" s="128"/>
      <c r="N134" s="14">
        <f t="shared" si="5"/>
        <v>0</v>
      </c>
      <c r="O134" s="18" t="str">
        <f t="shared" si="1"/>
        <v>OK</v>
      </c>
      <c r="P134" s="21">
        <v>0</v>
      </c>
      <c r="Q134" s="21">
        <v>0</v>
      </c>
      <c r="R134" s="21">
        <v>0</v>
      </c>
      <c r="S134" s="21">
        <v>0</v>
      </c>
      <c r="T134" s="21">
        <v>0</v>
      </c>
      <c r="U134" s="21">
        <v>0</v>
      </c>
      <c r="V134" s="21">
        <v>0</v>
      </c>
      <c r="W134" s="21">
        <v>0</v>
      </c>
      <c r="X134" s="21">
        <v>0</v>
      </c>
      <c r="Y134" s="21">
        <v>0</v>
      </c>
      <c r="Z134" s="21">
        <v>0</v>
      </c>
      <c r="AA134" s="21">
        <v>0</v>
      </c>
      <c r="AB134" s="21">
        <v>0</v>
      </c>
      <c r="AC134" s="21">
        <v>0</v>
      </c>
      <c r="AD134" s="21">
        <v>0</v>
      </c>
      <c r="AE134" s="21">
        <v>0</v>
      </c>
      <c r="AF134" s="21">
        <v>0</v>
      </c>
      <c r="AG134" s="21">
        <v>0</v>
      </c>
      <c r="AH134" s="25">
        <v>0</v>
      </c>
    </row>
    <row r="135" spans="1:34" ht="25.5" customHeight="1" x14ac:dyDescent="0.25">
      <c r="A135" s="148"/>
      <c r="B135" s="148"/>
      <c r="C135" s="34">
        <v>132</v>
      </c>
      <c r="D135" s="105" t="s">
        <v>158</v>
      </c>
      <c r="E135" s="70">
        <v>5705</v>
      </c>
      <c r="F135" s="70">
        <v>504220740</v>
      </c>
      <c r="G135" s="106" t="s">
        <v>256</v>
      </c>
      <c r="H135" s="72" t="s">
        <v>252</v>
      </c>
      <c r="I135" s="73" t="s">
        <v>24</v>
      </c>
      <c r="J135" s="73">
        <v>30</v>
      </c>
      <c r="K135" s="73">
        <v>30</v>
      </c>
      <c r="L135" s="74">
        <v>2.9</v>
      </c>
      <c r="M135" s="128"/>
      <c r="N135" s="14">
        <f t="shared" si="5"/>
        <v>0</v>
      </c>
      <c r="O135" s="18" t="str">
        <f t="shared" si="1"/>
        <v>OK</v>
      </c>
      <c r="P135" s="21">
        <v>0</v>
      </c>
      <c r="Q135" s="21">
        <v>0</v>
      </c>
      <c r="R135" s="21">
        <v>0</v>
      </c>
      <c r="S135" s="21">
        <v>0</v>
      </c>
      <c r="T135" s="21">
        <v>0</v>
      </c>
      <c r="U135" s="21">
        <v>0</v>
      </c>
      <c r="V135" s="21">
        <v>0</v>
      </c>
      <c r="W135" s="21">
        <v>0</v>
      </c>
      <c r="X135" s="21">
        <v>0</v>
      </c>
      <c r="Y135" s="21">
        <v>0</v>
      </c>
      <c r="Z135" s="21">
        <v>0</v>
      </c>
      <c r="AA135" s="21">
        <v>0</v>
      </c>
      <c r="AB135" s="21">
        <v>0</v>
      </c>
      <c r="AC135" s="21">
        <v>0</v>
      </c>
      <c r="AD135" s="21">
        <v>0</v>
      </c>
      <c r="AE135" s="21">
        <v>0</v>
      </c>
      <c r="AF135" s="21">
        <v>0</v>
      </c>
      <c r="AG135" s="21">
        <v>0</v>
      </c>
      <c r="AH135" s="25">
        <v>0</v>
      </c>
    </row>
    <row r="136" spans="1:34" ht="25.5" customHeight="1" x14ac:dyDescent="0.25">
      <c r="A136" s="148"/>
      <c r="B136" s="148"/>
      <c r="C136" s="34">
        <v>133</v>
      </c>
      <c r="D136" s="105" t="s">
        <v>159</v>
      </c>
      <c r="E136" s="70">
        <v>2801</v>
      </c>
      <c r="F136" s="70">
        <v>504220662</v>
      </c>
      <c r="G136" s="106" t="s">
        <v>256</v>
      </c>
      <c r="H136" s="72" t="s">
        <v>251</v>
      </c>
      <c r="I136" s="73" t="s">
        <v>24</v>
      </c>
      <c r="J136" s="73">
        <v>30</v>
      </c>
      <c r="K136" s="73">
        <v>30</v>
      </c>
      <c r="L136" s="74">
        <v>90.4</v>
      </c>
      <c r="M136" s="128"/>
      <c r="N136" s="14">
        <f t="shared" si="5"/>
        <v>0</v>
      </c>
      <c r="O136" s="18" t="str">
        <f t="shared" si="1"/>
        <v>OK</v>
      </c>
      <c r="P136" s="21">
        <v>0</v>
      </c>
      <c r="Q136" s="21">
        <v>0</v>
      </c>
      <c r="R136" s="21">
        <v>0</v>
      </c>
      <c r="S136" s="21">
        <v>0</v>
      </c>
      <c r="T136" s="21">
        <v>0</v>
      </c>
      <c r="U136" s="21">
        <v>0</v>
      </c>
      <c r="V136" s="21">
        <v>0</v>
      </c>
      <c r="W136" s="21">
        <v>0</v>
      </c>
      <c r="X136" s="21">
        <v>0</v>
      </c>
      <c r="Y136" s="21">
        <v>0</v>
      </c>
      <c r="Z136" s="21">
        <v>0</v>
      </c>
      <c r="AA136" s="21">
        <v>0</v>
      </c>
      <c r="AB136" s="21">
        <v>0</v>
      </c>
      <c r="AC136" s="21">
        <v>0</v>
      </c>
      <c r="AD136" s="21">
        <v>0</v>
      </c>
      <c r="AE136" s="21">
        <v>0</v>
      </c>
      <c r="AF136" s="21">
        <v>0</v>
      </c>
      <c r="AG136" s="21">
        <v>0</v>
      </c>
      <c r="AH136" s="25">
        <v>0</v>
      </c>
    </row>
    <row r="137" spans="1:34" ht="25.5" customHeight="1" x14ac:dyDescent="0.25">
      <c r="A137" s="148"/>
      <c r="B137" s="148"/>
      <c r="C137" s="34">
        <v>134</v>
      </c>
      <c r="D137" s="105" t="s">
        <v>160</v>
      </c>
      <c r="E137" s="70">
        <v>5801</v>
      </c>
      <c r="F137" s="70">
        <v>81469005</v>
      </c>
      <c r="G137" s="106" t="s">
        <v>256</v>
      </c>
      <c r="H137" s="72" t="s">
        <v>18</v>
      </c>
      <c r="I137" s="73" t="s">
        <v>24</v>
      </c>
      <c r="J137" s="73">
        <v>30</v>
      </c>
      <c r="K137" s="73">
        <v>30</v>
      </c>
      <c r="L137" s="74">
        <v>339.5</v>
      </c>
      <c r="M137" s="128"/>
      <c r="N137" s="14">
        <f t="shared" si="5"/>
        <v>0</v>
      </c>
      <c r="O137" s="18" t="str">
        <f t="shared" si="1"/>
        <v>OK</v>
      </c>
      <c r="P137" s="21">
        <v>0</v>
      </c>
      <c r="Q137" s="21">
        <v>0</v>
      </c>
      <c r="R137" s="21">
        <v>0</v>
      </c>
      <c r="S137" s="21">
        <v>0</v>
      </c>
      <c r="T137" s="21">
        <v>0</v>
      </c>
      <c r="U137" s="21">
        <v>0</v>
      </c>
      <c r="V137" s="21">
        <v>0</v>
      </c>
      <c r="W137" s="21">
        <v>0</v>
      </c>
      <c r="X137" s="21">
        <v>0</v>
      </c>
      <c r="Y137" s="21">
        <v>0</v>
      </c>
      <c r="Z137" s="21">
        <v>0</v>
      </c>
      <c r="AA137" s="21">
        <v>0</v>
      </c>
      <c r="AB137" s="21">
        <v>0</v>
      </c>
      <c r="AC137" s="21">
        <v>0</v>
      </c>
      <c r="AD137" s="21">
        <v>0</v>
      </c>
      <c r="AE137" s="21">
        <v>0</v>
      </c>
      <c r="AF137" s="21">
        <v>0</v>
      </c>
      <c r="AG137" s="21">
        <v>0</v>
      </c>
      <c r="AH137" s="25">
        <v>0</v>
      </c>
    </row>
    <row r="138" spans="1:34" ht="25.5" customHeight="1" x14ac:dyDescent="0.25">
      <c r="A138" s="148"/>
      <c r="B138" s="148"/>
      <c r="C138" s="34">
        <v>135</v>
      </c>
      <c r="D138" s="105" t="s">
        <v>161</v>
      </c>
      <c r="E138" s="70">
        <v>5801</v>
      </c>
      <c r="F138" s="70">
        <v>81469018</v>
      </c>
      <c r="G138" s="106" t="s">
        <v>256</v>
      </c>
      <c r="H138" s="72" t="s">
        <v>18</v>
      </c>
      <c r="I138" s="73" t="s">
        <v>24</v>
      </c>
      <c r="J138" s="73">
        <v>30</v>
      </c>
      <c r="K138" s="73">
        <v>30</v>
      </c>
      <c r="L138" s="74">
        <v>395.09</v>
      </c>
      <c r="M138" s="128"/>
      <c r="N138" s="14">
        <f t="shared" si="5"/>
        <v>0</v>
      </c>
      <c r="O138" s="18" t="str">
        <f t="shared" si="1"/>
        <v>OK</v>
      </c>
      <c r="P138" s="21">
        <v>0</v>
      </c>
      <c r="Q138" s="21">
        <v>0</v>
      </c>
      <c r="R138" s="21">
        <v>0</v>
      </c>
      <c r="S138" s="21">
        <v>0</v>
      </c>
      <c r="T138" s="21">
        <v>0</v>
      </c>
      <c r="U138" s="21">
        <v>0</v>
      </c>
      <c r="V138" s="21">
        <v>0</v>
      </c>
      <c r="W138" s="21">
        <v>0</v>
      </c>
      <c r="X138" s="21">
        <v>0</v>
      </c>
      <c r="Y138" s="21">
        <v>0</v>
      </c>
      <c r="Z138" s="21">
        <v>0</v>
      </c>
      <c r="AA138" s="21">
        <v>0</v>
      </c>
      <c r="AB138" s="21">
        <v>0</v>
      </c>
      <c r="AC138" s="21">
        <v>0</v>
      </c>
      <c r="AD138" s="21">
        <v>0</v>
      </c>
      <c r="AE138" s="21">
        <v>0</v>
      </c>
      <c r="AF138" s="21">
        <v>0</v>
      </c>
      <c r="AG138" s="21">
        <v>0</v>
      </c>
      <c r="AH138" s="25">
        <v>0</v>
      </c>
    </row>
    <row r="139" spans="1:34" ht="25.5" customHeight="1" x14ac:dyDescent="0.25">
      <c r="A139" s="148"/>
      <c r="B139" s="148"/>
      <c r="C139" s="34">
        <v>136</v>
      </c>
      <c r="D139" s="105" t="s">
        <v>162</v>
      </c>
      <c r="E139" s="70">
        <v>5801</v>
      </c>
      <c r="F139" s="70">
        <v>81469003</v>
      </c>
      <c r="G139" s="106" t="s">
        <v>256</v>
      </c>
      <c r="H139" s="72" t="s">
        <v>18</v>
      </c>
      <c r="I139" s="73" t="s">
        <v>24</v>
      </c>
      <c r="J139" s="73">
        <v>30</v>
      </c>
      <c r="K139" s="73">
        <v>30</v>
      </c>
      <c r="L139" s="74">
        <v>510.39</v>
      </c>
      <c r="M139" s="128"/>
      <c r="N139" s="14">
        <f t="shared" si="5"/>
        <v>0</v>
      </c>
      <c r="O139" s="18" t="str">
        <f t="shared" si="1"/>
        <v>OK</v>
      </c>
      <c r="P139" s="21">
        <v>0</v>
      </c>
      <c r="Q139" s="21">
        <v>0</v>
      </c>
      <c r="R139" s="21">
        <v>0</v>
      </c>
      <c r="S139" s="21">
        <v>0</v>
      </c>
      <c r="T139" s="21">
        <v>0</v>
      </c>
      <c r="U139" s="21">
        <v>0</v>
      </c>
      <c r="V139" s="21">
        <v>0</v>
      </c>
      <c r="W139" s="21">
        <v>0</v>
      </c>
      <c r="X139" s="21">
        <v>0</v>
      </c>
      <c r="Y139" s="21">
        <v>0</v>
      </c>
      <c r="Z139" s="21">
        <v>0</v>
      </c>
      <c r="AA139" s="21">
        <v>0</v>
      </c>
      <c r="AB139" s="21">
        <v>0</v>
      </c>
      <c r="AC139" s="21">
        <v>0</v>
      </c>
      <c r="AD139" s="21">
        <v>0</v>
      </c>
      <c r="AE139" s="21">
        <v>0</v>
      </c>
      <c r="AF139" s="21">
        <v>0</v>
      </c>
      <c r="AG139" s="21">
        <v>0</v>
      </c>
      <c r="AH139" s="25">
        <v>0</v>
      </c>
    </row>
    <row r="140" spans="1:34" ht="25.5" customHeight="1" x14ac:dyDescent="0.25">
      <c r="A140" s="148"/>
      <c r="B140" s="148"/>
      <c r="C140" s="34">
        <v>137</v>
      </c>
      <c r="D140" s="115" t="s">
        <v>163</v>
      </c>
      <c r="E140" s="70">
        <v>5801</v>
      </c>
      <c r="F140" s="70">
        <v>81469016</v>
      </c>
      <c r="G140" s="106" t="s">
        <v>256</v>
      </c>
      <c r="H140" s="72" t="s">
        <v>18</v>
      </c>
      <c r="I140" s="73" t="s">
        <v>24</v>
      </c>
      <c r="J140" s="77">
        <v>30</v>
      </c>
      <c r="K140" s="77">
        <v>30</v>
      </c>
      <c r="L140" s="74">
        <v>378.83</v>
      </c>
      <c r="M140" s="128"/>
      <c r="N140" s="14">
        <f t="shared" si="5"/>
        <v>0</v>
      </c>
      <c r="O140" s="18" t="str">
        <f t="shared" si="1"/>
        <v>OK</v>
      </c>
      <c r="P140" s="21">
        <v>0</v>
      </c>
      <c r="Q140" s="21">
        <v>0</v>
      </c>
      <c r="R140" s="21">
        <v>0</v>
      </c>
      <c r="S140" s="21">
        <v>0</v>
      </c>
      <c r="T140" s="21">
        <v>0</v>
      </c>
      <c r="U140" s="21">
        <v>0</v>
      </c>
      <c r="V140" s="21">
        <v>0</v>
      </c>
      <c r="W140" s="21">
        <v>0</v>
      </c>
      <c r="X140" s="21">
        <v>0</v>
      </c>
      <c r="Y140" s="21">
        <v>0</v>
      </c>
      <c r="Z140" s="21">
        <v>0</v>
      </c>
      <c r="AA140" s="21">
        <v>0</v>
      </c>
      <c r="AB140" s="21">
        <v>0</v>
      </c>
      <c r="AC140" s="21">
        <v>0</v>
      </c>
      <c r="AD140" s="21">
        <v>0</v>
      </c>
      <c r="AE140" s="21">
        <v>0</v>
      </c>
      <c r="AF140" s="21">
        <v>0</v>
      </c>
      <c r="AG140" s="21">
        <v>0</v>
      </c>
      <c r="AH140" s="25">
        <v>0</v>
      </c>
    </row>
    <row r="141" spans="1:34" ht="25.5" customHeight="1" x14ac:dyDescent="0.25">
      <c r="A141" s="148"/>
      <c r="B141" s="148"/>
      <c r="C141" s="34">
        <v>138</v>
      </c>
      <c r="D141" s="115" t="s">
        <v>164</v>
      </c>
      <c r="E141" s="70">
        <v>5801</v>
      </c>
      <c r="F141" s="70">
        <v>81469018</v>
      </c>
      <c r="G141" s="106" t="s">
        <v>256</v>
      </c>
      <c r="H141" s="75" t="s">
        <v>18</v>
      </c>
      <c r="I141" s="73" t="s">
        <v>24</v>
      </c>
      <c r="J141" s="77">
        <v>30</v>
      </c>
      <c r="K141" s="77">
        <v>30</v>
      </c>
      <c r="L141" s="74">
        <v>466.55</v>
      </c>
      <c r="M141" s="128"/>
      <c r="N141" s="14">
        <f t="shared" si="5"/>
        <v>0</v>
      </c>
      <c r="O141" s="18" t="str">
        <f t="shared" si="1"/>
        <v>OK</v>
      </c>
      <c r="P141" s="21">
        <v>0</v>
      </c>
      <c r="Q141" s="21">
        <v>0</v>
      </c>
      <c r="R141" s="21">
        <v>0</v>
      </c>
      <c r="S141" s="21">
        <v>0</v>
      </c>
      <c r="T141" s="21">
        <v>0</v>
      </c>
      <c r="U141" s="21">
        <v>0</v>
      </c>
      <c r="V141" s="21">
        <v>0</v>
      </c>
      <c r="W141" s="21">
        <v>0</v>
      </c>
      <c r="X141" s="21">
        <v>0</v>
      </c>
      <c r="Y141" s="21">
        <v>0</v>
      </c>
      <c r="Z141" s="21">
        <v>0</v>
      </c>
      <c r="AA141" s="21">
        <v>0</v>
      </c>
      <c r="AB141" s="21">
        <v>0</v>
      </c>
      <c r="AC141" s="21">
        <v>0</v>
      </c>
      <c r="AD141" s="21">
        <v>0</v>
      </c>
      <c r="AE141" s="21">
        <v>0</v>
      </c>
      <c r="AF141" s="21">
        <v>0</v>
      </c>
      <c r="AG141" s="21">
        <v>0</v>
      </c>
      <c r="AH141" s="25">
        <v>0</v>
      </c>
    </row>
    <row r="142" spans="1:34" ht="25.5" customHeight="1" x14ac:dyDescent="0.25">
      <c r="A142" s="148"/>
      <c r="B142" s="148"/>
      <c r="C142" s="34">
        <v>139</v>
      </c>
      <c r="D142" s="115" t="s">
        <v>165</v>
      </c>
      <c r="E142" s="70">
        <v>5801</v>
      </c>
      <c r="F142" s="70">
        <v>81469003</v>
      </c>
      <c r="G142" s="106" t="s">
        <v>256</v>
      </c>
      <c r="H142" s="72" t="s">
        <v>18</v>
      </c>
      <c r="I142" s="73" t="s">
        <v>24</v>
      </c>
      <c r="J142" s="77">
        <v>30</v>
      </c>
      <c r="K142" s="77">
        <v>30</v>
      </c>
      <c r="L142" s="74">
        <v>625.94000000000005</v>
      </c>
      <c r="M142" s="128"/>
      <c r="N142" s="14">
        <f t="shared" si="5"/>
        <v>0</v>
      </c>
      <c r="O142" s="18" t="str">
        <f t="shared" si="1"/>
        <v>OK</v>
      </c>
      <c r="P142" s="21">
        <v>0</v>
      </c>
      <c r="Q142" s="21">
        <v>0</v>
      </c>
      <c r="R142" s="21">
        <v>0</v>
      </c>
      <c r="S142" s="21">
        <v>0</v>
      </c>
      <c r="T142" s="21">
        <v>0</v>
      </c>
      <c r="U142" s="21">
        <v>0</v>
      </c>
      <c r="V142" s="21">
        <v>0</v>
      </c>
      <c r="W142" s="21">
        <v>0</v>
      </c>
      <c r="X142" s="21">
        <v>0</v>
      </c>
      <c r="Y142" s="21">
        <v>0</v>
      </c>
      <c r="Z142" s="21">
        <v>0</v>
      </c>
      <c r="AA142" s="21">
        <v>0</v>
      </c>
      <c r="AB142" s="21">
        <v>0</v>
      </c>
      <c r="AC142" s="21">
        <v>0</v>
      </c>
      <c r="AD142" s="21">
        <v>0</v>
      </c>
      <c r="AE142" s="21">
        <v>0</v>
      </c>
      <c r="AF142" s="21">
        <v>0</v>
      </c>
      <c r="AG142" s="21">
        <v>0</v>
      </c>
      <c r="AH142" s="25">
        <v>0</v>
      </c>
    </row>
    <row r="143" spans="1:34" ht="25.5" customHeight="1" x14ac:dyDescent="0.25">
      <c r="A143" s="148"/>
      <c r="B143" s="148"/>
      <c r="C143" s="34">
        <v>140</v>
      </c>
      <c r="D143" s="115" t="s">
        <v>166</v>
      </c>
      <c r="E143" s="70">
        <v>6111</v>
      </c>
      <c r="F143" s="70">
        <v>504220743</v>
      </c>
      <c r="G143" s="106" t="s">
        <v>256</v>
      </c>
      <c r="H143" s="72" t="s">
        <v>253</v>
      </c>
      <c r="I143" s="73" t="s">
        <v>24</v>
      </c>
      <c r="J143" s="77">
        <v>30</v>
      </c>
      <c r="K143" s="77">
        <v>30</v>
      </c>
      <c r="L143" s="74">
        <v>108.82</v>
      </c>
      <c r="M143" s="128"/>
      <c r="N143" s="14">
        <f t="shared" si="5"/>
        <v>0</v>
      </c>
      <c r="O143" s="18" t="str">
        <f t="shared" si="1"/>
        <v>OK</v>
      </c>
      <c r="P143" s="21">
        <v>0</v>
      </c>
      <c r="Q143" s="21">
        <v>0</v>
      </c>
      <c r="R143" s="21">
        <v>0</v>
      </c>
      <c r="S143" s="21">
        <v>0</v>
      </c>
      <c r="T143" s="21">
        <v>0</v>
      </c>
      <c r="U143" s="21">
        <v>0</v>
      </c>
      <c r="V143" s="21">
        <v>0</v>
      </c>
      <c r="W143" s="21">
        <v>0</v>
      </c>
      <c r="X143" s="21">
        <v>0</v>
      </c>
      <c r="Y143" s="21">
        <v>0</v>
      </c>
      <c r="Z143" s="21">
        <v>0</v>
      </c>
      <c r="AA143" s="21">
        <v>0</v>
      </c>
      <c r="AB143" s="21">
        <v>0</v>
      </c>
      <c r="AC143" s="21">
        <v>0</v>
      </c>
      <c r="AD143" s="21">
        <v>0</v>
      </c>
      <c r="AE143" s="21">
        <v>0</v>
      </c>
      <c r="AF143" s="21">
        <v>0</v>
      </c>
      <c r="AG143" s="21">
        <v>0</v>
      </c>
      <c r="AH143" s="25">
        <v>0</v>
      </c>
    </row>
    <row r="144" spans="1:34" ht="25.5" customHeight="1" x14ac:dyDescent="0.25">
      <c r="A144" s="148"/>
      <c r="B144" s="148"/>
      <c r="C144" s="34">
        <v>141</v>
      </c>
      <c r="D144" s="115" t="s">
        <v>167</v>
      </c>
      <c r="E144" s="70">
        <v>6111</v>
      </c>
      <c r="F144" s="70">
        <v>39110025</v>
      </c>
      <c r="G144" s="106" t="s">
        <v>256</v>
      </c>
      <c r="H144" s="72" t="s">
        <v>253</v>
      </c>
      <c r="I144" s="73" t="s">
        <v>24</v>
      </c>
      <c r="J144" s="77">
        <v>30</v>
      </c>
      <c r="K144" s="77">
        <v>30</v>
      </c>
      <c r="L144" s="74">
        <v>60.19</v>
      </c>
      <c r="M144" s="128"/>
      <c r="N144" s="14">
        <f t="shared" si="5"/>
        <v>0</v>
      </c>
      <c r="O144" s="18" t="str">
        <f t="shared" si="1"/>
        <v>OK</v>
      </c>
      <c r="P144" s="21">
        <v>0</v>
      </c>
      <c r="Q144" s="21">
        <v>0</v>
      </c>
      <c r="R144" s="21">
        <v>0</v>
      </c>
      <c r="S144" s="21">
        <v>0</v>
      </c>
      <c r="T144" s="21">
        <v>0</v>
      </c>
      <c r="U144" s="21">
        <v>0</v>
      </c>
      <c r="V144" s="21">
        <v>0</v>
      </c>
      <c r="W144" s="21">
        <v>0</v>
      </c>
      <c r="X144" s="21">
        <v>0</v>
      </c>
      <c r="Y144" s="21">
        <v>0</v>
      </c>
      <c r="Z144" s="21">
        <v>0</v>
      </c>
      <c r="AA144" s="21">
        <v>0</v>
      </c>
      <c r="AB144" s="21">
        <v>0</v>
      </c>
      <c r="AC144" s="21">
        <v>0</v>
      </c>
      <c r="AD144" s="21">
        <v>0</v>
      </c>
      <c r="AE144" s="21">
        <v>0</v>
      </c>
      <c r="AF144" s="21">
        <v>0</v>
      </c>
      <c r="AG144" s="21">
        <v>0</v>
      </c>
      <c r="AH144" s="25">
        <v>0</v>
      </c>
    </row>
    <row r="145" spans="1:34" ht="25.5" customHeight="1" x14ac:dyDescent="0.25">
      <c r="A145" s="148"/>
      <c r="B145" s="148"/>
      <c r="C145" s="34">
        <v>142</v>
      </c>
      <c r="D145" s="105" t="s">
        <v>168</v>
      </c>
      <c r="E145" s="70">
        <v>5705</v>
      </c>
      <c r="F145" s="70">
        <v>29866090</v>
      </c>
      <c r="G145" s="106" t="s">
        <v>256</v>
      </c>
      <c r="H145" s="72" t="s">
        <v>243</v>
      </c>
      <c r="I145" s="73" t="s">
        <v>24</v>
      </c>
      <c r="J145" s="73">
        <v>30</v>
      </c>
      <c r="K145" s="73">
        <v>30</v>
      </c>
      <c r="L145" s="74">
        <v>252.71</v>
      </c>
      <c r="M145" s="128"/>
      <c r="N145" s="14">
        <f t="shared" si="5"/>
        <v>0</v>
      </c>
      <c r="O145" s="18" t="str">
        <f t="shared" si="1"/>
        <v>OK</v>
      </c>
      <c r="P145" s="21">
        <v>0</v>
      </c>
      <c r="Q145" s="21">
        <v>0</v>
      </c>
      <c r="R145" s="21">
        <v>0</v>
      </c>
      <c r="S145" s="21">
        <v>0</v>
      </c>
      <c r="T145" s="21">
        <v>0</v>
      </c>
      <c r="U145" s="21">
        <v>0</v>
      </c>
      <c r="V145" s="21">
        <v>0</v>
      </c>
      <c r="W145" s="21">
        <v>0</v>
      </c>
      <c r="X145" s="21">
        <v>0</v>
      </c>
      <c r="Y145" s="21">
        <v>0</v>
      </c>
      <c r="Z145" s="21">
        <v>0</v>
      </c>
      <c r="AA145" s="21">
        <v>0</v>
      </c>
      <c r="AB145" s="21">
        <v>0</v>
      </c>
      <c r="AC145" s="21">
        <v>0</v>
      </c>
      <c r="AD145" s="21">
        <v>0</v>
      </c>
      <c r="AE145" s="21">
        <v>0</v>
      </c>
      <c r="AF145" s="21">
        <v>0</v>
      </c>
      <c r="AG145" s="21">
        <v>0</v>
      </c>
      <c r="AH145" s="25">
        <v>0</v>
      </c>
    </row>
    <row r="146" spans="1:34" ht="89.25" x14ac:dyDescent="0.25">
      <c r="A146" s="148"/>
      <c r="B146" s="148"/>
      <c r="C146" s="34">
        <v>143</v>
      </c>
      <c r="D146" s="105" t="s">
        <v>169</v>
      </c>
      <c r="E146" s="70">
        <v>4508</v>
      </c>
      <c r="F146" s="70">
        <v>30244001</v>
      </c>
      <c r="G146" s="106" t="s">
        <v>256</v>
      </c>
      <c r="H146" s="72" t="s">
        <v>254</v>
      </c>
      <c r="I146" s="73" t="s">
        <v>278</v>
      </c>
      <c r="J146" s="73">
        <v>30</v>
      </c>
      <c r="K146" s="73">
        <v>30</v>
      </c>
      <c r="L146" s="74">
        <v>4063.58</v>
      </c>
      <c r="M146" s="128"/>
      <c r="N146" s="14">
        <f t="shared" si="5"/>
        <v>0</v>
      </c>
      <c r="O146" s="18" t="str">
        <f t="shared" si="1"/>
        <v>OK</v>
      </c>
      <c r="P146" s="21">
        <v>0</v>
      </c>
      <c r="Q146" s="21">
        <v>0</v>
      </c>
      <c r="R146" s="21">
        <v>0</v>
      </c>
      <c r="S146" s="21">
        <v>0</v>
      </c>
      <c r="T146" s="21">
        <v>0</v>
      </c>
      <c r="U146" s="21">
        <v>0</v>
      </c>
      <c r="V146" s="21">
        <v>0</v>
      </c>
      <c r="W146" s="21">
        <v>0</v>
      </c>
      <c r="X146" s="21">
        <v>0</v>
      </c>
      <c r="Y146" s="21">
        <v>0</v>
      </c>
      <c r="Z146" s="21">
        <v>0</v>
      </c>
      <c r="AA146" s="21">
        <v>0</v>
      </c>
      <c r="AB146" s="21">
        <v>0</v>
      </c>
      <c r="AC146" s="21">
        <v>0</v>
      </c>
      <c r="AD146" s="21">
        <v>0</v>
      </c>
      <c r="AE146" s="21">
        <v>0</v>
      </c>
      <c r="AF146" s="21">
        <v>0</v>
      </c>
      <c r="AG146" s="21">
        <v>0</v>
      </c>
      <c r="AH146" s="25">
        <v>0</v>
      </c>
    </row>
    <row r="147" spans="1:34" ht="25.5" customHeight="1" x14ac:dyDescent="0.25">
      <c r="A147" s="148"/>
      <c r="B147" s="148"/>
      <c r="C147" s="34">
        <v>144</v>
      </c>
      <c r="D147" s="105" t="s">
        <v>170</v>
      </c>
      <c r="E147" s="70">
        <v>5801</v>
      </c>
      <c r="F147" s="70">
        <v>120120002</v>
      </c>
      <c r="G147" s="106" t="s">
        <v>256</v>
      </c>
      <c r="H147" s="72" t="s">
        <v>251</v>
      </c>
      <c r="I147" s="73" t="s">
        <v>24</v>
      </c>
      <c r="J147" s="73">
        <v>30</v>
      </c>
      <c r="K147" s="73">
        <v>30</v>
      </c>
      <c r="L147" s="74">
        <v>21</v>
      </c>
      <c r="M147" s="128"/>
      <c r="N147" s="14">
        <f t="shared" si="5"/>
        <v>0</v>
      </c>
      <c r="O147" s="18" t="str">
        <f t="shared" si="1"/>
        <v>OK</v>
      </c>
      <c r="P147" s="21">
        <v>0</v>
      </c>
      <c r="Q147" s="21">
        <v>0</v>
      </c>
      <c r="R147" s="21">
        <v>0</v>
      </c>
      <c r="S147" s="21">
        <v>0</v>
      </c>
      <c r="T147" s="21">
        <v>0</v>
      </c>
      <c r="U147" s="21">
        <v>0</v>
      </c>
      <c r="V147" s="21">
        <v>0</v>
      </c>
      <c r="W147" s="21">
        <v>0</v>
      </c>
      <c r="X147" s="21">
        <v>0</v>
      </c>
      <c r="Y147" s="21">
        <v>0</v>
      </c>
      <c r="Z147" s="21">
        <v>0</v>
      </c>
      <c r="AA147" s="21">
        <v>0</v>
      </c>
      <c r="AB147" s="21">
        <v>0</v>
      </c>
      <c r="AC147" s="21">
        <v>0</v>
      </c>
      <c r="AD147" s="21">
        <v>0</v>
      </c>
      <c r="AE147" s="21">
        <v>0</v>
      </c>
      <c r="AF147" s="21">
        <v>0</v>
      </c>
      <c r="AG147" s="21">
        <v>0</v>
      </c>
      <c r="AH147" s="25">
        <v>0</v>
      </c>
    </row>
    <row r="148" spans="1:34" ht="25.5" customHeight="1" x14ac:dyDescent="0.25">
      <c r="A148" s="148"/>
      <c r="B148" s="148"/>
      <c r="C148" s="34">
        <v>145</v>
      </c>
      <c r="D148" s="105" t="s">
        <v>171</v>
      </c>
      <c r="E148" s="70">
        <v>5801</v>
      </c>
      <c r="F148" s="70">
        <v>120120002</v>
      </c>
      <c r="G148" s="106" t="s">
        <v>256</v>
      </c>
      <c r="H148" s="72" t="s">
        <v>251</v>
      </c>
      <c r="I148" s="73" t="s">
        <v>24</v>
      </c>
      <c r="J148" s="73">
        <v>30</v>
      </c>
      <c r="K148" s="73">
        <v>30</v>
      </c>
      <c r="L148" s="74">
        <v>47</v>
      </c>
      <c r="M148" s="128"/>
      <c r="N148" s="14">
        <f t="shared" si="5"/>
        <v>0</v>
      </c>
      <c r="O148" s="18" t="str">
        <f t="shared" si="1"/>
        <v>OK</v>
      </c>
      <c r="P148" s="21">
        <v>0</v>
      </c>
      <c r="Q148" s="21">
        <v>0</v>
      </c>
      <c r="R148" s="21">
        <v>0</v>
      </c>
      <c r="S148" s="21">
        <v>0</v>
      </c>
      <c r="T148" s="21">
        <v>0</v>
      </c>
      <c r="U148" s="21">
        <v>0</v>
      </c>
      <c r="V148" s="21">
        <v>0</v>
      </c>
      <c r="W148" s="21">
        <v>0</v>
      </c>
      <c r="X148" s="21">
        <v>0</v>
      </c>
      <c r="Y148" s="21">
        <v>0</v>
      </c>
      <c r="Z148" s="21">
        <v>0</v>
      </c>
      <c r="AA148" s="21">
        <v>0</v>
      </c>
      <c r="AB148" s="21">
        <v>0</v>
      </c>
      <c r="AC148" s="21">
        <v>0</v>
      </c>
      <c r="AD148" s="21">
        <v>0</v>
      </c>
      <c r="AE148" s="21">
        <v>0</v>
      </c>
      <c r="AF148" s="21">
        <v>0</v>
      </c>
      <c r="AG148" s="21">
        <v>0</v>
      </c>
      <c r="AH148" s="25">
        <v>0</v>
      </c>
    </row>
    <row r="149" spans="1:34" ht="19.5" customHeight="1" x14ac:dyDescent="0.25">
      <c r="A149" s="148"/>
      <c r="B149" s="148"/>
      <c r="C149" s="34">
        <v>146</v>
      </c>
      <c r="D149" s="115" t="s">
        <v>172</v>
      </c>
      <c r="E149" s="70">
        <v>4303</v>
      </c>
      <c r="F149" s="70">
        <v>504220744</v>
      </c>
      <c r="G149" s="106" t="s">
        <v>256</v>
      </c>
      <c r="H149" s="72" t="s">
        <v>251</v>
      </c>
      <c r="I149" s="73" t="s">
        <v>24</v>
      </c>
      <c r="J149" s="77">
        <v>30</v>
      </c>
      <c r="K149" s="77">
        <v>30</v>
      </c>
      <c r="L149" s="74">
        <v>189.95</v>
      </c>
      <c r="M149" s="128"/>
      <c r="N149" s="14">
        <f t="shared" si="5"/>
        <v>0</v>
      </c>
      <c r="O149" s="18" t="str">
        <f t="shared" si="1"/>
        <v>OK</v>
      </c>
      <c r="P149" s="21">
        <v>0</v>
      </c>
      <c r="Q149" s="21">
        <v>0</v>
      </c>
      <c r="R149" s="21">
        <v>0</v>
      </c>
      <c r="S149" s="21">
        <v>0</v>
      </c>
      <c r="T149" s="21">
        <v>0</v>
      </c>
      <c r="U149" s="21">
        <v>0</v>
      </c>
      <c r="V149" s="21">
        <v>0</v>
      </c>
      <c r="W149" s="21">
        <v>0</v>
      </c>
      <c r="X149" s="21">
        <v>0</v>
      </c>
      <c r="Y149" s="21">
        <v>0</v>
      </c>
      <c r="Z149" s="21">
        <v>0</v>
      </c>
      <c r="AA149" s="21">
        <v>0</v>
      </c>
      <c r="AB149" s="21">
        <v>0</v>
      </c>
      <c r="AC149" s="21">
        <v>0</v>
      </c>
      <c r="AD149" s="21">
        <v>0</v>
      </c>
      <c r="AE149" s="21">
        <v>0</v>
      </c>
      <c r="AF149" s="21">
        <v>0</v>
      </c>
      <c r="AG149" s="21">
        <v>0</v>
      </c>
      <c r="AH149" s="25">
        <v>0</v>
      </c>
    </row>
    <row r="150" spans="1:34" ht="25.5" customHeight="1" x14ac:dyDescent="0.25">
      <c r="A150" s="148"/>
      <c r="B150" s="148"/>
      <c r="C150" s="34">
        <v>147</v>
      </c>
      <c r="D150" s="105" t="s">
        <v>173</v>
      </c>
      <c r="E150" s="70">
        <v>5806</v>
      </c>
      <c r="F150" s="70">
        <v>28800073</v>
      </c>
      <c r="G150" s="106" t="s">
        <v>256</v>
      </c>
      <c r="H150" s="72" t="s">
        <v>255</v>
      </c>
      <c r="I150" s="73" t="s">
        <v>24</v>
      </c>
      <c r="J150" s="73">
        <v>30</v>
      </c>
      <c r="K150" s="73">
        <v>30</v>
      </c>
      <c r="L150" s="74">
        <v>43.75</v>
      </c>
      <c r="M150" s="128"/>
      <c r="N150" s="14">
        <f t="shared" si="5"/>
        <v>0</v>
      </c>
      <c r="O150" s="18" t="str">
        <f t="shared" si="1"/>
        <v>OK</v>
      </c>
      <c r="P150" s="21">
        <v>0</v>
      </c>
      <c r="Q150" s="21">
        <v>0</v>
      </c>
      <c r="R150" s="21">
        <v>0</v>
      </c>
      <c r="S150" s="21">
        <v>0</v>
      </c>
      <c r="T150" s="21">
        <v>0</v>
      </c>
      <c r="U150" s="21">
        <v>0</v>
      </c>
      <c r="V150" s="21">
        <v>0</v>
      </c>
      <c r="W150" s="21">
        <v>0</v>
      </c>
      <c r="X150" s="21">
        <v>0</v>
      </c>
      <c r="Y150" s="21">
        <v>0</v>
      </c>
      <c r="Z150" s="21">
        <v>0</v>
      </c>
      <c r="AA150" s="21">
        <v>0</v>
      </c>
      <c r="AB150" s="21">
        <v>0</v>
      </c>
      <c r="AC150" s="21">
        <v>0</v>
      </c>
      <c r="AD150" s="21">
        <v>0</v>
      </c>
      <c r="AE150" s="21">
        <v>0</v>
      </c>
      <c r="AF150" s="21">
        <v>0</v>
      </c>
      <c r="AG150" s="21">
        <v>0</v>
      </c>
      <c r="AH150" s="25">
        <v>0</v>
      </c>
    </row>
    <row r="151" spans="1:34" ht="38.25" x14ac:dyDescent="0.25">
      <c r="A151" s="148"/>
      <c r="B151" s="148"/>
      <c r="C151" s="34">
        <v>148</v>
      </c>
      <c r="D151" s="115" t="s">
        <v>174</v>
      </c>
      <c r="E151" s="70">
        <v>436</v>
      </c>
      <c r="F151" s="70">
        <v>502400001</v>
      </c>
      <c r="G151" s="106" t="s">
        <v>257</v>
      </c>
      <c r="H151" s="75" t="s">
        <v>242</v>
      </c>
      <c r="I151" s="77" t="s">
        <v>17</v>
      </c>
      <c r="J151" s="77">
        <v>30</v>
      </c>
      <c r="K151" s="77">
        <v>30</v>
      </c>
      <c r="L151" s="74">
        <v>2325</v>
      </c>
      <c r="M151" s="128"/>
      <c r="N151" s="14">
        <f t="shared" si="5"/>
        <v>0</v>
      </c>
      <c r="O151" s="18" t="str">
        <f t="shared" si="1"/>
        <v>OK</v>
      </c>
      <c r="P151" s="21">
        <v>0</v>
      </c>
      <c r="Q151" s="21">
        <v>0</v>
      </c>
      <c r="R151" s="21">
        <v>0</v>
      </c>
      <c r="S151" s="21">
        <v>0</v>
      </c>
      <c r="T151" s="21">
        <v>0</v>
      </c>
      <c r="U151" s="21">
        <v>0</v>
      </c>
      <c r="V151" s="21">
        <v>0</v>
      </c>
      <c r="W151" s="21">
        <v>0</v>
      </c>
      <c r="X151" s="21">
        <v>0</v>
      </c>
      <c r="Y151" s="21">
        <v>0</v>
      </c>
      <c r="Z151" s="21">
        <v>0</v>
      </c>
      <c r="AA151" s="21">
        <v>0</v>
      </c>
      <c r="AB151" s="21">
        <v>0</v>
      </c>
      <c r="AC151" s="21">
        <v>0</v>
      </c>
      <c r="AD151" s="21">
        <v>0</v>
      </c>
      <c r="AE151" s="21">
        <v>0</v>
      </c>
      <c r="AF151" s="21">
        <v>0</v>
      </c>
      <c r="AG151" s="21">
        <v>0</v>
      </c>
      <c r="AH151" s="25">
        <v>0</v>
      </c>
    </row>
    <row r="152" spans="1:34" ht="25.5" customHeight="1" x14ac:dyDescent="0.25">
      <c r="A152" s="148"/>
      <c r="B152" s="148"/>
      <c r="C152" s="34">
        <v>149</v>
      </c>
      <c r="D152" s="105" t="s">
        <v>175</v>
      </c>
      <c r="E152" s="70">
        <v>436</v>
      </c>
      <c r="F152" s="70">
        <v>502400001</v>
      </c>
      <c r="G152" s="106" t="s">
        <v>257</v>
      </c>
      <c r="H152" s="72" t="s">
        <v>242</v>
      </c>
      <c r="I152" s="73" t="s">
        <v>17</v>
      </c>
      <c r="J152" s="73">
        <v>30</v>
      </c>
      <c r="K152" s="73">
        <v>30</v>
      </c>
      <c r="L152" s="74">
        <v>1675</v>
      </c>
      <c r="M152" s="128">
        <v>2</v>
      </c>
      <c r="N152" s="14">
        <f t="shared" si="5"/>
        <v>2</v>
      </c>
      <c r="O152" s="18" t="str">
        <f t="shared" si="1"/>
        <v>OK</v>
      </c>
      <c r="P152" s="21">
        <v>0</v>
      </c>
      <c r="Q152" s="21">
        <v>0</v>
      </c>
      <c r="R152" s="21">
        <v>0</v>
      </c>
      <c r="S152" s="21">
        <v>0</v>
      </c>
      <c r="T152" s="21">
        <v>0</v>
      </c>
      <c r="U152" s="21">
        <v>0</v>
      </c>
      <c r="V152" s="21">
        <v>0</v>
      </c>
      <c r="W152" s="21">
        <v>0</v>
      </c>
      <c r="X152" s="21">
        <v>0</v>
      </c>
      <c r="Y152" s="21">
        <v>0</v>
      </c>
      <c r="Z152" s="21">
        <v>0</v>
      </c>
      <c r="AA152" s="21">
        <v>0</v>
      </c>
      <c r="AB152" s="21">
        <v>0</v>
      </c>
      <c r="AC152" s="21">
        <v>0</v>
      </c>
      <c r="AD152" s="21">
        <v>0</v>
      </c>
      <c r="AE152" s="21">
        <v>0</v>
      </c>
      <c r="AF152" s="21">
        <v>0</v>
      </c>
      <c r="AG152" s="21">
        <v>0</v>
      </c>
      <c r="AH152" s="25">
        <v>0</v>
      </c>
    </row>
    <row r="153" spans="1:34" ht="25.5" customHeight="1" x14ac:dyDescent="0.25">
      <c r="A153" s="148"/>
      <c r="B153" s="148"/>
      <c r="C153" s="34">
        <v>150</v>
      </c>
      <c r="D153" s="105" t="s">
        <v>176</v>
      </c>
      <c r="E153" s="70">
        <v>436</v>
      </c>
      <c r="F153" s="70">
        <v>502400001</v>
      </c>
      <c r="G153" s="106" t="s">
        <v>257</v>
      </c>
      <c r="H153" s="72" t="s">
        <v>242</v>
      </c>
      <c r="I153" s="73" t="s">
        <v>17</v>
      </c>
      <c r="J153" s="73">
        <v>30</v>
      </c>
      <c r="K153" s="73">
        <v>30</v>
      </c>
      <c r="L153" s="74">
        <v>1575</v>
      </c>
      <c r="M153" s="128">
        <v>1</v>
      </c>
      <c r="N153" s="14">
        <f t="shared" si="5"/>
        <v>1</v>
      </c>
      <c r="O153" s="18" t="str">
        <f t="shared" si="1"/>
        <v>OK</v>
      </c>
      <c r="P153" s="21">
        <v>0</v>
      </c>
      <c r="Q153" s="21">
        <v>0</v>
      </c>
      <c r="R153" s="21">
        <v>0</v>
      </c>
      <c r="S153" s="21">
        <v>0</v>
      </c>
      <c r="T153" s="21">
        <v>0</v>
      </c>
      <c r="U153" s="21">
        <v>0</v>
      </c>
      <c r="V153" s="21">
        <v>0</v>
      </c>
      <c r="W153" s="21">
        <v>0</v>
      </c>
      <c r="X153" s="21">
        <v>0</v>
      </c>
      <c r="Y153" s="21">
        <v>0</v>
      </c>
      <c r="Z153" s="21">
        <v>0</v>
      </c>
      <c r="AA153" s="21">
        <v>0</v>
      </c>
      <c r="AB153" s="21">
        <v>0</v>
      </c>
      <c r="AC153" s="21">
        <v>0</v>
      </c>
      <c r="AD153" s="21">
        <v>0</v>
      </c>
      <c r="AE153" s="21">
        <v>0</v>
      </c>
      <c r="AF153" s="21">
        <v>0</v>
      </c>
      <c r="AG153" s="21">
        <v>0</v>
      </c>
      <c r="AH153" s="25">
        <v>0</v>
      </c>
    </row>
    <row r="154" spans="1:34" ht="38.25" x14ac:dyDescent="0.25">
      <c r="A154" s="148"/>
      <c r="B154" s="148"/>
      <c r="C154" s="34">
        <v>151</v>
      </c>
      <c r="D154" s="105" t="s">
        <v>177</v>
      </c>
      <c r="E154" s="70">
        <v>435</v>
      </c>
      <c r="F154" s="70">
        <v>501840008</v>
      </c>
      <c r="G154" s="106" t="s">
        <v>257</v>
      </c>
      <c r="H154" s="72" t="s">
        <v>242</v>
      </c>
      <c r="I154" s="73" t="s">
        <v>17</v>
      </c>
      <c r="J154" s="73">
        <v>30</v>
      </c>
      <c r="K154" s="73">
        <v>30</v>
      </c>
      <c r="L154" s="74">
        <v>700</v>
      </c>
      <c r="M154" s="128"/>
      <c r="N154" s="14">
        <f t="shared" si="5"/>
        <v>0</v>
      </c>
      <c r="O154" s="18" t="str">
        <f t="shared" si="1"/>
        <v>OK</v>
      </c>
      <c r="P154" s="21">
        <v>0</v>
      </c>
      <c r="Q154" s="21">
        <v>0</v>
      </c>
      <c r="R154" s="21">
        <v>0</v>
      </c>
      <c r="S154" s="21">
        <v>0</v>
      </c>
      <c r="T154" s="21">
        <v>0</v>
      </c>
      <c r="U154" s="21">
        <v>0</v>
      </c>
      <c r="V154" s="21">
        <v>0</v>
      </c>
      <c r="W154" s="21">
        <v>0</v>
      </c>
      <c r="X154" s="21">
        <v>0</v>
      </c>
      <c r="Y154" s="21">
        <v>0</v>
      </c>
      <c r="Z154" s="21">
        <v>0</v>
      </c>
      <c r="AA154" s="21">
        <v>0</v>
      </c>
      <c r="AB154" s="21">
        <v>0</v>
      </c>
      <c r="AC154" s="21">
        <v>0</v>
      </c>
      <c r="AD154" s="21">
        <v>0</v>
      </c>
      <c r="AE154" s="21">
        <v>0</v>
      </c>
      <c r="AF154" s="21">
        <v>0</v>
      </c>
      <c r="AG154" s="21">
        <v>0</v>
      </c>
      <c r="AH154" s="25">
        <v>0</v>
      </c>
    </row>
    <row r="155" spans="1:34" ht="25.5" customHeight="1" x14ac:dyDescent="0.25">
      <c r="A155" s="148"/>
      <c r="B155" s="148"/>
      <c r="C155" s="34">
        <v>152</v>
      </c>
      <c r="D155" s="105" t="s">
        <v>178</v>
      </c>
      <c r="E155" s="70">
        <v>436</v>
      </c>
      <c r="F155" s="70">
        <v>502400001</v>
      </c>
      <c r="G155" s="106" t="s">
        <v>257</v>
      </c>
      <c r="H155" s="72" t="s">
        <v>242</v>
      </c>
      <c r="I155" s="73" t="s">
        <v>17</v>
      </c>
      <c r="J155" s="73">
        <v>30</v>
      </c>
      <c r="K155" s="73">
        <v>30</v>
      </c>
      <c r="L155" s="74">
        <v>1445</v>
      </c>
      <c r="M155" s="128">
        <v>1</v>
      </c>
      <c r="N155" s="14">
        <f t="shared" si="5"/>
        <v>1</v>
      </c>
      <c r="O155" s="18" t="str">
        <f t="shared" si="1"/>
        <v>OK</v>
      </c>
      <c r="P155" s="21">
        <v>0</v>
      </c>
      <c r="Q155" s="21">
        <v>0</v>
      </c>
      <c r="R155" s="21">
        <v>0</v>
      </c>
      <c r="S155" s="21">
        <v>0</v>
      </c>
      <c r="T155" s="21">
        <v>0</v>
      </c>
      <c r="U155" s="21">
        <v>0</v>
      </c>
      <c r="V155" s="21">
        <v>0</v>
      </c>
      <c r="W155" s="21">
        <v>0</v>
      </c>
      <c r="X155" s="21">
        <v>0</v>
      </c>
      <c r="Y155" s="21">
        <v>0</v>
      </c>
      <c r="Z155" s="21">
        <v>0</v>
      </c>
      <c r="AA155" s="21">
        <v>0</v>
      </c>
      <c r="AB155" s="21">
        <v>0</v>
      </c>
      <c r="AC155" s="21">
        <v>0</v>
      </c>
      <c r="AD155" s="21">
        <v>0</v>
      </c>
      <c r="AE155" s="21">
        <v>0</v>
      </c>
      <c r="AF155" s="21">
        <v>0</v>
      </c>
      <c r="AG155" s="21">
        <v>0</v>
      </c>
      <c r="AH155" s="25">
        <v>0</v>
      </c>
    </row>
    <row r="156" spans="1:34" ht="25.5" customHeight="1" x14ac:dyDescent="0.25">
      <c r="A156" s="148"/>
      <c r="B156" s="148"/>
      <c r="C156" s="34">
        <v>153</v>
      </c>
      <c r="D156" s="105" t="s">
        <v>179</v>
      </c>
      <c r="E156" s="70">
        <v>436</v>
      </c>
      <c r="F156" s="70">
        <v>502400001</v>
      </c>
      <c r="G156" s="106" t="s">
        <v>257</v>
      </c>
      <c r="H156" s="72" t="s">
        <v>242</v>
      </c>
      <c r="I156" s="73" t="s">
        <v>17</v>
      </c>
      <c r="J156" s="73">
        <v>30</v>
      </c>
      <c r="K156" s="73">
        <v>30</v>
      </c>
      <c r="L156" s="74">
        <v>19</v>
      </c>
      <c r="M156" s="128">
        <v>4</v>
      </c>
      <c r="N156" s="14">
        <f t="shared" si="5"/>
        <v>4</v>
      </c>
      <c r="O156" s="18" t="str">
        <f t="shared" si="1"/>
        <v>OK</v>
      </c>
      <c r="P156" s="21">
        <v>0</v>
      </c>
      <c r="Q156" s="21">
        <v>0</v>
      </c>
      <c r="R156" s="21">
        <v>0</v>
      </c>
      <c r="S156" s="21">
        <v>0</v>
      </c>
      <c r="T156" s="21">
        <v>0</v>
      </c>
      <c r="U156" s="21">
        <v>0</v>
      </c>
      <c r="V156" s="21">
        <v>0</v>
      </c>
      <c r="W156" s="21">
        <v>0</v>
      </c>
      <c r="X156" s="21">
        <v>0</v>
      </c>
      <c r="Y156" s="21">
        <v>0</v>
      </c>
      <c r="Z156" s="21">
        <v>0</v>
      </c>
      <c r="AA156" s="21">
        <v>0</v>
      </c>
      <c r="AB156" s="21">
        <v>0</v>
      </c>
      <c r="AC156" s="21">
        <v>0</v>
      </c>
      <c r="AD156" s="21">
        <v>0</v>
      </c>
      <c r="AE156" s="21">
        <v>0</v>
      </c>
      <c r="AF156" s="21">
        <v>0</v>
      </c>
      <c r="AG156" s="21">
        <v>0</v>
      </c>
      <c r="AH156" s="25">
        <v>0</v>
      </c>
    </row>
    <row r="157" spans="1:34" ht="64.5" thickBot="1" x14ac:dyDescent="0.3">
      <c r="A157" s="149"/>
      <c r="B157" s="149"/>
      <c r="C157" s="35">
        <v>154</v>
      </c>
      <c r="D157" s="116" t="s">
        <v>180</v>
      </c>
      <c r="E157" s="79">
        <v>207</v>
      </c>
      <c r="F157" s="79">
        <v>502590001</v>
      </c>
      <c r="G157" s="108" t="s">
        <v>257</v>
      </c>
      <c r="H157" s="81" t="s">
        <v>242</v>
      </c>
      <c r="I157" s="82" t="s">
        <v>17</v>
      </c>
      <c r="J157" s="82">
        <v>30</v>
      </c>
      <c r="K157" s="82">
        <v>30</v>
      </c>
      <c r="L157" s="83">
        <v>2950</v>
      </c>
      <c r="M157" s="129"/>
      <c r="N157" s="16">
        <f t="shared" si="5"/>
        <v>0</v>
      </c>
      <c r="O157" s="20" t="str">
        <f t="shared" si="1"/>
        <v>OK</v>
      </c>
      <c r="P157" s="23">
        <v>0</v>
      </c>
      <c r="Q157" s="23">
        <v>0</v>
      </c>
      <c r="R157" s="23">
        <v>0</v>
      </c>
      <c r="S157" s="23">
        <v>0</v>
      </c>
      <c r="T157" s="23">
        <v>0</v>
      </c>
      <c r="U157" s="23">
        <v>0</v>
      </c>
      <c r="V157" s="23">
        <v>0</v>
      </c>
      <c r="W157" s="23">
        <v>0</v>
      </c>
      <c r="X157" s="23">
        <v>0</v>
      </c>
      <c r="Y157" s="23">
        <v>0</v>
      </c>
      <c r="Z157" s="23">
        <v>0</v>
      </c>
      <c r="AA157" s="23">
        <v>0</v>
      </c>
      <c r="AB157" s="23">
        <v>0</v>
      </c>
      <c r="AC157" s="23">
        <v>0</v>
      </c>
      <c r="AD157" s="23">
        <v>0</v>
      </c>
      <c r="AE157" s="23">
        <v>0</v>
      </c>
      <c r="AF157" s="23">
        <v>0</v>
      </c>
      <c r="AG157" s="23">
        <v>0</v>
      </c>
      <c r="AH157" s="26">
        <v>0</v>
      </c>
    </row>
  </sheetData>
  <mergeCells count="25">
    <mergeCell ref="D1:L1"/>
    <mergeCell ref="AF1:AF2"/>
    <mergeCell ref="AG1:AG2"/>
    <mergeCell ref="X1:X2"/>
    <mergeCell ref="Y1:Y2"/>
    <mergeCell ref="P1:P2"/>
    <mergeCell ref="Q1:Q2"/>
    <mergeCell ref="R1:R2"/>
    <mergeCell ref="S1:S2"/>
    <mergeCell ref="AH1:AH2"/>
    <mergeCell ref="A2:L2"/>
    <mergeCell ref="A4:A157"/>
    <mergeCell ref="B4:B157"/>
    <mergeCell ref="Z1:Z2"/>
    <mergeCell ref="AA1:AA2"/>
    <mergeCell ref="AB1:AB2"/>
    <mergeCell ref="AC1:AC2"/>
    <mergeCell ref="AD1:AD2"/>
    <mergeCell ref="AE1:AE2"/>
    <mergeCell ref="T1:T2"/>
    <mergeCell ref="U1:U2"/>
    <mergeCell ref="V1:V2"/>
    <mergeCell ref="W1:W2"/>
    <mergeCell ref="M1:O2"/>
    <mergeCell ref="B1:C1"/>
  </mergeCells>
  <conditionalFormatting sqref="S4:W4 Y4 AB4">
    <cfRule type="cellIs" dxfId="20108" priority="8578" stopIfTrue="1" operator="greaterThan">
      <formula>0</formula>
    </cfRule>
    <cfRule type="cellIs" dxfId="20107" priority="8579" stopIfTrue="1" operator="greaterThan">
      <formula>0</formula>
    </cfRule>
    <cfRule type="cellIs" dxfId="20106" priority="8580" stopIfTrue="1" operator="greaterThan">
      <formula>0</formula>
    </cfRule>
  </conditionalFormatting>
  <conditionalFormatting sqref="X4">
    <cfRule type="cellIs" dxfId="20105" priority="8365" stopIfTrue="1" operator="greaterThan">
      <formula>0</formula>
    </cfRule>
    <cfRule type="cellIs" dxfId="20104" priority="8366" stopIfTrue="1" operator="greaterThan">
      <formula>0</formula>
    </cfRule>
    <cfRule type="cellIs" dxfId="20103" priority="8367" stopIfTrue="1" operator="greaterThan">
      <formula>0</formula>
    </cfRule>
  </conditionalFormatting>
  <conditionalFormatting sqref="AA4">
    <cfRule type="cellIs" dxfId="20102" priority="8173" stopIfTrue="1" operator="greaterThan">
      <formula>0</formula>
    </cfRule>
    <cfRule type="cellIs" dxfId="20101" priority="8174" stopIfTrue="1" operator="greaterThan">
      <formula>0</formula>
    </cfRule>
    <cfRule type="cellIs" dxfId="20100" priority="8175" stopIfTrue="1" operator="greaterThan">
      <formula>0</formula>
    </cfRule>
  </conditionalFormatting>
  <conditionalFormatting sqref="Z4">
    <cfRule type="cellIs" dxfId="20099" priority="7981" stopIfTrue="1" operator="greaterThan">
      <formula>0</formula>
    </cfRule>
    <cfRule type="cellIs" dxfId="20098" priority="7982" stopIfTrue="1" operator="greaterThan">
      <formula>0</formula>
    </cfRule>
    <cfRule type="cellIs" dxfId="20097" priority="7983" stopIfTrue="1" operator="greaterThan">
      <formula>0</formula>
    </cfRule>
  </conditionalFormatting>
  <conditionalFormatting sqref="AD4">
    <cfRule type="cellIs" dxfId="20096" priority="7786" stopIfTrue="1" operator="greaterThan">
      <formula>0</formula>
    </cfRule>
    <cfRule type="cellIs" dxfId="20095" priority="7787" stopIfTrue="1" operator="greaterThan">
      <formula>0</formula>
    </cfRule>
    <cfRule type="cellIs" dxfId="20094" priority="7788" stopIfTrue="1" operator="greaterThan">
      <formula>0</formula>
    </cfRule>
  </conditionalFormatting>
  <conditionalFormatting sqref="AC4">
    <cfRule type="cellIs" dxfId="20093" priority="7594" stopIfTrue="1" operator="greaterThan">
      <formula>0</formula>
    </cfRule>
    <cfRule type="cellIs" dxfId="20092" priority="7595" stopIfTrue="1" operator="greaterThan">
      <formula>0</formula>
    </cfRule>
    <cfRule type="cellIs" dxfId="20091" priority="7596" stopIfTrue="1" operator="greaterThan">
      <formula>0</formula>
    </cfRule>
  </conditionalFormatting>
  <conditionalFormatting sqref="AG4">
    <cfRule type="cellIs" dxfId="20090" priority="7402" stopIfTrue="1" operator="greaterThan">
      <formula>0</formula>
    </cfRule>
    <cfRule type="cellIs" dxfId="20089" priority="7403" stopIfTrue="1" operator="greaterThan">
      <formula>0</formula>
    </cfRule>
    <cfRule type="cellIs" dxfId="20088" priority="7404" stopIfTrue="1" operator="greaterThan">
      <formula>0</formula>
    </cfRule>
  </conditionalFormatting>
  <conditionalFormatting sqref="AF4">
    <cfRule type="cellIs" dxfId="20087" priority="7213" stopIfTrue="1" operator="greaterThan">
      <formula>0</formula>
    </cfRule>
    <cfRule type="cellIs" dxfId="20086" priority="7214" stopIfTrue="1" operator="greaterThan">
      <formula>0</formula>
    </cfRule>
    <cfRule type="cellIs" dxfId="20085" priority="7215" stopIfTrue="1" operator="greaterThan">
      <formula>0</formula>
    </cfRule>
  </conditionalFormatting>
  <conditionalFormatting sqref="AE4">
    <cfRule type="cellIs" dxfId="20084" priority="7021" stopIfTrue="1" operator="greaterThan">
      <formula>0</formula>
    </cfRule>
    <cfRule type="cellIs" dxfId="20083" priority="7022" stopIfTrue="1" operator="greaterThan">
      <formula>0</formula>
    </cfRule>
    <cfRule type="cellIs" dxfId="20082" priority="7023" stopIfTrue="1" operator="greaterThan">
      <formula>0</formula>
    </cfRule>
  </conditionalFormatting>
  <conditionalFormatting sqref="AH4">
    <cfRule type="cellIs" dxfId="20081" priority="6829" stopIfTrue="1" operator="greaterThan">
      <formula>0</formula>
    </cfRule>
    <cfRule type="cellIs" dxfId="20080" priority="6830" stopIfTrue="1" operator="greaterThan">
      <formula>0</formula>
    </cfRule>
    <cfRule type="cellIs" dxfId="20079" priority="6831" stopIfTrue="1" operator="greaterThan">
      <formula>0</formula>
    </cfRule>
  </conditionalFormatting>
  <conditionalFormatting sqref="P4:R4">
    <cfRule type="cellIs" dxfId="20078" priority="6679" stopIfTrue="1" operator="greaterThan">
      <formula>0</formula>
    </cfRule>
    <cfRule type="cellIs" dxfId="20077" priority="6680" stopIfTrue="1" operator="greaterThan">
      <formula>0</formula>
    </cfRule>
    <cfRule type="cellIs" dxfId="20076" priority="6681" stopIfTrue="1" operator="greaterThan">
      <formula>0</formula>
    </cfRule>
  </conditionalFormatting>
  <conditionalFormatting sqref="U157 T128:T138 U131:AH131 S157">
    <cfRule type="cellIs" dxfId="20075" priority="6652" stopIfTrue="1" operator="greaterThan">
      <formula>0</formula>
    </cfRule>
    <cfRule type="cellIs" dxfId="20074" priority="6653" stopIfTrue="1" operator="greaterThan">
      <formula>0</formula>
    </cfRule>
    <cfRule type="cellIs" dxfId="20073" priority="6654" stopIfTrue="1" operator="greaterThan">
      <formula>0</formula>
    </cfRule>
  </conditionalFormatting>
  <conditionalFormatting sqref="V157:W157 Y157 AB157">
    <cfRule type="cellIs" dxfId="20072" priority="6574" stopIfTrue="1" operator="greaterThan">
      <formula>0</formula>
    </cfRule>
    <cfRule type="cellIs" dxfId="20071" priority="6575" stopIfTrue="1" operator="greaterThan">
      <formula>0</formula>
    </cfRule>
    <cfRule type="cellIs" dxfId="20070" priority="6576" stopIfTrue="1" operator="greaterThan">
      <formula>0</formula>
    </cfRule>
  </conditionalFormatting>
  <conditionalFormatting sqref="Y154:Y155 AB154:AB155 T154:W155">
    <cfRule type="cellIs" dxfId="20069" priority="6568" stopIfTrue="1" operator="greaterThan">
      <formula>0</formula>
    </cfRule>
    <cfRule type="cellIs" dxfId="20068" priority="6569" stopIfTrue="1" operator="greaterThan">
      <formula>0</formula>
    </cfRule>
    <cfRule type="cellIs" dxfId="20067" priority="6570" stopIfTrue="1" operator="greaterThan">
      <formula>0</formula>
    </cfRule>
  </conditionalFormatting>
  <conditionalFormatting sqref="S156:W156 T157 Y156 AB156">
    <cfRule type="cellIs" dxfId="20066" priority="6565" stopIfTrue="1" operator="greaterThan">
      <formula>0</formula>
    </cfRule>
    <cfRule type="cellIs" dxfId="20065" priority="6566" stopIfTrue="1" operator="greaterThan">
      <formula>0</formula>
    </cfRule>
    <cfRule type="cellIs" dxfId="20064" priority="6567" stopIfTrue="1" operator="greaterThan">
      <formula>0</formula>
    </cfRule>
  </conditionalFormatting>
  <conditionalFormatting sqref="Y151:Y152 AB151:AB152 T151:W152">
    <cfRule type="cellIs" dxfId="20063" priority="6562" stopIfTrue="1" operator="greaterThan">
      <formula>0</formula>
    </cfRule>
    <cfRule type="cellIs" dxfId="20062" priority="6563" stopIfTrue="1" operator="greaterThan">
      <formula>0</formula>
    </cfRule>
    <cfRule type="cellIs" dxfId="20061" priority="6564" stopIfTrue="1" operator="greaterThan">
      <formula>0</formula>
    </cfRule>
  </conditionalFormatting>
  <conditionalFormatting sqref="Y153 AB153 T153:W153">
    <cfRule type="cellIs" dxfId="20060" priority="6559" stopIfTrue="1" operator="greaterThan">
      <formula>0</formula>
    </cfRule>
    <cfRule type="cellIs" dxfId="20059" priority="6560" stopIfTrue="1" operator="greaterThan">
      <formula>0</formula>
    </cfRule>
    <cfRule type="cellIs" dxfId="20058" priority="6561" stopIfTrue="1" operator="greaterThan">
      <formula>0</formula>
    </cfRule>
  </conditionalFormatting>
  <conditionalFormatting sqref="S148:U148 S149:W149 Y148:Y149 AB148:AB149 W148">
    <cfRule type="cellIs" dxfId="20057" priority="6556" stopIfTrue="1" operator="greaterThan">
      <formula>0</formula>
    </cfRule>
    <cfRule type="cellIs" dxfId="20056" priority="6557" stopIfTrue="1" operator="greaterThan">
      <formula>0</formula>
    </cfRule>
    <cfRule type="cellIs" dxfId="20055" priority="6558" stopIfTrue="1" operator="greaterThan">
      <formula>0</formula>
    </cfRule>
  </conditionalFormatting>
  <conditionalFormatting sqref="Y150 AB150 T150:W150">
    <cfRule type="cellIs" dxfId="20054" priority="6553" stopIfTrue="1" operator="greaterThan">
      <formula>0</formula>
    </cfRule>
    <cfRule type="cellIs" dxfId="20053" priority="6554" stopIfTrue="1" operator="greaterThan">
      <formula>0</formula>
    </cfRule>
    <cfRule type="cellIs" dxfId="20052" priority="6555" stopIfTrue="1" operator="greaterThan">
      <formula>0</formula>
    </cfRule>
  </conditionalFormatting>
  <conditionalFormatting sqref="S145:W146 Y145:Y146 AB145:AB146">
    <cfRule type="cellIs" dxfId="20051" priority="6550" stopIfTrue="1" operator="greaterThan">
      <formula>0</formula>
    </cfRule>
    <cfRule type="cellIs" dxfId="20050" priority="6551" stopIfTrue="1" operator="greaterThan">
      <formula>0</formula>
    </cfRule>
    <cfRule type="cellIs" dxfId="20049" priority="6552" stopIfTrue="1" operator="greaterThan">
      <formula>0</formula>
    </cfRule>
  </conditionalFormatting>
  <conditionalFormatting sqref="S147:U147 Y147 AB147 W147">
    <cfRule type="cellIs" dxfId="20048" priority="6547" stopIfTrue="1" operator="greaterThan">
      <formula>0</formula>
    </cfRule>
    <cfRule type="cellIs" dxfId="20047" priority="6548" stopIfTrue="1" operator="greaterThan">
      <formula>0</formula>
    </cfRule>
    <cfRule type="cellIs" dxfId="20046" priority="6549" stopIfTrue="1" operator="greaterThan">
      <formula>0</formula>
    </cfRule>
  </conditionalFormatting>
  <conditionalFormatting sqref="S142:W143 Y142:Y143 AB142:AB143">
    <cfRule type="cellIs" dxfId="20045" priority="6544" stopIfTrue="1" operator="greaterThan">
      <formula>0</formula>
    </cfRule>
    <cfRule type="cellIs" dxfId="20044" priority="6545" stopIfTrue="1" operator="greaterThan">
      <formula>0</formula>
    </cfRule>
    <cfRule type="cellIs" dxfId="20043" priority="6546" stopIfTrue="1" operator="greaterThan">
      <formula>0</formula>
    </cfRule>
  </conditionalFormatting>
  <conditionalFormatting sqref="S144:W144 Y144 AB144">
    <cfRule type="cellIs" dxfId="20042" priority="6541" stopIfTrue="1" operator="greaterThan">
      <formula>0</formula>
    </cfRule>
    <cfRule type="cellIs" dxfId="20041" priority="6542" stopIfTrue="1" operator="greaterThan">
      <formula>0</formula>
    </cfRule>
    <cfRule type="cellIs" dxfId="20040" priority="6543" stopIfTrue="1" operator="greaterThan">
      <formula>0</formula>
    </cfRule>
  </conditionalFormatting>
  <conditionalFormatting sqref="S139:W140 Y139:Y140 AB139:AB140">
    <cfRule type="cellIs" dxfId="20039" priority="6538" stopIfTrue="1" operator="greaterThan">
      <formula>0</formula>
    </cfRule>
    <cfRule type="cellIs" dxfId="20038" priority="6539" stopIfTrue="1" operator="greaterThan">
      <formula>0</formula>
    </cfRule>
    <cfRule type="cellIs" dxfId="20037" priority="6540" stopIfTrue="1" operator="greaterThan">
      <formula>0</formula>
    </cfRule>
  </conditionalFormatting>
  <conditionalFormatting sqref="S141:W141 Y141 AB141">
    <cfRule type="cellIs" dxfId="20036" priority="6535" stopIfTrue="1" operator="greaterThan">
      <formula>0</formula>
    </cfRule>
    <cfRule type="cellIs" dxfId="20035" priority="6536" stopIfTrue="1" operator="greaterThan">
      <formula>0</formula>
    </cfRule>
    <cfRule type="cellIs" dxfId="20034" priority="6537" stopIfTrue="1" operator="greaterThan">
      <formula>0</formula>
    </cfRule>
  </conditionalFormatting>
  <conditionalFormatting sqref="S136:S137 V136:W137 Y136:Y137 AB136:AB137">
    <cfRule type="cellIs" dxfId="20033" priority="6532" stopIfTrue="1" operator="greaterThan">
      <formula>0</formula>
    </cfRule>
    <cfRule type="cellIs" dxfId="20032" priority="6533" stopIfTrue="1" operator="greaterThan">
      <formula>0</formula>
    </cfRule>
    <cfRule type="cellIs" dxfId="20031" priority="6534" stopIfTrue="1" operator="greaterThan">
      <formula>0</formula>
    </cfRule>
  </conditionalFormatting>
  <conditionalFormatting sqref="S138 V138:W138 Y138 AB138">
    <cfRule type="cellIs" dxfId="20030" priority="6529" stopIfTrue="1" operator="greaterThan">
      <formula>0</formula>
    </cfRule>
    <cfRule type="cellIs" dxfId="20029" priority="6530" stopIfTrue="1" operator="greaterThan">
      <formula>0</formula>
    </cfRule>
    <cfRule type="cellIs" dxfId="20028" priority="6531" stopIfTrue="1" operator="greaterThan">
      <formula>0</formula>
    </cfRule>
  </conditionalFormatting>
  <conditionalFormatting sqref="S133:S134 V133:W134 Y133:Y134 AB133:AB134">
    <cfRule type="cellIs" dxfId="20027" priority="6526" stopIfTrue="1" operator="greaterThan">
      <formula>0</formula>
    </cfRule>
    <cfRule type="cellIs" dxfId="20026" priority="6527" stopIfTrue="1" operator="greaterThan">
      <formula>0</formula>
    </cfRule>
    <cfRule type="cellIs" dxfId="20025" priority="6528" stopIfTrue="1" operator="greaterThan">
      <formula>0</formula>
    </cfRule>
  </conditionalFormatting>
  <conditionalFormatting sqref="S135 V135:W135 Y135 AB135">
    <cfRule type="cellIs" dxfId="20024" priority="6523" stopIfTrue="1" operator="greaterThan">
      <formula>0</formula>
    </cfRule>
    <cfRule type="cellIs" dxfId="20023" priority="6524" stopIfTrue="1" operator="greaterThan">
      <formula>0</formula>
    </cfRule>
    <cfRule type="cellIs" dxfId="20022" priority="6525" stopIfTrue="1" operator="greaterThan">
      <formula>0</formula>
    </cfRule>
  </conditionalFormatting>
  <conditionalFormatting sqref="S131">
    <cfRule type="cellIs" dxfId="20021" priority="6520" stopIfTrue="1" operator="greaterThan">
      <formula>0</formula>
    </cfRule>
    <cfRule type="cellIs" dxfId="20020" priority="6521" stopIfTrue="1" operator="greaterThan">
      <formula>0</formula>
    </cfRule>
    <cfRule type="cellIs" dxfId="20019" priority="6522" stopIfTrue="1" operator="greaterThan">
      <formula>0</formula>
    </cfRule>
  </conditionalFormatting>
  <conditionalFormatting sqref="S132 V132:W132 Y132 AB132">
    <cfRule type="cellIs" dxfId="20018" priority="6517" stopIfTrue="1" operator="greaterThan">
      <formula>0</formula>
    </cfRule>
    <cfRule type="cellIs" dxfId="20017" priority="6518" stopIfTrue="1" operator="greaterThan">
      <formula>0</formula>
    </cfRule>
    <cfRule type="cellIs" dxfId="20016" priority="6519" stopIfTrue="1" operator="greaterThan">
      <formula>0</formula>
    </cfRule>
  </conditionalFormatting>
  <conditionalFormatting sqref="S129:S130 V129:W130 Y129:Y130 AB129:AB130">
    <cfRule type="cellIs" dxfId="20015" priority="6514" stopIfTrue="1" operator="greaterThan">
      <formula>0</formula>
    </cfRule>
    <cfRule type="cellIs" dxfId="20014" priority="6515" stopIfTrue="1" operator="greaterThan">
      <formula>0</formula>
    </cfRule>
    <cfRule type="cellIs" dxfId="20013" priority="6516" stopIfTrue="1" operator="greaterThan">
      <formula>0</formula>
    </cfRule>
  </conditionalFormatting>
  <conditionalFormatting sqref="S128 V128:W128 Y128 AB128">
    <cfRule type="cellIs" dxfId="20012" priority="6508" stopIfTrue="1" operator="greaterThan">
      <formula>0</formula>
    </cfRule>
    <cfRule type="cellIs" dxfId="20011" priority="6509" stopIfTrue="1" operator="greaterThan">
      <formula>0</formula>
    </cfRule>
    <cfRule type="cellIs" dxfId="20010" priority="6510" stopIfTrue="1" operator="greaterThan">
      <formula>0</formula>
    </cfRule>
  </conditionalFormatting>
  <conditionalFormatting sqref="S123:W124 Y123:Y124 AB123:AB124">
    <cfRule type="cellIs" dxfId="20009" priority="6505" stopIfTrue="1" operator="greaterThan">
      <formula>0</formula>
    </cfRule>
    <cfRule type="cellIs" dxfId="20008" priority="6506" stopIfTrue="1" operator="greaterThan">
      <formula>0</formula>
    </cfRule>
    <cfRule type="cellIs" dxfId="20007" priority="6507" stopIfTrue="1" operator="greaterThan">
      <formula>0</formula>
    </cfRule>
  </conditionalFormatting>
  <conditionalFormatting sqref="S125:W125 Y125 AB125">
    <cfRule type="cellIs" dxfId="20006" priority="6502" stopIfTrue="1" operator="greaterThan">
      <formula>0</formula>
    </cfRule>
    <cfRule type="cellIs" dxfId="20005" priority="6503" stopIfTrue="1" operator="greaterThan">
      <formula>0</formula>
    </cfRule>
    <cfRule type="cellIs" dxfId="20004" priority="6504" stopIfTrue="1" operator="greaterThan">
      <formula>0</formula>
    </cfRule>
  </conditionalFormatting>
  <conditionalFormatting sqref="S120:W121 Y120:Y121 AB120:AB121">
    <cfRule type="cellIs" dxfId="20003" priority="6499" stopIfTrue="1" operator="greaterThan">
      <formula>0</formula>
    </cfRule>
    <cfRule type="cellIs" dxfId="20002" priority="6500" stopIfTrue="1" operator="greaterThan">
      <formula>0</formula>
    </cfRule>
    <cfRule type="cellIs" dxfId="20001" priority="6501" stopIfTrue="1" operator="greaterThan">
      <formula>0</formula>
    </cfRule>
  </conditionalFormatting>
  <conditionalFormatting sqref="S122:W122 Y122 AB122">
    <cfRule type="cellIs" dxfId="20000" priority="6496" stopIfTrue="1" operator="greaterThan">
      <formula>0</formula>
    </cfRule>
    <cfRule type="cellIs" dxfId="19999" priority="6497" stopIfTrue="1" operator="greaterThan">
      <formula>0</formula>
    </cfRule>
    <cfRule type="cellIs" dxfId="19998" priority="6498" stopIfTrue="1" operator="greaterThan">
      <formula>0</formula>
    </cfRule>
  </conditionalFormatting>
  <conditionalFormatting sqref="S117:W118 Y117:Y118 AB117:AB118">
    <cfRule type="cellIs" dxfId="19997" priority="6493" stopIfTrue="1" operator="greaterThan">
      <formula>0</formula>
    </cfRule>
    <cfRule type="cellIs" dxfId="19996" priority="6494" stopIfTrue="1" operator="greaterThan">
      <formula>0</formula>
    </cfRule>
    <cfRule type="cellIs" dxfId="19995" priority="6495" stopIfTrue="1" operator="greaterThan">
      <formula>0</formula>
    </cfRule>
  </conditionalFormatting>
  <conditionalFormatting sqref="S119:W119 Y119 AB119">
    <cfRule type="cellIs" dxfId="19994" priority="6490" stopIfTrue="1" operator="greaterThan">
      <formula>0</formula>
    </cfRule>
    <cfRule type="cellIs" dxfId="19993" priority="6491" stopIfTrue="1" operator="greaterThan">
      <formula>0</formula>
    </cfRule>
    <cfRule type="cellIs" dxfId="19992" priority="6492" stopIfTrue="1" operator="greaterThan">
      <formula>0</formula>
    </cfRule>
  </conditionalFormatting>
  <conditionalFormatting sqref="S113:U114 Y113:Y114 AB113:AB114 W113:W114">
    <cfRule type="cellIs" dxfId="19991" priority="6484" stopIfTrue="1" operator="greaterThan">
      <formula>0</formula>
    </cfRule>
    <cfRule type="cellIs" dxfId="19990" priority="6485" stopIfTrue="1" operator="greaterThan">
      <formula>0</formula>
    </cfRule>
    <cfRule type="cellIs" dxfId="19989" priority="6486" stopIfTrue="1" operator="greaterThan">
      <formula>0</formula>
    </cfRule>
  </conditionalFormatting>
  <conditionalFormatting sqref="S126:W127 Y126:Y127 AB126:AB127">
    <cfRule type="cellIs" dxfId="19988" priority="6511" stopIfTrue="1" operator="greaterThan">
      <formula>0</formula>
    </cfRule>
    <cfRule type="cellIs" dxfId="19987" priority="6512" stopIfTrue="1" operator="greaterThan">
      <formula>0</formula>
    </cfRule>
    <cfRule type="cellIs" dxfId="19986" priority="6513" stopIfTrue="1" operator="greaterThan">
      <formula>0</formula>
    </cfRule>
  </conditionalFormatting>
  <conditionalFormatting sqref="S110:U111 Y110:Y111 AB110:AB111 W110:W111">
    <cfRule type="cellIs" dxfId="19985" priority="6478" stopIfTrue="1" operator="greaterThan">
      <formula>0</formula>
    </cfRule>
    <cfRule type="cellIs" dxfId="19984" priority="6479" stopIfTrue="1" operator="greaterThan">
      <formula>0</formula>
    </cfRule>
    <cfRule type="cellIs" dxfId="19983" priority="6480" stopIfTrue="1" operator="greaterThan">
      <formula>0</formula>
    </cfRule>
  </conditionalFormatting>
  <conditionalFormatting sqref="S112:U112 Y112 AB112 W112">
    <cfRule type="cellIs" dxfId="19982" priority="6475" stopIfTrue="1" operator="greaterThan">
      <formula>0</formula>
    </cfRule>
    <cfRule type="cellIs" dxfId="19981" priority="6476" stopIfTrue="1" operator="greaterThan">
      <formula>0</formula>
    </cfRule>
    <cfRule type="cellIs" dxfId="19980" priority="6477" stopIfTrue="1" operator="greaterThan">
      <formula>0</formula>
    </cfRule>
  </conditionalFormatting>
  <conditionalFormatting sqref="S107:W108 Y107:Y108 AB107:AB108">
    <cfRule type="cellIs" dxfId="19979" priority="6472" stopIfTrue="1" operator="greaterThan">
      <formula>0</formula>
    </cfRule>
    <cfRule type="cellIs" dxfId="19978" priority="6473" stopIfTrue="1" operator="greaterThan">
      <formula>0</formula>
    </cfRule>
    <cfRule type="cellIs" dxfId="19977" priority="6474" stopIfTrue="1" operator="greaterThan">
      <formula>0</formula>
    </cfRule>
  </conditionalFormatting>
  <conditionalFormatting sqref="S109:W109 Y109 AB109">
    <cfRule type="cellIs" dxfId="19976" priority="6469" stopIfTrue="1" operator="greaterThan">
      <formula>0</formula>
    </cfRule>
    <cfRule type="cellIs" dxfId="19975" priority="6470" stopIfTrue="1" operator="greaterThan">
      <formula>0</formula>
    </cfRule>
    <cfRule type="cellIs" dxfId="19974" priority="6471" stopIfTrue="1" operator="greaterThan">
      <formula>0</formula>
    </cfRule>
  </conditionalFormatting>
  <conditionalFormatting sqref="S104:W105 Y104:Y105 AB104:AB105">
    <cfRule type="cellIs" dxfId="19973" priority="6466" stopIfTrue="1" operator="greaterThan">
      <formula>0</formula>
    </cfRule>
    <cfRule type="cellIs" dxfId="19972" priority="6467" stopIfTrue="1" operator="greaterThan">
      <formula>0</formula>
    </cfRule>
    <cfRule type="cellIs" dxfId="19971" priority="6468" stopIfTrue="1" operator="greaterThan">
      <formula>0</formula>
    </cfRule>
  </conditionalFormatting>
  <conditionalFormatting sqref="S106:W106 Y106 AB106">
    <cfRule type="cellIs" dxfId="19970" priority="6463" stopIfTrue="1" operator="greaterThan">
      <formula>0</formula>
    </cfRule>
    <cfRule type="cellIs" dxfId="19969" priority="6464" stopIfTrue="1" operator="greaterThan">
      <formula>0</formula>
    </cfRule>
    <cfRule type="cellIs" dxfId="19968" priority="6465" stopIfTrue="1" operator="greaterThan">
      <formula>0</formula>
    </cfRule>
  </conditionalFormatting>
  <conditionalFormatting sqref="S102:W102 Y102 AB102">
    <cfRule type="cellIs" dxfId="19967" priority="6460" stopIfTrue="1" operator="greaterThan">
      <formula>0</formula>
    </cfRule>
    <cfRule type="cellIs" dxfId="19966" priority="6461" stopIfTrue="1" operator="greaterThan">
      <formula>0</formula>
    </cfRule>
    <cfRule type="cellIs" dxfId="19965" priority="6462" stopIfTrue="1" operator="greaterThan">
      <formula>0</formula>
    </cfRule>
  </conditionalFormatting>
  <conditionalFormatting sqref="S103:W103 Y103 AB103">
    <cfRule type="cellIs" dxfId="19964" priority="6457" stopIfTrue="1" operator="greaterThan">
      <formula>0</formula>
    </cfRule>
    <cfRule type="cellIs" dxfId="19963" priority="6458" stopIfTrue="1" operator="greaterThan">
      <formula>0</formula>
    </cfRule>
    <cfRule type="cellIs" dxfId="19962" priority="6459" stopIfTrue="1" operator="greaterThan">
      <formula>0</formula>
    </cfRule>
  </conditionalFormatting>
  <conditionalFormatting sqref="S116:W116 Y116 AB116">
    <cfRule type="cellIs" dxfId="19961" priority="6487" stopIfTrue="1" operator="greaterThan">
      <formula>0</formula>
    </cfRule>
    <cfRule type="cellIs" dxfId="19960" priority="6488" stopIfTrue="1" operator="greaterThan">
      <formula>0</formula>
    </cfRule>
    <cfRule type="cellIs" dxfId="19959" priority="6489" stopIfTrue="1" operator="greaterThan">
      <formula>0</formula>
    </cfRule>
  </conditionalFormatting>
  <conditionalFormatting sqref="S115:W115 Y115 AB115">
    <cfRule type="cellIs" dxfId="19958" priority="6481" stopIfTrue="1" operator="greaterThan">
      <formula>0</formula>
    </cfRule>
    <cfRule type="cellIs" dxfId="19957" priority="6482" stopIfTrue="1" operator="greaterThan">
      <formula>0</formula>
    </cfRule>
    <cfRule type="cellIs" dxfId="19956" priority="6483" stopIfTrue="1" operator="greaterThan">
      <formula>0</formula>
    </cfRule>
  </conditionalFormatting>
  <conditionalFormatting sqref="U136:U137">
    <cfRule type="cellIs" dxfId="19955" priority="6454" stopIfTrue="1" operator="greaterThan">
      <formula>0</formula>
    </cfRule>
    <cfRule type="cellIs" dxfId="19954" priority="6455" stopIfTrue="1" operator="greaterThan">
      <formula>0</formula>
    </cfRule>
    <cfRule type="cellIs" dxfId="19953" priority="6456" stopIfTrue="1" operator="greaterThan">
      <formula>0</formula>
    </cfRule>
  </conditionalFormatting>
  <conditionalFormatting sqref="U138">
    <cfRule type="cellIs" dxfId="19952" priority="6451" stopIfTrue="1" operator="greaterThan">
      <formula>0</formula>
    </cfRule>
    <cfRule type="cellIs" dxfId="19951" priority="6452" stopIfTrue="1" operator="greaterThan">
      <formula>0</formula>
    </cfRule>
    <cfRule type="cellIs" dxfId="19950" priority="6453" stopIfTrue="1" operator="greaterThan">
      <formula>0</formula>
    </cfRule>
  </conditionalFormatting>
  <conditionalFormatting sqref="U133:U134">
    <cfRule type="cellIs" dxfId="19949" priority="6448" stopIfTrue="1" operator="greaterThan">
      <formula>0</formula>
    </cfRule>
    <cfRule type="cellIs" dxfId="19948" priority="6449" stopIfTrue="1" operator="greaterThan">
      <formula>0</formula>
    </cfRule>
    <cfRule type="cellIs" dxfId="19947" priority="6450" stopIfTrue="1" operator="greaterThan">
      <formula>0</formula>
    </cfRule>
  </conditionalFormatting>
  <conditionalFormatting sqref="U135">
    <cfRule type="cellIs" dxfId="19946" priority="6445" stopIfTrue="1" operator="greaterThan">
      <formula>0</formula>
    </cfRule>
    <cfRule type="cellIs" dxfId="19945" priority="6446" stopIfTrue="1" operator="greaterThan">
      <formula>0</formula>
    </cfRule>
    <cfRule type="cellIs" dxfId="19944" priority="6447" stopIfTrue="1" operator="greaterThan">
      <formula>0</formula>
    </cfRule>
  </conditionalFormatting>
  <conditionalFormatting sqref="U132">
    <cfRule type="cellIs" dxfId="19943" priority="6442" stopIfTrue="1" operator="greaterThan">
      <formula>0</formula>
    </cfRule>
    <cfRule type="cellIs" dxfId="19942" priority="6443" stopIfTrue="1" operator="greaterThan">
      <formula>0</formula>
    </cfRule>
    <cfRule type="cellIs" dxfId="19941" priority="6444" stopIfTrue="1" operator="greaterThan">
      <formula>0</formula>
    </cfRule>
  </conditionalFormatting>
  <conditionalFormatting sqref="U129:U130">
    <cfRule type="cellIs" dxfId="19940" priority="6439" stopIfTrue="1" operator="greaterThan">
      <formula>0</formula>
    </cfRule>
    <cfRule type="cellIs" dxfId="19939" priority="6440" stopIfTrue="1" operator="greaterThan">
      <formula>0</formula>
    </cfRule>
    <cfRule type="cellIs" dxfId="19938" priority="6441" stopIfTrue="1" operator="greaterThan">
      <formula>0</formula>
    </cfRule>
  </conditionalFormatting>
  <conditionalFormatting sqref="U128">
    <cfRule type="cellIs" dxfId="19937" priority="6436" stopIfTrue="1" operator="greaterThan">
      <formula>0</formula>
    </cfRule>
    <cfRule type="cellIs" dxfId="19936" priority="6437" stopIfTrue="1" operator="greaterThan">
      <formula>0</formula>
    </cfRule>
    <cfRule type="cellIs" dxfId="19935" priority="6438" stopIfTrue="1" operator="greaterThan">
      <formula>0</formula>
    </cfRule>
  </conditionalFormatting>
  <conditionalFormatting sqref="X157">
    <cfRule type="cellIs" dxfId="19934" priority="6361" stopIfTrue="1" operator="greaterThan">
      <formula>0</formula>
    </cfRule>
    <cfRule type="cellIs" dxfId="19933" priority="6362" stopIfTrue="1" operator="greaterThan">
      <formula>0</formula>
    </cfRule>
    <cfRule type="cellIs" dxfId="19932" priority="6363" stopIfTrue="1" operator="greaterThan">
      <formula>0</formula>
    </cfRule>
  </conditionalFormatting>
  <conditionalFormatting sqref="X154:X155">
    <cfRule type="cellIs" dxfId="19931" priority="6355" stopIfTrue="1" operator="greaterThan">
      <formula>0</formula>
    </cfRule>
    <cfRule type="cellIs" dxfId="19930" priority="6356" stopIfTrue="1" operator="greaterThan">
      <formula>0</formula>
    </cfRule>
    <cfRule type="cellIs" dxfId="19929" priority="6357" stopIfTrue="1" operator="greaterThan">
      <formula>0</formula>
    </cfRule>
  </conditionalFormatting>
  <conditionalFormatting sqref="X156">
    <cfRule type="cellIs" dxfId="19928" priority="6352" stopIfTrue="1" operator="greaterThan">
      <formula>0</formula>
    </cfRule>
    <cfRule type="cellIs" dxfId="19927" priority="6353" stopIfTrue="1" operator="greaterThan">
      <formula>0</formula>
    </cfRule>
    <cfRule type="cellIs" dxfId="19926" priority="6354" stopIfTrue="1" operator="greaterThan">
      <formula>0</formula>
    </cfRule>
  </conditionalFormatting>
  <conditionalFormatting sqref="X151:X152">
    <cfRule type="cellIs" dxfId="19925" priority="6349" stopIfTrue="1" operator="greaterThan">
      <formula>0</formula>
    </cfRule>
    <cfRule type="cellIs" dxfId="19924" priority="6350" stopIfTrue="1" operator="greaterThan">
      <formula>0</formula>
    </cfRule>
    <cfRule type="cellIs" dxfId="19923" priority="6351" stopIfTrue="1" operator="greaterThan">
      <formula>0</formula>
    </cfRule>
  </conditionalFormatting>
  <conditionalFormatting sqref="X153">
    <cfRule type="cellIs" dxfId="19922" priority="6346" stopIfTrue="1" operator="greaterThan">
      <formula>0</formula>
    </cfRule>
    <cfRule type="cellIs" dxfId="19921" priority="6347" stopIfTrue="1" operator="greaterThan">
      <formula>0</formula>
    </cfRule>
    <cfRule type="cellIs" dxfId="19920" priority="6348" stopIfTrue="1" operator="greaterThan">
      <formula>0</formula>
    </cfRule>
  </conditionalFormatting>
  <conditionalFormatting sqref="X148:X149">
    <cfRule type="cellIs" dxfId="19919" priority="6343" stopIfTrue="1" operator="greaterThan">
      <formula>0</formula>
    </cfRule>
    <cfRule type="cellIs" dxfId="19918" priority="6344" stopIfTrue="1" operator="greaterThan">
      <formula>0</formula>
    </cfRule>
    <cfRule type="cellIs" dxfId="19917" priority="6345" stopIfTrue="1" operator="greaterThan">
      <formula>0</formula>
    </cfRule>
  </conditionalFormatting>
  <conditionalFormatting sqref="X150">
    <cfRule type="cellIs" dxfId="19916" priority="6340" stopIfTrue="1" operator="greaterThan">
      <formula>0</formula>
    </cfRule>
    <cfRule type="cellIs" dxfId="19915" priority="6341" stopIfTrue="1" operator="greaterThan">
      <formula>0</formula>
    </cfRule>
    <cfRule type="cellIs" dxfId="19914" priority="6342" stopIfTrue="1" operator="greaterThan">
      <formula>0</formula>
    </cfRule>
  </conditionalFormatting>
  <conditionalFormatting sqref="X145:X146">
    <cfRule type="cellIs" dxfId="19913" priority="6337" stopIfTrue="1" operator="greaterThan">
      <formula>0</formula>
    </cfRule>
    <cfRule type="cellIs" dxfId="19912" priority="6338" stopIfTrue="1" operator="greaterThan">
      <formula>0</formula>
    </cfRule>
    <cfRule type="cellIs" dxfId="19911" priority="6339" stopIfTrue="1" operator="greaterThan">
      <formula>0</formula>
    </cfRule>
  </conditionalFormatting>
  <conditionalFormatting sqref="X147">
    <cfRule type="cellIs" dxfId="19910" priority="6334" stopIfTrue="1" operator="greaterThan">
      <formula>0</formula>
    </cfRule>
    <cfRule type="cellIs" dxfId="19909" priority="6335" stopIfTrue="1" operator="greaterThan">
      <formula>0</formula>
    </cfRule>
    <cfRule type="cellIs" dxfId="19908" priority="6336" stopIfTrue="1" operator="greaterThan">
      <formula>0</formula>
    </cfRule>
  </conditionalFormatting>
  <conditionalFormatting sqref="X142:X143">
    <cfRule type="cellIs" dxfId="19907" priority="6331" stopIfTrue="1" operator="greaterThan">
      <formula>0</formula>
    </cfRule>
    <cfRule type="cellIs" dxfId="19906" priority="6332" stopIfTrue="1" operator="greaterThan">
      <formula>0</formula>
    </cfRule>
    <cfRule type="cellIs" dxfId="19905" priority="6333" stopIfTrue="1" operator="greaterThan">
      <formula>0</formula>
    </cfRule>
  </conditionalFormatting>
  <conditionalFormatting sqref="X144">
    <cfRule type="cellIs" dxfId="19904" priority="6328" stopIfTrue="1" operator="greaterThan">
      <formula>0</formula>
    </cfRule>
    <cfRule type="cellIs" dxfId="19903" priority="6329" stopIfTrue="1" operator="greaterThan">
      <formula>0</formula>
    </cfRule>
    <cfRule type="cellIs" dxfId="19902" priority="6330" stopIfTrue="1" operator="greaterThan">
      <formula>0</formula>
    </cfRule>
  </conditionalFormatting>
  <conditionalFormatting sqref="X139:X140">
    <cfRule type="cellIs" dxfId="19901" priority="6325" stopIfTrue="1" operator="greaterThan">
      <formula>0</formula>
    </cfRule>
    <cfRule type="cellIs" dxfId="19900" priority="6326" stopIfTrue="1" operator="greaterThan">
      <formula>0</formula>
    </cfRule>
    <cfRule type="cellIs" dxfId="19899" priority="6327" stopIfTrue="1" operator="greaterThan">
      <formula>0</formula>
    </cfRule>
  </conditionalFormatting>
  <conditionalFormatting sqref="X141">
    <cfRule type="cellIs" dxfId="19898" priority="6322" stopIfTrue="1" operator="greaterThan">
      <formula>0</formula>
    </cfRule>
    <cfRule type="cellIs" dxfId="19897" priority="6323" stopIfTrue="1" operator="greaterThan">
      <formula>0</formula>
    </cfRule>
    <cfRule type="cellIs" dxfId="19896" priority="6324" stopIfTrue="1" operator="greaterThan">
      <formula>0</formula>
    </cfRule>
  </conditionalFormatting>
  <conditionalFormatting sqref="X136:X137">
    <cfRule type="cellIs" dxfId="19895" priority="6319" stopIfTrue="1" operator="greaterThan">
      <formula>0</formula>
    </cfRule>
    <cfRule type="cellIs" dxfId="19894" priority="6320" stopIfTrue="1" operator="greaterThan">
      <formula>0</formula>
    </cfRule>
    <cfRule type="cellIs" dxfId="19893" priority="6321" stopIfTrue="1" operator="greaterThan">
      <formula>0</formula>
    </cfRule>
  </conditionalFormatting>
  <conditionalFormatting sqref="X138">
    <cfRule type="cellIs" dxfId="19892" priority="6316" stopIfTrue="1" operator="greaterThan">
      <formula>0</formula>
    </cfRule>
    <cfRule type="cellIs" dxfId="19891" priority="6317" stopIfTrue="1" operator="greaterThan">
      <formula>0</formula>
    </cfRule>
    <cfRule type="cellIs" dxfId="19890" priority="6318" stopIfTrue="1" operator="greaterThan">
      <formula>0</formula>
    </cfRule>
  </conditionalFormatting>
  <conditionalFormatting sqref="X133:X134">
    <cfRule type="cellIs" dxfId="19889" priority="6313" stopIfTrue="1" operator="greaterThan">
      <formula>0</formula>
    </cfRule>
    <cfRule type="cellIs" dxfId="19888" priority="6314" stopIfTrue="1" operator="greaterThan">
      <formula>0</formula>
    </cfRule>
    <cfRule type="cellIs" dxfId="19887" priority="6315" stopIfTrue="1" operator="greaterThan">
      <formula>0</formula>
    </cfRule>
  </conditionalFormatting>
  <conditionalFormatting sqref="X135">
    <cfRule type="cellIs" dxfId="19886" priority="6310" stopIfTrue="1" operator="greaterThan">
      <formula>0</formula>
    </cfRule>
    <cfRule type="cellIs" dxfId="19885" priority="6311" stopIfTrue="1" operator="greaterThan">
      <formula>0</formula>
    </cfRule>
    <cfRule type="cellIs" dxfId="19884" priority="6312" stopIfTrue="1" operator="greaterThan">
      <formula>0</formula>
    </cfRule>
  </conditionalFormatting>
  <conditionalFormatting sqref="X132">
    <cfRule type="cellIs" dxfId="19883" priority="6307" stopIfTrue="1" operator="greaterThan">
      <formula>0</formula>
    </cfRule>
    <cfRule type="cellIs" dxfId="19882" priority="6308" stopIfTrue="1" operator="greaterThan">
      <formula>0</formula>
    </cfRule>
    <cfRule type="cellIs" dxfId="19881" priority="6309" stopIfTrue="1" operator="greaterThan">
      <formula>0</formula>
    </cfRule>
  </conditionalFormatting>
  <conditionalFormatting sqref="X129:X130">
    <cfRule type="cellIs" dxfId="19880" priority="6304" stopIfTrue="1" operator="greaterThan">
      <formula>0</formula>
    </cfRule>
    <cfRule type="cellIs" dxfId="19879" priority="6305" stopIfTrue="1" operator="greaterThan">
      <formula>0</formula>
    </cfRule>
    <cfRule type="cellIs" dxfId="19878" priority="6306" stopIfTrue="1" operator="greaterThan">
      <formula>0</formula>
    </cfRule>
  </conditionalFormatting>
  <conditionalFormatting sqref="X126:X127">
    <cfRule type="cellIs" dxfId="19877" priority="6301" stopIfTrue="1" operator="greaterThan">
      <formula>0</formula>
    </cfRule>
    <cfRule type="cellIs" dxfId="19876" priority="6302" stopIfTrue="1" operator="greaterThan">
      <formula>0</formula>
    </cfRule>
    <cfRule type="cellIs" dxfId="19875" priority="6303" stopIfTrue="1" operator="greaterThan">
      <formula>0</formula>
    </cfRule>
  </conditionalFormatting>
  <conditionalFormatting sqref="X128">
    <cfRule type="cellIs" dxfId="19874" priority="6298" stopIfTrue="1" operator="greaterThan">
      <formula>0</formula>
    </cfRule>
    <cfRule type="cellIs" dxfId="19873" priority="6299" stopIfTrue="1" operator="greaterThan">
      <formula>0</formula>
    </cfRule>
    <cfRule type="cellIs" dxfId="19872" priority="6300" stopIfTrue="1" operator="greaterThan">
      <formula>0</formula>
    </cfRule>
  </conditionalFormatting>
  <conditionalFormatting sqref="X123:X124">
    <cfRule type="cellIs" dxfId="19871" priority="6295" stopIfTrue="1" operator="greaterThan">
      <formula>0</formula>
    </cfRule>
    <cfRule type="cellIs" dxfId="19870" priority="6296" stopIfTrue="1" operator="greaterThan">
      <formula>0</formula>
    </cfRule>
    <cfRule type="cellIs" dxfId="19869" priority="6297" stopIfTrue="1" operator="greaterThan">
      <formula>0</formula>
    </cfRule>
  </conditionalFormatting>
  <conditionalFormatting sqref="X125">
    <cfRule type="cellIs" dxfId="19868" priority="6292" stopIfTrue="1" operator="greaterThan">
      <formula>0</formula>
    </cfRule>
    <cfRule type="cellIs" dxfId="19867" priority="6293" stopIfTrue="1" operator="greaterThan">
      <formula>0</formula>
    </cfRule>
    <cfRule type="cellIs" dxfId="19866" priority="6294" stopIfTrue="1" operator="greaterThan">
      <formula>0</formula>
    </cfRule>
  </conditionalFormatting>
  <conditionalFormatting sqref="X120:X121">
    <cfRule type="cellIs" dxfId="19865" priority="6289" stopIfTrue="1" operator="greaterThan">
      <formula>0</formula>
    </cfRule>
    <cfRule type="cellIs" dxfId="19864" priority="6290" stopIfTrue="1" operator="greaterThan">
      <formula>0</formula>
    </cfRule>
    <cfRule type="cellIs" dxfId="19863" priority="6291" stopIfTrue="1" operator="greaterThan">
      <formula>0</formula>
    </cfRule>
  </conditionalFormatting>
  <conditionalFormatting sqref="X122">
    <cfRule type="cellIs" dxfId="19862" priority="6286" stopIfTrue="1" operator="greaterThan">
      <formula>0</formula>
    </cfRule>
    <cfRule type="cellIs" dxfId="19861" priority="6287" stopIfTrue="1" operator="greaterThan">
      <formula>0</formula>
    </cfRule>
    <cfRule type="cellIs" dxfId="19860" priority="6288" stopIfTrue="1" operator="greaterThan">
      <formula>0</formula>
    </cfRule>
  </conditionalFormatting>
  <conditionalFormatting sqref="X117:X118">
    <cfRule type="cellIs" dxfId="19859" priority="6283" stopIfTrue="1" operator="greaterThan">
      <formula>0</formula>
    </cfRule>
    <cfRule type="cellIs" dxfId="19858" priority="6284" stopIfTrue="1" operator="greaterThan">
      <formula>0</formula>
    </cfRule>
    <cfRule type="cellIs" dxfId="19857" priority="6285" stopIfTrue="1" operator="greaterThan">
      <formula>0</formula>
    </cfRule>
  </conditionalFormatting>
  <conditionalFormatting sqref="X119">
    <cfRule type="cellIs" dxfId="19856" priority="6280" stopIfTrue="1" operator="greaterThan">
      <formula>0</formula>
    </cfRule>
    <cfRule type="cellIs" dxfId="19855" priority="6281" stopIfTrue="1" operator="greaterThan">
      <formula>0</formula>
    </cfRule>
    <cfRule type="cellIs" dxfId="19854" priority="6282" stopIfTrue="1" operator="greaterThan">
      <formula>0</formula>
    </cfRule>
  </conditionalFormatting>
  <conditionalFormatting sqref="X116">
    <cfRule type="cellIs" dxfId="19853" priority="6277" stopIfTrue="1" operator="greaterThan">
      <formula>0</formula>
    </cfRule>
    <cfRule type="cellIs" dxfId="19852" priority="6278" stopIfTrue="1" operator="greaterThan">
      <formula>0</formula>
    </cfRule>
    <cfRule type="cellIs" dxfId="19851" priority="6279" stopIfTrue="1" operator="greaterThan">
      <formula>0</formula>
    </cfRule>
  </conditionalFormatting>
  <conditionalFormatting sqref="X113:X114">
    <cfRule type="cellIs" dxfId="19850" priority="6274" stopIfTrue="1" operator="greaterThan">
      <formula>0</formula>
    </cfRule>
    <cfRule type="cellIs" dxfId="19849" priority="6275" stopIfTrue="1" operator="greaterThan">
      <formula>0</formula>
    </cfRule>
    <cfRule type="cellIs" dxfId="19848" priority="6276" stopIfTrue="1" operator="greaterThan">
      <formula>0</formula>
    </cfRule>
  </conditionalFormatting>
  <conditionalFormatting sqref="X115">
    <cfRule type="cellIs" dxfId="19847" priority="6271" stopIfTrue="1" operator="greaterThan">
      <formula>0</formula>
    </cfRule>
    <cfRule type="cellIs" dxfId="19846" priority="6272" stopIfTrue="1" operator="greaterThan">
      <formula>0</formula>
    </cfRule>
    <cfRule type="cellIs" dxfId="19845" priority="6273" stopIfTrue="1" operator="greaterThan">
      <formula>0</formula>
    </cfRule>
  </conditionalFormatting>
  <conditionalFormatting sqref="X110:X111">
    <cfRule type="cellIs" dxfId="19844" priority="6268" stopIfTrue="1" operator="greaterThan">
      <formula>0</formula>
    </cfRule>
    <cfRule type="cellIs" dxfId="19843" priority="6269" stopIfTrue="1" operator="greaterThan">
      <formula>0</formula>
    </cfRule>
    <cfRule type="cellIs" dxfId="19842" priority="6270" stopIfTrue="1" operator="greaterThan">
      <formula>0</formula>
    </cfRule>
  </conditionalFormatting>
  <conditionalFormatting sqref="X112">
    <cfRule type="cellIs" dxfId="19841" priority="6265" stopIfTrue="1" operator="greaterThan">
      <formula>0</formula>
    </cfRule>
    <cfRule type="cellIs" dxfId="19840" priority="6266" stopIfTrue="1" operator="greaterThan">
      <formula>0</formula>
    </cfRule>
    <cfRule type="cellIs" dxfId="19839" priority="6267" stopIfTrue="1" operator="greaterThan">
      <formula>0</formula>
    </cfRule>
  </conditionalFormatting>
  <conditionalFormatting sqref="X107:X108">
    <cfRule type="cellIs" dxfId="19838" priority="6262" stopIfTrue="1" operator="greaterThan">
      <formula>0</formula>
    </cfRule>
    <cfRule type="cellIs" dxfId="19837" priority="6263" stopIfTrue="1" operator="greaterThan">
      <formula>0</formula>
    </cfRule>
    <cfRule type="cellIs" dxfId="19836" priority="6264" stopIfTrue="1" operator="greaterThan">
      <formula>0</formula>
    </cfRule>
  </conditionalFormatting>
  <conditionalFormatting sqref="X109">
    <cfRule type="cellIs" dxfId="19835" priority="6259" stopIfTrue="1" operator="greaterThan">
      <formula>0</formula>
    </cfRule>
    <cfRule type="cellIs" dxfId="19834" priority="6260" stopIfTrue="1" operator="greaterThan">
      <formula>0</formula>
    </cfRule>
    <cfRule type="cellIs" dxfId="19833" priority="6261" stopIfTrue="1" operator="greaterThan">
      <formula>0</formula>
    </cfRule>
  </conditionalFormatting>
  <conditionalFormatting sqref="X104:X105">
    <cfRule type="cellIs" dxfId="19832" priority="6256" stopIfTrue="1" operator="greaterThan">
      <formula>0</formula>
    </cfRule>
    <cfRule type="cellIs" dxfId="19831" priority="6257" stopIfTrue="1" operator="greaterThan">
      <formula>0</formula>
    </cfRule>
    <cfRule type="cellIs" dxfId="19830" priority="6258" stopIfTrue="1" operator="greaterThan">
      <formula>0</formula>
    </cfRule>
  </conditionalFormatting>
  <conditionalFormatting sqref="X106">
    <cfRule type="cellIs" dxfId="19829" priority="6253" stopIfTrue="1" operator="greaterThan">
      <formula>0</formula>
    </cfRule>
    <cfRule type="cellIs" dxfId="19828" priority="6254" stopIfTrue="1" operator="greaterThan">
      <formula>0</formula>
    </cfRule>
    <cfRule type="cellIs" dxfId="19827" priority="6255" stopIfTrue="1" operator="greaterThan">
      <formula>0</formula>
    </cfRule>
  </conditionalFormatting>
  <conditionalFormatting sqref="X102">
    <cfRule type="cellIs" dxfId="19826" priority="6250" stopIfTrue="1" operator="greaterThan">
      <formula>0</formula>
    </cfRule>
    <cfRule type="cellIs" dxfId="19825" priority="6251" stopIfTrue="1" operator="greaterThan">
      <formula>0</formula>
    </cfRule>
    <cfRule type="cellIs" dxfId="19824" priority="6252" stopIfTrue="1" operator="greaterThan">
      <formula>0</formula>
    </cfRule>
  </conditionalFormatting>
  <conditionalFormatting sqref="X103">
    <cfRule type="cellIs" dxfId="19823" priority="6247" stopIfTrue="1" operator="greaterThan">
      <formula>0</formula>
    </cfRule>
    <cfRule type="cellIs" dxfId="19822" priority="6248" stopIfTrue="1" operator="greaterThan">
      <formula>0</formula>
    </cfRule>
    <cfRule type="cellIs" dxfId="19821" priority="6249" stopIfTrue="1" operator="greaterThan">
      <formula>0</formula>
    </cfRule>
  </conditionalFormatting>
  <conditionalFormatting sqref="AA157">
    <cfRule type="cellIs" dxfId="19820" priority="6172" stopIfTrue="1" operator="greaterThan">
      <formula>0</formula>
    </cfRule>
    <cfRule type="cellIs" dxfId="19819" priority="6173" stopIfTrue="1" operator="greaterThan">
      <formula>0</formula>
    </cfRule>
    <cfRule type="cellIs" dxfId="19818" priority="6174" stopIfTrue="1" operator="greaterThan">
      <formula>0</formula>
    </cfRule>
  </conditionalFormatting>
  <conditionalFormatting sqref="AA154:AA155">
    <cfRule type="cellIs" dxfId="19817" priority="6166" stopIfTrue="1" operator="greaterThan">
      <formula>0</formula>
    </cfRule>
    <cfRule type="cellIs" dxfId="19816" priority="6167" stopIfTrue="1" operator="greaterThan">
      <formula>0</formula>
    </cfRule>
    <cfRule type="cellIs" dxfId="19815" priority="6168" stopIfTrue="1" operator="greaterThan">
      <formula>0</formula>
    </cfRule>
  </conditionalFormatting>
  <conditionalFormatting sqref="AA156">
    <cfRule type="cellIs" dxfId="19814" priority="6163" stopIfTrue="1" operator="greaterThan">
      <formula>0</formula>
    </cfRule>
    <cfRule type="cellIs" dxfId="19813" priority="6164" stopIfTrue="1" operator="greaterThan">
      <formula>0</formula>
    </cfRule>
    <cfRule type="cellIs" dxfId="19812" priority="6165" stopIfTrue="1" operator="greaterThan">
      <formula>0</formula>
    </cfRule>
  </conditionalFormatting>
  <conditionalFormatting sqref="AA151:AA152">
    <cfRule type="cellIs" dxfId="19811" priority="6160" stopIfTrue="1" operator="greaterThan">
      <formula>0</formula>
    </cfRule>
    <cfRule type="cellIs" dxfId="19810" priority="6161" stopIfTrue="1" operator="greaterThan">
      <formula>0</formula>
    </cfRule>
    <cfRule type="cellIs" dxfId="19809" priority="6162" stopIfTrue="1" operator="greaterThan">
      <formula>0</formula>
    </cfRule>
  </conditionalFormatting>
  <conditionalFormatting sqref="AA153">
    <cfRule type="cellIs" dxfId="19808" priority="6157" stopIfTrue="1" operator="greaterThan">
      <formula>0</formula>
    </cfRule>
    <cfRule type="cellIs" dxfId="19807" priority="6158" stopIfTrue="1" operator="greaterThan">
      <formula>0</formula>
    </cfRule>
    <cfRule type="cellIs" dxfId="19806" priority="6159" stopIfTrue="1" operator="greaterThan">
      <formula>0</formula>
    </cfRule>
  </conditionalFormatting>
  <conditionalFormatting sqref="AA148:AA149">
    <cfRule type="cellIs" dxfId="19805" priority="6154" stopIfTrue="1" operator="greaterThan">
      <formula>0</formula>
    </cfRule>
    <cfRule type="cellIs" dxfId="19804" priority="6155" stopIfTrue="1" operator="greaterThan">
      <formula>0</formula>
    </cfRule>
    <cfRule type="cellIs" dxfId="19803" priority="6156" stopIfTrue="1" operator="greaterThan">
      <formula>0</formula>
    </cfRule>
  </conditionalFormatting>
  <conditionalFormatting sqref="AA150">
    <cfRule type="cellIs" dxfId="19802" priority="6151" stopIfTrue="1" operator="greaterThan">
      <formula>0</formula>
    </cfRule>
    <cfRule type="cellIs" dxfId="19801" priority="6152" stopIfTrue="1" operator="greaterThan">
      <formula>0</formula>
    </cfRule>
    <cfRule type="cellIs" dxfId="19800" priority="6153" stopIfTrue="1" operator="greaterThan">
      <formula>0</formula>
    </cfRule>
  </conditionalFormatting>
  <conditionalFormatting sqref="AA145:AA146">
    <cfRule type="cellIs" dxfId="19799" priority="6148" stopIfTrue="1" operator="greaterThan">
      <formula>0</formula>
    </cfRule>
    <cfRule type="cellIs" dxfId="19798" priority="6149" stopIfTrue="1" operator="greaterThan">
      <formula>0</formula>
    </cfRule>
    <cfRule type="cellIs" dxfId="19797" priority="6150" stopIfTrue="1" operator="greaterThan">
      <formula>0</formula>
    </cfRule>
  </conditionalFormatting>
  <conditionalFormatting sqref="AA147">
    <cfRule type="cellIs" dxfId="19796" priority="6145" stopIfTrue="1" operator="greaterThan">
      <formula>0</formula>
    </cfRule>
    <cfRule type="cellIs" dxfId="19795" priority="6146" stopIfTrue="1" operator="greaterThan">
      <formula>0</formula>
    </cfRule>
    <cfRule type="cellIs" dxfId="19794" priority="6147" stopIfTrue="1" operator="greaterThan">
      <formula>0</formula>
    </cfRule>
  </conditionalFormatting>
  <conditionalFormatting sqref="AA142:AA143">
    <cfRule type="cellIs" dxfId="19793" priority="6142" stopIfTrue="1" operator="greaterThan">
      <formula>0</formula>
    </cfRule>
    <cfRule type="cellIs" dxfId="19792" priority="6143" stopIfTrue="1" operator="greaterThan">
      <formula>0</formula>
    </cfRule>
    <cfRule type="cellIs" dxfId="19791" priority="6144" stopIfTrue="1" operator="greaterThan">
      <formula>0</formula>
    </cfRule>
  </conditionalFormatting>
  <conditionalFormatting sqref="AA144">
    <cfRule type="cellIs" dxfId="19790" priority="6139" stopIfTrue="1" operator="greaterThan">
      <formula>0</formula>
    </cfRule>
    <cfRule type="cellIs" dxfId="19789" priority="6140" stopIfTrue="1" operator="greaterThan">
      <formula>0</formula>
    </cfRule>
    <cfRule type="cellIs" dxfId="19788" priority="6141" stopIfTrue="1" operator="greaterThan">
      <formula>0</formula>
    </cfRule>
  </conditionalFormatting>
  <conditionalFormatting sqref="AA139:AA140">
    <cfRule type="cellIs" dxfId="19787" priority="6136" stopIfTrue="1" operator="greaterThan">
      <formula>0</formula>
    </cfRule>
    <cfRule type="cellIs" dxfId="19786" priority="6137" stopIfTrue="1" operator="greaterThan">
      <formula>0</formula>
    </cfRule>
    <cfRule type="cellIs" dxfId="19785" priority="6138" stopIfTrue="1" operator="greaterThan">
      <formula>0</formula>
    </cfRule>
  </conditionalFormatting>
  <conditionalFormatting sqref="AA141">
    <cfRule type="cellIs" dxfId="19784" priority="6133" stopIfTrue="1" operator="greaterThan">
      <formula>0</formula>
    </cfRule>
    <cfRule type="cellIs" dxfId="19783" priority="6134" stopIfTrue="1" operator="greaterThan">
      <formula>0</formula>
    </cfRule>
    <cfRule type="cellIs" dxfId="19782" priority="6135" stopIfTrue="1" operator="greaterThan">
      <formula>0</formula>
    </cfRule>
  </conditionalFormatting>
  <conditionalFormatting sqref="AA136:AA137">
    <cfRule type="cellIs" dxfId="19781" priority="6130" stopIfTrue="1" operator="greaterThan">
      <formula>0</formula>
    </cfRule>
    <cfRule type="cellIs" dxfId="19780" priority="6131" stopIfTrue="1" operator="greaterThan">
      <formula>0</formula>
    </cfRule>
    <cfRule type="cellIs" dxfId="19779" priority="6132" stopIfTrue="1" operator="greaterThan">
      <formula>0</formula>
    </cfRule>
  </conditionalFormatting>
  <conditionalFormatting sqref="AA138">
    <cfRule type="cellIs" dxfId="19778" priority="6127" stopIfTrue="1" operator="greaterThan">
      <formula>0</formula>
    </cfRule>
    <cfRule type="cellIs" dxfId="19777" priority="6128" stopIfTrue="1" operator="greaterThan">
      <formula>0</formula>
    </cfRule>
    <cfRule type="cellIs" dxfId="19776" priority="6129" stopIfTrue="1" operator="greaterThan">
      <formula>0</formula>
    </cfRule>
  </conditionalFormatting>
  <conditionalFormatting sqref="AA133:AA134">
    <cfRule type="cellIs" dxfId="19775" priority="6124" stopIfTrue="1" operator="greaterThan">
      <formula>0</formula>
    </cfRule>
    <cfRule type="cellIs" dxfId="19774" priority="6125" stopIfTrue="1" operator="greaterThan">
      <formula>0</formula>
    </cfRule>
    <cfRule type="cellIs" dxfId="19773" priority="6126" stopIfTrue="1" operator="greaterThan">
      <formula>0</formula>
    </cfRule>
  </conditionalFormatting>
  <conditionalFormatting sqref="AA135">
    <cfRule type="cellIs" dxfId="19772" priority="6121" stopIfTrue="1" operator="greaterThan">
      <formula>0</formula>
    </cfRule>
    <cfRule type="cellIs" dxfId="19771" priority="6122" stopIfTrue="1" operator="greaterThan">
      <formula>0</formula>
    </cfRule>
    <cfRule type="cellIs" dxfId="19770" priority="6123" stopIfTrue="1" operator="greaterThan">
      <formula>0</formula>
    </cfRule>
  </conditionalFormatting>
  <conditionalFormatting sqref="AA132">
    <cfRule type="cellIs" dxfId="19769" priority="6118" stopIfTrue="1" operator="greaterThan">
      <formula>0</formula>
    </cfRule>
    <cfRule type="cellIs" dxfId="19768" priority="6119" stopIfTrue="1" operator="greaterThan">
      <formula>0</formula>
    </cfRule>
    <cfRule type="cellIs" dxfId="19767" priority="6120" stopIfTrue="1" operator="greaterThan">
      <formula>0</formula>
    </cfRule>
  </conditionalFormatting>
  <conditionalFormatting sqref="AA129">
    <cfRule type="cellIs" dxfId="19766" priority="6115" stopIfTrue="1" operator="greaterThan">
      <formula>0</formula>
    </cfRule>
    <cfRule type="cellIs" dxfId="19765" priority="6116" stopIfTrue="1" operator="greaterThan">
      <formula>0</formula>
    </cfRule>
    <cfRule type="cellIs" dxfId="19764" priority="6117" stopIfTrue="1" operator="greaterThan">
      <formula>0</formula>
    </cfRule>
  </conditionalFormatting>
  <conditionalFormatting sqref="AA126:AA127">
    <cfRule type="cellIs" dxfId="19763" priority="6112" stopIfTrue="1" operator="greaterThan">
      <formula>0</formula>
    </cfRule>
    <cfRule type="cellIs" dxfId="19762" priority="6113" stopIfTrue="1" operator="greaterThan">
      <formula>0</formula>
    </cfRule>
    <cfRule type="cellIs" dxfId="19761" priority="6114" stopIfTrue="1" operator="greaterThan">
      <formula>0</formula>
    </cfRule>
  </conditionalFormatting>
  <conditionalFormatting sqref="AA128">
    <cfRule type="cellIs" dxfId="19760" priority="6109" stopIfTrue="1" operator="greaterThan">
      <formula>0</formula>
    </cfRule>
    <cfRule type="cellIs" dxfId="19759" priority="6110" stopIfTrue="1" operator="greaterThan">
      <formula>0</formula>
    </cfRule>
    <cfRule type="cellIs" dxfId="19758" priority="6111" stopIfTrue="1" operator="greaterThan">
      <formula>0</formula>
    </cfRule>
  </conditionalFormatting>
  <conditionalFormatting sqref="AA123:AA124">
    <cfRule type="cellIs" dxfId="19757" priority="6106" stopIfTrue="1" operator="greaterThan">
      <formula>0</formula>
    </cfRule>
    <cfRule type="cellIs" dxfId="19756" priority="6107" stopIfTrue="1" operator="greaterThan">
      <formula>0</formula>
    </cfRule>
    <cfRule type="cellIs" dxfId="19755" priority="6108" stopIfTrue="1" operator="greaterThan">
      <formula>0</formula>
    </cfRule>
  </conditionalFormatting>
  <conditionalFormatting sqref="AA125">
    <cfRule type="cellIs" dxfId="19754" priority="6103" stopIfTrue="1" operator="greaterThan">
      <formula>0</formula>
    </cfRule>
    <cfRule type="cellIs" dxfId="19753" priority="6104" stopIfTrue="1" operator="greaterThan">
      <formula>0</formula>
    </cfRule>
    <cfRule type="cellIs" dxfId="19752" priority="6105" stopIfTrue="1" operator="greaterThan">
      <formula>0</formula>
    </cfRule>
  </conditionalFormatting>
  <conditionalFormatting sqref="AA120:AA121">
    <cfRule type="cellIs" dxfId="19751" priority="6100" stopIfTrue="1" operator="greaterThan">
      <formula>0</formula>
    </cfRule>
    <cfRule type="cellIs" dxfId="19750" priority="6101" stopIfTrue="1" operator="greaterThan">
      <formula>0</formula>
    </cfRule>
    <cfRule type="cellIs" dxfId="19749" priority="6102" stopIfTrue="1" operator="greaterThan">
      <formula>0</formula>
    </cfRule>
  </conditionalFormatting>
  <conditionalFormatting sqref="AA122">
    <cfRule type="cellIs" dxfId="19748" priority="6097" stopIfTrue="1" operator="greaterThan">
      <formula>0</formula>
    </cfRule>
    <cfRule type="cellIs" dxfId="19747" priority="6098" stopIfTrue="1" operator="greaterThan">
      <formula>0</formula>
    </cfRule>
    <cfRule type="cellIs" dxfId="19746" priority="6099" stopIfTrue="1" operator="greaterThan">
      <formula>0</formula>
    </cfRule>
  </conditionalFormatting>
  <conditionalFormatting sqref="AA117:AA118">
    <cfRule type="cellIs" dxfId="19745" priority="6094" stopIfTrue="1" operator="greaterThan">
      <formula>0</formula>
    </cfRule>
    <cfRule type="cellIs" dxfId="19744" priority="6095" stopIfTrue="1" operator="greaterThan">
      <formula>0</formula>
    </cfRule>
    <cfRule type="cellIs" dxfId="19743" priority="6096" stopIfTrue="1" operator="greaterThan">
      <formula>0</formula>
    </cfRule>
  </conditionalFormatting>
  <conditionalFormatting sqref="AA119">
    <cfRule type="cellIs" dxfId="19742" priority="6091" stopIfTrue="1" operator="greaterThan">
      <formula>0</formula>
    </cfRule>
    <cfRule type="cellIs" dxfId="19741" priority="6092" stopIfTrue="1" operator="greaterThan">
      <formula>0</formula>
    </cfRule>
    <cfRule type="cellIs" dxfId="19740" priority="6093" stopIfTrue="1" operator="greaterThan">
      <formula>0</formula>
    </cfRule>
  </conditionalFormatting>
  <conditionalFormatting sqref="AA116">
    <cfRule type="cellIs" dxfId="19739" priority="6088" stopIfTrue="1" operator="greaterThan">
      <formula>0</formula>
    </cfRule>
    <cfRule type="cellIs" dxfId="19738" priority="6089" stopIfTrue="1" operator="greaterThan">
      <formula>0</formula>
    </cfRule>
    <cfRule type="cellIs" dxfId="19737" priority="6090" stopIfTrue="1" operator="greaterThan">
      <formula>0</formula>
    </cfRule>
  </conditionalFormatting>
  <conditionalFormatting sqref="AA113:AA114">
    <cfRule type="cellIs" dxfId="19736" priority="6085" stopIfTrue="1" operator="greaterThan">
      <formula>0</formula>
    </cfRule>
    <cfRule type="cellIs" dxfId="19735" priority="6086" stopIfTrue="1" operator="greaterThan">
      <formula>0</formula>
    </cfRule>
    <cfRule type="cellIs" dxfId="19734" priority="6087" stopIfTrue="1" operator="greaterThan">
      <formula>0</formula>
    </cfRule>
  </conditionalFormatting>
  <conditionalFormatting sqref="AA115">
    <cfRule type="cellIs" dxfId="19733" priority="6082" stopIfTrue="1" operator="greaterThan">
      <formula>0</formula>
    </cfRule>
    <cfRule type="cellIs" dxfId="19732" priority="6083" stopIfTrue="1" operator="greaterThan">
      <formula>0</formula>
    </cfRule>
    <cfRule type="cellIs" dxfId="19731" priority="6084" stopIfTrue="1" operator="greaterThan">
      <formula>0</formula>
    </cfRule>
  </conditionalFormatting>
  <conditionalFormatting sqref="AA110:AA111">
    <cfRule type="cellIs" dxfId="19730" priority="6079" stopIfTrue="1" operator="greaterThan">
      <formula>0</formula>
    </cfRule>
    <cfRule type="cellIs" dxfId="19729" priority="6080" stopIfTrue="1" operator="greaterThan">
      <formula>0</formula>
    </cfRule>
    <cfRule type="cellIs" dxfId="19728" priority="6081" stopIfTrue="1" operator="greaterThan">
      <formula>0</formula>
    </cfRule>
  </conditionalFormatting>
  <conditionalFormatting sqref="AA112">
    <cfRule type="cellIs" dxfId="19727" priority="6076" stopIfTrue="1" operator="greaterThan">
      <formula>0</formula>
    </cfRule>
    <cfRule type="cellIs" dxfId="19726" priority="6077" stopIfTrue="1" operator="greaterThan">
      <formula>0</formula>
    </cfRule>
    <cfRule type="cellIs" dxfId="19725" priority="6078" stopIfTrue="1" operator="greaterThan">
      <formula>0</formula>
    </cfRule>
  </conditionalFormatting>
  <conditionalFormatting sqref="AA107:AA108">
    <cfRule type="cellIs" dxfId="19724" priority="6073" stopIfTrue="1" operator="greaterThan">
      <formula>0</formula>
    </cfRule>
    <cfRule type="cellIs" dxfId="19723" priority="6074" stopIfTrue="1" operator="greaterThan">
      <formula>0</formula>
    </cfRule>
    <cfRule type="cellIs" dxfId="19722" priority="6075" stopIfTrue="1" operator="greaterThan">
      <formula>0</formula>
    </cfRule>
  </conditionalFormatting>
  <conditionalFormatting sqref="AA109">
    <cfRule type="cellIs" dxfId="19721" priority="6070" stopIfTrue="1" operator="greaterThan">
      <formula>0</formula>
    </cfRule>
    <cfRule type="cellIs" dxfId="19720" priority="6071" stopIfTrue="1" operator="greaterThan">
      <formula>0</formula>
    </cfRule>
    <cfRule type="cellIs" dxfId="19719" priority="6072" stopIfTrue="1" operator="greaterThan">
      <formula>0</formula>
    </cfRule>
  </conditionalFormatting>
  <conditionalFormatting sqref="AA104:AA105">
    <cfRule type="cellIs" dxfId="19718" priority="6067" stopIfTrue="1" operator="greaterThan">
      <formula>0</formula>
    </cfRule>
    <cfRule type="cellIs" dxfId="19717" priority="6068" stopIfTrue="1" operator="greaterThan">
      <formula>0</formula>
    </cfRule>
    <cfRule type="cellIs" dxfId="19716" priority="6069" stopIfTrue="1" operator="greaterThan">
      <formula>0</formula>
    </cfRule>
  </conditionalFormatting>
  <conditionalFormatting sqref="AA106">
    <cfRule type="cellIs" dxfId="19715" priority="6064" stopIfTrue="1" operator="greaterThan">
      <formula>0</formula>
    </cfRule>
    <cfRule type="cellIs" dxfId="19714" priority="6065" stopIfTrue="1" operator="greaterThan">
      <formula>0</formula>
    </cfRule>
    <cfRule type="cellIs" dxfId="19713" priority="6066" stopIfTrue="1" operator="greaterThan">
      <formula>0</formula>
    </cfRule>
  </conditionalFormatting>
  <conditionalFormatting sqref="AA102">
    <cfRule type="cellIs" dxfId="19712" priority="6061" stopIfTrue="1" operator="greaterThan">
      <formula>0</formula>
    </cfRule>
    <cfRule type="cellIs" dxfId="19711" priority="6062" stopIfTrue="1" operator="greaterThan">
      <formula>0</formula>
    </cfRule>
    <cfRule type="cellIs" dxfId="19710" priority="6063" stopIfTrue="1" operator="greaterThan">
      <formula>0</formula>
    </cfRule>
  </conditionalFormatting>
  <conditionalFormatting sqref="AA103">
    <cfRule type="cellIs" dxfId="19709" priority="6058" stopIfTrue="1" operator="greaterThan">
      <formula>0</formula>
    </cfRule>
    <cfRule type="cellIs" dxfId="19708" priority="6059" stopIfTrue="1" operator="greaterThan">
      <formula>0</formula>
    </cfRule>
    <cfRule type="cellIs" dxfId="19707" priority="6060" stopIfTrue="1" operator="greaterThan">
      <formula>0</formula>
    </cfRule>
  </conditionalFormatting>
  <conditionalFormatting sqref="Z157">
    <cfRule type="cellIs" dxfId="19706" priority="5983" stopIfTrue="1" operator="greaterThan">
      <formula>0</formula>
    </cfRule>
    <cfRule type="cellIs" dxfId="19705" priority="5984" stopIfTrue="1" operator="greaterThan">
      <formula>0</formula>
    </cfRule>
    <cfRule type="cellIs" dxfId="19704" priority="5985" stopIfTrue="1" operator="greaterThan">
      <formula>0</formula>
    </cfRule>
  </conditionalFormatting>
  <conditionalFormatting sqref="Z154:Z155">
    <cfRule type="cellIs" dxfId="19703" priority="5977" stopIfTrue="1" operator="greaterThan">
      <formula>0</formula>
    </cfRule>
    <cfRule type="cellIs" dxfId="19702" priority="5978" stopIfTrue="1" operator="greaterThan">
      <formula>0</formula>
    </cfRule>
    <cfRule type="cellIs" dxfId="19701" priority="5979" stopIfTrue="1" operator="greaterThan">
      <formula>0</formula>
    </cfRule>
  </conditionalFormatting>
  <conditionalFormatting sqref="Z156">
    <cfRule type="cellIs" dxfId="19700" priority="5974" stopIfTrue="1" operator="greaterThan">
      <formula>0</formula>
    </cfRule>
    <cfRule type="cellIs" dxfId="19699" priority="5975" stopIfTrue="1" operator="greaterThan">
      <formula>0</formula>
    </cfRule>
    <cfRule type="cellIs" dxfId="19698" priority="5976" stopIfTrue="1" operator="greaterThan">
      <formula>0</formula>
    </cfRule>
  </conditionalFormatting>
  <conditionalFormatting sqref="Z151:Z152">
    <cfRule type="cellIs" dxfId="19697" priority="5971" stopIfTrue="1" operator="greaterThan">
      <formula>0</formula>
    </cfRule>
    <cfRule type="cellIs" dxfId="19696" priority="5972" stopIfTrue="1" operator="greaterThan">
      <formula>0</formula>
    </cfRule>
    <cfRule type="cellIs" dxfId="19695" priority="5973" stopIfTrue="1" operator="greaterThan">
      <formula>0</formula>
    </cfRule>
  </conditionalFormatting>
  <conditionalFormatting sqref="Z153">
    <cfRule type="cellIs" dxfId="19694" priority="5968" stopIfTrue="1" operator="greaterThan">
      <formula>0</formula>
    </cfRule>
    <cfRule type="cellIs" dxfId="19693" priority="5969" stopIfTrue="1" operator="greaterThan">
      <formula>0</formula>
    </cfRule>
    <cfRule type="cellIs" dxfId="19692" priority="5970" stopIfTrue="1" operator="greaterThan">
      <formula>0</formula>
    </cfRule>
  </conditionalFormatting>
  <conditionalFormatting sqref="Z148:Z149">
    <cfRule type="cellIs" dxfId="19691" priority="5965" stopIfTrue="1" operator="greaterThan">
      <formula>0</formula>
    </cfRule>
    <cfRule type="cellIs" dxfId="19690" priority="5966" stopIfTrue="1" operator="greaterThan">
      <formula>0</formula>
    </cfRule>
    <cfRule type="cellIs" dxfId="19689" priority="5967" stopIfTrue="1" operator="greaterThan">
      <formula>0</formula>
    </cfRule>
  </conditionalFormatting>
  <conditionalFormatting sqref="Z150">
    <cfRule type="cellIs" dxfId="19688" priority="5962" stopIfTrue="1" operator="greaterThan">
      <formula>0</formula>
    </cfRule>
    <cfRule type="cellIs" dxfId="19687" priority="5963" stopIfTrue="1" operator="greaterThan">
      <formula>0</formula>
    </cfRule>
    <cfRule type="cellIs" dxfId="19686" priority="5964" stopIfTrue="1" operator="greaterThan">
      <formula>0</formula>
    </cfRule>
  </conditionalFormatting>
  <conditionalFormatting sqref="Z145:Z146">
    <cfRule type="cellIs" dxfId="19685" priority="5959" stopIfTrue="1" operator="greaterThan">
      <formula>0</formula>
    </cfRule>
    <cfRule type="cellIs" dxfId="19684" priority="5960" stopIfTrue="1" operator="greaterThan">
      <formula>0</formula>
    </cfRule>
    <cfRule type="cellIs" dxfId="19683" priority="5961" stopIfTrue="1" operator="greaterThan">
      <formula>0</formula>
    </cfRule>
  </conditionalFormatting>
  <conditionalFormatting sqref="Z147">
    <cfRule type="cellIs" dxfId="19682" priority="5956" stopIfTrue="1" operator="greaterThan">
      <formula>0</formula>
    </cfRule>
    <cfRule type="cellIs" dxfId="19681" priority="5957" stopIfTrue="1" operator="greaterThan">
      <formula>0</formula>
    </cfRule>
    <cfRule type="cellIs" dxfId="19680" priority="5958" stopIfTrue="1" operator="greaterThan">
      <formula>0</formula>
    </cfRule>
  </conditionalFormatting>
  <conditionalFormatting sqref="Z142:Z143">
    <cfRule type="cellIs" dxfId="19679" priority="5953" stopIfTrue="1" operator="greaterThan">
      <formula>0</formula>
    </cfRule>
    <cfRule type="cellIs" dxfId="19678" priority="5954" stopIfTrue="1" operator="greaterThan">
      <formula>0</formula>
    </cfRule>
    <cfRule type="cellIs" dxfId="19677" priority="5955" stopIfTrue="1" operator="greaterThan">
      <formula>0</formula>
    </cfRule>
  </conditionalFormatting>
  <conditionalFormatting sqref="Z144">
    <cfRule type="cellIs" dxfId="19676" priority="5950" stopIfTrue="1" operator="greaterThan">
      <formula>0</formula>
    </cfRule>
    <cfRule type="cellIs" dxfId="19675" priority="5951" stopIfTrue="1" operator="greaterThan">
      <formula>0</formula>
    </cfRule>
    <cfRule type="cellIs" dxfId="19674" priority="5952" stopIfTrue="1" operator="greaterThan">
      <formula>0</formula>
    </cfRule>
  </conditionalFormatting>
  <conditionalFormatting sqref="Z139:Z140">
    <cfRule type="cellIs" dxfId="19673" priority="5947" stopIfTrue="1" operator="greaterThan">
      <formula>0</formula>
    </cfRule>
    <cfRule type="cellIs" dxfId="19672" priority="5948" stopIfTrue="1" operator="greaterThan">
      <formula>0</formula>
    </cfRule>
    <cfRule type="cellIs" dxfId="19671" priority="5949" stopIfTrue="1" operator="greaterThan">
      <formula>0</formula>
    </cfRule>
  </conditionalFormatting>
  <conditionalFormatting sqref="Z141">
    <cfRule type="cellIs" dxfId="19670" priority="5944" stopIfTrue="1" operator="greaterThan">
      <formula>0</formula>
    </cfRule>
    <cfRule type="cellIs" dxfId="19669" priority="5945" stopIfTrue="1" operator="greaterThan">
      <formula>0</formula>
    </cfRule>
    <cfRule type="cellIs" dxfId="19668" priority="5946" stopIfTrue="1" operator="greaterThan">
      <formula>0</formula>
    </cfRule>
  </conditionalFormatting>
  <conditionalFormatting sqref="Z136:Z137">
    <cfRule type="cellIs" dxfId="19667" priority="5941" stopIfTrue="1" operator="greaterThan">
      <formula>0</formula>
    </cfRule>
    <cfRule type="cellIs" dxfId="19666" priority="5942" stopIfTrue="1" operator="greaterThan">
      <formula>0</formula>
    </cfRule>
    <cfRule type="cellIs" dxfId="19665" priority="5943" stopIfTrue="1" operator="greaterThan">
      <formula>0</formula>
    </cfRule>
  </conditionalFormatting>
  <conditionalFormatting sqref="Z138">
    <cfRule type="cellIs" dxfId="19664" priority="5938" stopIfTrue="1" operator="greaterThan">
      <formula>0</formula>
    </cfRule>
    <cfRule type="cellIs" dxfId="19663" priority="5939" stopIfTrue="1" operator="greaterThan">
      <formula>0</formula>
    </cfRule>
    <cfRule type="cellIs" dxfId="19662" priority="5940" stopIfTrue="1" operator="greaterThan">
      <formula>0</formula>
    </cfRule>
  </conditionalFormatting>
  <conditionalFormatting sqref="Z133:Z134">
    <cfRule type="cellIs" dxfId="19661" priority="5935" stopIfTrue="1" operator="greaterThan">
      <formula>0</formula>
    </cfRule>
    <cfRule type="cellIs" dxfId="19660" priority="5936" stopIfTrue="1" operator="greaterThan">
      <formula>0</formula>
    </cfRule>
    <cfRule type="cellIs" dxfId="19659" priority="5937" stopIfTrue="1" operator="greaterThan">
      <formula>0</formula>
    </cfRule>
  </conditionalFormatting>
  <conditionalFormatting sqref="Z135">
    <cfRule type="cellIs" dxfId="19658" priority="5932" stopIfTrue="1" operator="greaterThan">
      <formula>0</formula>
    </cfRule>
    <cfRule type="cellIs" dxfId="19657" priority="5933" stopIfTrue="1" operator="greaterThan">
      <formula>0</formula>
    </cfRule>
    <cfRule type="cellIs" dxfId="19656" priority="5934" stopIfTrue="1" operator="greaterThan">
      <formula>0</formula>
    </cfRule>
  </conditionalFormatting>
  <conditionalFormatting sqref="Z132">
    <cfRule type="cellIs" dxfId="19655" priority="5929" stopIfTrue="1" operator="greaterThan">
      <formula>0</formula>
    </cfRule>
    <cfRule type="cellIs" dxfId="19654" priority="5930" stopIfTrue="1" operator="greaterThan">
      <formula>0</formula>
    </cfRule>
    <cfRule type="cellIs" dxfId="19653" priority="5931" stopIfTrue="1" operator="greaterThan">
      <formula>0</formula>
    </cfRule>
  </conditionalFormatting>
  <conditionalFormatting sqref="Z129:Z130">
    <cfRule type="cellIs" dxfId="19652" priority="5926" stopIfTrue="1" operator="greaterThan">
      <formula>0</formula>
    </cfRule>
    <cfRule type="cellIs" dxfId="19651" priority="5927" stopIfTrue="1" operator="greaterThan">
      <formula>0</formula>
    </cfRule>
    <cfRule type="cellIs" dxfId="19650" priority="5928" stopIfTrue="1" operator="greaterThan">
      <formula>0</formula>
    </cfRule>
  </conditionalFormatting>
  <conditionalFormatting sqref="Z126:Z127">
    <cfRule type="cellIs" dxfId="19649" priority="5923" stopIfTrue="1" operator="greaterThan">
      <formula>0</formula>
    </cfRule>
    <cfRule type="cellIs" dxfId="19648" priority="5924" stopIfTrue="1" operator="greaterThan">
      <formula>0</formula>
    </cfRule>
    <cfRule type="cellIs" dxfId="19647" priority="5925" stopIfTrue="1" operator="greaterThan">
      <formula>0</formula>
    </cfRule>
  </conditionalFormatting>
  <conditionalFormatting sqref="Z128">
    <cfRule type="cellIs" dxfId="19646" priority="5920" stopIfTrue="1" operator="greaterThan">
      <formula>0</formula>
    </cfRule>
    <cfRule type="cellIs" dxfId="19645" priority="5921" stopIfTrue="1" operator="greaterThan">
      <formula>0</formula>
    </cfRule>
    <cfRule type="cellIs" dxfId="19644" priority="5922" stopIfTrue="1" operator="greaterThan">
      <formula>0</formula>
    </cfRule>
  </conditionalFormatting>
  <conditionalFormatting sqref="Z123:Z124">
    <cfRule type="cellIs" dxfId="19643" priority="5917" stopIfTrue="1" operator="greaterThan">
      <formula>0</formula>
    </cfRule>
    <cfRule type="cellIs" dxfId="19642" priority="5918" stopIfTrue="1" operator="greaterThan">
      <formula>0</formula>
    </cfRule>
    <cfRule type="cellIs" dxfId="19641" priority="5919" stopIfTrue="1" operator="greaterThan">
      <formula>0</formula>
    </cfRule>
  </conditionalFormatting>
  <conditionalFormatting sqref="Z125">
    <cfRule type="cellIs" dxfId="19640" priority="5914" stopIfTrue="1" operator="greaterThan">
      <formula>0</formula>
    </cfRule>
    <cfRule type="cellIs" dxfId="19639" priority="5915" stopIfTrue="1" operator="greaterThan">
      <formula>0</formula>
    </cfRule>
    <cfRule type="cellIs" dxfId="19638" priority="5916" stopIfTrue="1" operator="greaterThan">
      <formula>0</formula>
    </cfRule>
  </conditionalFormatting>
  <conditionalFormatting sqref="Z120:Z121">
    <cfRule type="cellIs" dxfId="19637" priority="5911" stopIfTrue="1" operator="greaterThan">
      <formula>0</formula>
    </cfRule>
    <cfRule type="cellIs" dxfId="19636" priority="5912" stopIfTrue="1" operator="greaterThan">
      <formula>0</formula>
    </cfRule>
    <cfRule type="cellIs" dxfId="19635" priority="5913" stopIfTrue="1" operator="greaterThan">
      <formula>0</formula>
    </cfRule>
  </conditionalFormatting>
  <conditionalFormatting sqref="Z122">
    <cfRule type="cellIs" dxfId="19634" priority="5908" stopIfTrue="1" operator="greaterThan">
      <formula>0</formula>
    </cfRule>
    <cfRule type="cellIs" dxfId="19633" priority="5909" stopIfTrue="1" operator="greaterThan">
      <formula>0</formula>
    </cfRule>
    <cfRule type="cellIs" dxfId="19632" priority="5910" stopIfTrue="1" operator="greaterThan">
      <formula>0</formula>
    </cfRule>
  </conditionalFormatting>
  <conditionalFormatting sqref="Z117:Z118">
    <cfRule type="cellIs" dxfId="19631" priority="5905" stopIfTrue="1" operator="greaterThan">
      <formula>0</formula>
    </cfRule>
    <cfRule type="cellIs" dxfId="19630" priority="5906" stopIfTrue="1" operator="greaterThan">
      <formula>0</formula>
    </cfRule>
    <cfRule type="cellIs" dxfId="19629" priority="5907" stopIfTrue="1" operator="greaterThan">
      <formula>0</formula>
    </cfRule>
  </conditionalFormatting>
  <conditionalFormatting sqref="Z119">
    <cfRule type="cellIs" dxfId="19628" priority="5902" stopIfTrue="1" operator="greaterThan">
      <formula>0</formula>
    </cfRule>
    <cfRule type="cellIs" dxfId="19627" priority="5903" stopIfTrue="1" operator="greaterThan">
      <formula>0</formula>
    </cfRule>
    <cfRule type="cellIs" dxfId="19626" priority="5904" stopIfTrue="1" operator="greaterThan">
      <formula>0</formula>
    </cfRule>
  </conditionalFormatting>
  <conditionalFormatting sqref="Z116">
    <cfRule type="cellIs" dxfId="19625" priority="5899" stopIfTrue="1" operator="greaterThan">
      <formula>0</formula>
    </cfRule>
    <cfRule type="cellIs" dxfId="19624" priority="5900" stopIfTrue="1" operator="greaterThan">
      <formula>0</formula>
    </cfRule>
    <cfRule type="cellIs" dxfId="19623" priority="5901" stopIfTrue="1" operator="greaterThan">
      <formula>0</formula>
    </cfRule>
  </conditionalFormatting>
  <conditionalFormatting sqref="Z113:Z114">
    <cfRule type="cellIs" dxfId="19622" priority="5896" stopIfTrue="1" operator="greaterThan">
      <formula>0</formula>
    </cfRule>
    <cfRule type="cellIs" dxfId="19621" priority="5897" stopIfTrue="1" operator="greaterThan">
      <formula>0</formula>
    </cfRule>
    <cfRule type="cellIs" dxfId="19620" priority="5898" stopIfTrue="1" operator="greaterThan">
      <formula>0</formula>
    </cfRule>
  </conditionalFormatting>
  <conditionalFormatting sqref="Z115">
    <cfRule type="cellIs" dxfId="19619" priority="5893" stopIfTrue="1" operator="greaterThan">
      <formula>0</formula>
    </cfRule>
    <cfRule type="cellIs" dxfId="19618" priority="5894" stopIfTrue="1" operator="greaterThan">
      <formula>0</formula>
    </cfRule>
    <cfRule type="cellIs" dxfId="19617" priority="5895" stopIfTrue="1" operator="greaterThan">
      <formula>0</formula>
    </cfRule>
  </conditionalFormatting>
  <conditionalFormatting sqref="Z110:Z111">
    <cfRule type="cellIs" dxfId="19616" priority="5890" stopIfTrue="1" operator="greaterThan">
      <formula>0</formula>
    </cfRule>
    <cfRule type="cellIs" dxfId="19615" priority="5891" stopIfTrue="1" operator="greaterThan">
      <formula>0</formula>
    </cfRule>
    <cfRule type="cellIs" dxfId="19614" priority="5892" stopIfTrue="1" operator="greaterThan">
      <formula>0</formula>
    </cfRule>
  </conditionalFormatting>
  <conditionalFormatting sqref="Z112">
    <cfRule type="cellIs" dxfId="19613" priority="5887" stopIfTrue="1" operator="greaterThan">
      <formula>0</formula>
    </cfRule>
    <cfRule type="cellIs" dxfId="19612" priority="5888" stopIfTrue="1" operator="greaterThan">
      <formula>0</formula>
    </cfRule>
    <cfRule type="cellIs" dxfId="19611" priority="5889" stopIfTrue="1" operator="greaterThan">
      <formula>0</formula>
    </cfRule>
  </conditionalFormatting>
  <conditionalFormatting sqref="Z107:Z108">
    <cfRule type="cellIs" dxfId="19610" priority="5884" stopIfTrue="1" operator="greaterThan">
      <formula>0</formula>
    </cfRule>
    <cfRule type="cellIs" dxfId="19609" priority="5885" stopIfTrue="1" operator="greaterThan">
      <formula>0</formula>
    </cfRule>
    <cfRule type="cellIs" dxfId="19608" priority="5886" stopIfTrue="1" operator="greaterThan">
      <formula>0</formula>
    </cfRule>
  </conditionalFormatting>
  <conditionalFormatting sqref="Z109">
    <cfRule type="cellIs" dxfId="19607" priority="5881" stopIfTrue="1" operator="greaterThan">
      <formula>0</formula>
    </cfRule>
    <cfRule type="cellIs" dxfId="19606" priority="5882" stopIfTrue="1" operator="greaterThan">
      <formula>0</formula>
    </cfRule>
    <cfRule type="cellIs" dxfId="19605" priority="5883" stopIfTrue="1" operator="greaterThan">
      <formula>0</formula>
    </cfRule>
  </conditionalFormatting>
  <conditionalFormatting sqref="Z104:Z105">
    <cfRule type="cellIs" dxfId="19604" priority="5878" stopIfTrue="1" operator="greaterThan">
      <formula>0</formula>
    </cfRule>
    <cfRule type="cellIs" dxfId="19603" priority="5879" stopIfTrue="1" operator="greaterThan">
      <formula>0</formula>
    </cfRule>
    <cfRule type="cellIs" dxfId="19602" priority="5880" stopIfTrue="1" operator="greaterThan">
      <formula>0</formula>
    </cfRule>
  </conditionalFormatting>
  <conditionalFormatting sqref="Z106">
    <cfRule type="cellIs" dxfId="19601" priority="5875" stopIfTrue="1" operator="greaterThan">
      <formula>0</formula>
    </cfRule>
    <cfRule type="cellIs" dxfId="19600" priority="5876" stopIfTrue="1" operator="greaterThan">
      <formula>0</formula>
    </cfRule>
    <cfRule type="cellIs" dxfId="19599" priority="5877" stopIfTrue="1" operator="greaterThan">
      <formula>0</formula>
    </cfRule>
  </conditionalFormatting>
  <conditionalFormatting sqref="Z102">
    <cfRule type="cellIs" dxfId="19598" priority="5872" stopIfTrue="1" operator="greaterThan">
      <formula>0</formula>
    </cfRule>
    <cfRule type="cellIs" dxfId="19597" priority="5873" stopIfTrue="1" operator="greaterThan">
      <formula>0</formula>
    </cfRule>
    <cfRule type="cellIs" dxfId="19596" priority="5874" stopIfTrue="1" operator="greaterThan">
      <formula>0</formula>
    </cfRule>
  </conditionalFormatting>
  <conditionalFormatting sqref="Z103">
    <cfRule type="cellIs" dxfId="19595" priority="5869" stopIfTrue="1" operator="greaterThan">
      <formula>0</formula>
    </cfRule>
    <cfRule type="cellIs" dxfId="19594" priority="5870" stopIfTrue="1" operator="greaterThan">
      <formula>0</formula>
    </cfRule>
    <cfRule type="cellIs" dxfId="19593" priority="5871" stopIfTrue="1" operator="greaterThan">
      <formula>0</formula>
    </cfRule>
  </conditionalFormatting>
  <conditionalFormatting sqref="AA130">
    <cfRule type="cellIs" dxfId="19592" priority="5866" stopIfTrue="1" operator="greaterThan">
      <formula>0</formula>
    </cfRule>
    <cfRule type="cellIs" dxfId="19591" priority="5867" stopIfTrue="1" operator="greaterThan">
      <formula>0</formula>
    </cfRule>
    <cfRule type="cellIs" dxfId="19590" priority="5868" stopIfTrue="1" operator="greaterThan">
      <formula>0</formula>
    </cfRule>
  </conditionalFormatting>
  <conditionalFormatting sqref="AD157">
    <cfRule type="cellIs" dxfId="19589" priority="5791" stopIfTrue="1" operator="greaterThan">
      <formula>0</formula>
    </cfRule>
    <cfRule type="cellIs" dxfId="19588" priority="5792" stopIfTrue="1" operator="greaterThan">
      <formula>0</formula>
    </cfRule>
    <cfRule type="cellIs" dxfId="19587" priority="5793" stopIfTrue="1" operator="greaterThan">
      <formula>0</formula>
    </cfRule>
  </conditionalFormatting>
  <conditionalFormatting sqref="AD154:AD155">
    <cfRule type="cellIs" dxfId="19586" priority="5785" stopIfTrue="1" operator="greaterThan">
      <formula>0</formula>
    </cfRule>
    <cfRule type="cellIs" dxfId="19585" priority="5786" stopIfTrue="1" operator="greaterThan">
      <formula>0</formula>
    </cfRule>
    <cfRule type="cellIs" dxfId="19584" priority="5787" stopIfTrue="1" operator="greaterThan">
      <formula>0</formula>
    </cfRule>
  </conditionalFormatting>
  <conditionalFormatting sqref="AD156">
    <cfRule type="cellIs" dxfId="19583" priority="5782" stopIfTrue="1" operator="greaterThan">
      <formula>0</formula>
    </cfRule>
    <cfRule type="cellIs" dxfId="19582" priority="5783" stopIfTrue="1" operator="greaterThan">
      <formula>0</formula>
    </cfRule>
    <cfRule type="cellIs" dxfId="19581" priority="5784" stopIfTrue="1" operator="greaterThan">
      <formula>0</formula>
    </cfRule>
  </conditionalFormatting>
  <conditionalFormatting sqref="AD151:AD152">
    <cfRule type="cellIs" dxfId="19580" priority="5779" stopIfTrue="1" operator="greaterThan">
      <formula>0</formula>
    </cfRule>
    <cfRule type="cellIs" dxfId="19579" priority="5780" stopIfTrue="1" operator="greaterThan">
      <formula>0</formula>
    </cfRule>
    <cfRule type="cellIs" dxfId="19578" priority="5781" stopIfTrue="1" operator="greaterThan">
      <formula>0</formula>
    </cfRule>
  </conditionalFormatting>
  <conditionalFormatting sqref="AD153">
    <cfRule type="cellIs" dxfId="19577" priority="5776" stopIfTrue="1" operator="greaterThan">
      <formula>0</formula>
    </cfRule>
    <cfRule type="cellIs" dxfId="19576" priority="5777" stopIfTrue="1" operator="greaterThan">
      <formula>0</formula>
    </cfRule>
    <cfRule type="cellIs" dxfId="19575" priority="5778" stopIfTrue="1" operator="greaterThan">
      <formula>0</formula>
    </cfRule>
  </conditionalFormatting>
  <conditionalFormatting sqref="AD148:AD149">
    <cfRule type="cellIs" dxfId="19574" priority="5773" stopIfTrue="1" operator="greaterThan">
      <formula>0</formula>
    </cfRule>
    <cfRule type="cellIs" dxfId="19573" priority="5774" stopIfTrue="1" operator="greaterThan">
      <formula>0</formula>
    </cfRule>
    <cfRule type="cellIs" dxfId="19572" priority="5775" stopIfTrue="1" operator="greaterThan">
      <formula>0</formula>
    </cfRule>
  </conditionalFormatting>
  <conditionalFormatting sqref="AD150">
    <cfRule type="cellIs" dxfId="19571" priority="5770" stopIfTrue="1" operator="greaterThan">
      <formula>0</formula>
    </cfRule>
    <cfRule type="cellIs" dxfId="19570" priority="5771" stopIfTrue="1" operator="greaterThan">
      <formula>0</formula>
    </cfRule>
    <cfRule type="cellIs" dxfId="19569" priority="5772" stopIfTrue="1" operator="greaterThan">
      <formula>0</formula>
    </cfRule>
  </conditionalFormatting>
  <conditionalFormatting sqref="AD145:AD146">
    <cfRule type="cellIs" dxfId="19568" priority="5767" stopIfTrue="1" operator="greaterThan">
      <formula>0</formula>
    </cfRule>
    <cfRule type="cellIs" dxfId="19567" priority="5768" stopIfTrue="1" operator="greaterThan">
      <formula>0</formula>
    </cfRule>
    <cfRule type="cellIs" dxfId="19566" priority="5769" stopIfTrue="1" operator="greaterThan">
      <formula>0</formula>
    </cfRule>
  </conditionalFormatting>
  <conditionalFormatting sqref="AD147">
    <cfRule type="cellIs" dxfId="19565" priority="5764" stopIfTrue="1" operator="greaterThan">
      <formula>0</formula>
    </cfRule>
    <cfRule type="cellIs" dxfId="19564" priority="5765" stopIfTrue="1" operator="greaterThan">
      <formula>0</formula>
    </cfRule>
    <cfRule type="cellIs" dxfId="19563" priority="5766" stopIfTrue="1" operator="greaterThan">
      <formula>0</formula>
    </cfRule>
  </conditionalFormatting>
  <conditionalFormatting sqref="AD142:AD143">
    <cfRule type="cellIs" dxfId="19562" priority="5761" stopIfTrue="1" operator="greaterThan">
      <formula>0</formula>
    </cfRule>
    <cfRule type="cellIs" dxfId="19561" priority="5762" stopIfTrue="1" operator="greaterThan">
      <formula>0</formula>
    </cfRule>
    <cfRule type="cellIs" dxfId="19560" priority="5763" stopIfTrue="1" operator="greaterThan">
      <formula>0</formula>
    </cfRule>
  </conditionalFormatting>
  <conditionalFormatting sqref="AD144">
    <cfRule type="cellIs" dxfId="19559" priority="5758" stopIfTrue="1" operator="greaterThan">
      <formula>0</formula>
    </cfRule>
    <cfRule type="cellIs" dxfId="19558" priority="5759" stopIfTrue="1" operator="greaterThan">
      <formula>0</formula>
    </cfRule>
    <cfRule type="cellIs" dxfId="19557" priority="5760" stopIfTrue="1" operator="greaterThan">
      <formula>0</formula>
    </cfRule>
  </conditionalFormatting>
  <conditionalFormatting sqref="AD139:AD140">
    <cfRule type="cellIs" dxfId="19556" priority="5755" stopIfTrue="1" operator="greaterThan">
      <formula>0</formula>
    </cfRule>
    <cfRule type="cellIs" dxfId="19555" priority="5756" stopIfTrue="1" operator="greaterThan">
      <formula>0</formula>
    </cfRule>
    <cfRule type="cellIs" dxfId="19554" priority="5757" stopIfTrue="1" operator="greaterThan">
      <formula>0</formula>
    </cfRule>
  </conditionalFormatting>
  <conditionalFormatting sqref="AD141">
    <cfRule type="cellIs" dxfId="19553" priority="5752" stopIfTrue="1" operator="greaterThan">
      <formula>0</formula>
    </cfRule>
    <cfRule type="cellIs" dxfId="19552" priority="5753" stopIfTrue="1" operator="greaterThan">
      <formula>0</formula>
    </cfRule>
    <cfRule type="cellIs" dxfId="19551" priority="5754" stopIfTrue="1" operator="greaterThan">
      <formula>0</formula>
    </cfRule>
  </conditionalFormatting>
  <conditionalFormatting sqref="AD136:AD137">
    <cfRule type="cellIs" dxfId="19550" priority="5749" stopIfTrue="1" operator="greaterThan">
      <formula>0</formula>
    </cfRule>
    <cfRule type="cellIs" dxfId="19549" priority="5750" stopIfTrue="1" operator="greaterThan">
      <formula>0</formula>
    </cfRule>
    <cfRule type="cellIs" dxfId="19548" priority="5751" stopIfTrue="1" operator="greaterThan">
      <formula>0</formula>
    </cfRule>
  </conditionalFormatting>
  <conditionalFormatting sqref="AD138">
    <cfRule type="cellIs" dxfId="19547" priority="5746" stopIfTrue="1" operator="greaterThan">
      <formula>0</formula>
    </cfRule>
    <cfRule type="cellIs" dxfId="19546" priority="5747" stopIfTrue="1" operator="greaterThan">
      <formula>0</formula>
    </cfRule>
    <cfRule type="cellIs" dxfId="19545" priority="5748" stopIfTrue="1" operator="greaterThan">
      <formula>0</formula>
    </cfRule>
  </conditionalFormatting>
  <conditionalFormatting sqref="AD133:AD134">
    <cfRule type="cellIs" dxfId="19544" priority="5743" stopIfTrue="1" operator="greaterThan">
      <formula>0</formula>
    </cfRule>
    <cfRule type="cellIs" dxfId="19543" priority="5744" stopIfTrue="1" operator="greaterThan">
      <formula>0</formula>
    </cfRule>
    <cfRule type="cellIs" dxfId="19542" priority="5745" stopIfTrue="1" operator="greaterThan">
      <formula>0</formula>
    </cfRule>
  </conditionalFormatting>
  <conditionalFormatting sqref="AD135">
    <cfRule type="cellIs" dxfId="19541" priority="5740" stopIfTrue="1" operator="greaterThan">
      <formula>0</formula>
    </cfRule>
    <cfRule type="cellIs" dxfId="19540" priority="5741" stopIfTrue="1" operator="greaterThan">
      <formula>0</formula>
    </cfRule>
    <cfRule type="cellIs" dxfId="19539" priority="5742" stopIfTrue="1" operator="greaterThan">
      <formula>0</formula>
    </cfRule>
  </conditionalFormatting>
  <conditionalFormatting sqref="AD132">
    <cfRule type="cellIs" dxfId="19538" priority="5737" stopIfTrue="1" operator="greaterThan">
      <formula>0</formula>
    </cfRule>
    <cfRule type="cellIs" dxfId="19537" priority="5738" stopIfTrue="1" operator="greaterThan">
      <formula>0</formula>
    </cfRule>
    <cfRule type="cellIs" dxfId="19536" priority="5739" stopIfTrue="1" operator="greaterThan">
      <formula>0</formula>
    </cfRule>
  </conditionalFormatting>
  <conditionalFormatting sqref="AD129:AD130">
    <cfRule type="cellIs" dxfId="19535" priority="5734" stopIfTrue="1" operator="greaterThan">
      <formula>0</formula>
    </cfRule>
    <cfRule type="cellIs" dxfId="19534" priority="5735" stopIfTrue="1" operator="greaterThan">
      <formula>0</formula>
    </cfRule>
    <cfRule type="cellIs" dxfId="19533" priority="5736" stopIfTrue="1" operator="greaterThan">
      <formula>0</formula>
    </cfRule>
  </conditionalFormatting>
  <conditionalFormatting sqref="AD126:AD127">
    <cfRule type="cellIs" dxfId="19532" priority="5731" stopIfTrue="1" operator="greaterThan">
      <formula>0</formula>
    </cfRule>
    <cfRule type="cellIs" dxfId="19531" priority="5732" stopIfTrue="1" operator="greaterThan">
      <formula>0</formula>
    </cfRule>
    <cfRule type="cellIs" dxfId="19530" priority="5733" stopIfTrue="1" operator="greaterThan">
      <formula>0</formula>
    </cfRule>
  </conditionalFormatting>
  <conditionalFormatting sqref="AD128">
    <cfRule type="cellIs" dxfId="19529" priority="5728" stopIfTrue="1" operator="greaterThan">
      <formula>0</formula>
    </cfRule>
    <cfRule type="cellIs" dxfId="19528" priority="5729" stopIfTrue="1" operator="greaterThan">
      <formula>0</formula>
    </cfRule>
    <cfRule type="cellIs" dxfId="19527" priority="5730" stopIfTrue="1" operator="greaterThan">
      <formula>0</formula>
    </cfRule>
  </conditionalFormatting>
  <conditionalFormatting sqref="AD123:AD124">
    <cfRule type="cellIs" dxfId="19526" priority="5725" stopIfTrue="1" operator="greaterThan">
      <formula>0</formula>
    </cfRule>
    <cfRule type="cellIs" dxfId="19525" priority="5726" stopIfTrue="1" operator="greaterThan">
      <formula>0</formula>
    </cfRule>
    <cfRule type="cellIs" dxfId="19524" priority="5727" stopIfTrue="1" operator="greaterThan">
      <formula>0</formula>
    </cfRule>
  </conditionalFormatting>
  <conditionalFormatting sqref="AD125">
    <cfRule type="cellIs" dxfId="19523" priority="5722" stopIfTrue="1" operator="greaterThan">
      <formula>0</formula>
    </cfRule>
    <cfRule type="cellIs" dxfId="19522" priority="5723" stopIfTrue="1" operator="greaterThan">
      <formula>0</formula>
    </cfRule>
    <cfRule type="cellIs" dxfId="19521" priority="5724" stopIfTrue="1" operator="greaterThan">
      <formula>0</formula>
    </cfRule>
  </conditionalFormatting>
  <conditionalFormatting sqref="AD120:AD121">
    <cfRule type="cellIs" dxfId="19520" priority="5719" stopIfTrue="1" operator="greaterThan">
      <formula>0</formula>
    </cfRule>
    <cfRule type="cellIs" dxfId="19519" priority="5720" stopIfTrue="1" operator="greaterThan">
      <formula>0</formula>
    </cfRule>
    <cfRule type="cellIs" dxfId="19518" priority="5721" stopIfTrue="1" operator="greaterThan">
      <formula>0</formula>
    </cfRule>
  </conditionalFormatting>
  <conditionalFormatting sqref="AD122">
    <cfRule type="cellIs" dxfId="19517" priority="5716" stopIfTrue="1" operator="greaterThan">
      <formula>0</formula>
    </cfRule>
    <cfRule type="cellIs" dxfId="19516" priority="5717" stopIfTrue="1" operator="greaterThan">
      <formula>0</formula>
    </cfRule>
    <cfRule type="cellIs" dxfId="19515" priority="5718" stopIfTrue="1" operator="greaterThan">
      <formula>0</formula>
    </cfRule>
  </conditionalFormatting>
  <conditionalFormatting sqref="AD117:AD118">
    <cfRule type="cellIs" dxfId="19514" priority="5713" stopIfTrue="1" operator="greaterThan">
      <formula>0</formula>
    </cfRule>
    <cfRule type="cellIs" dxfId="19513" priority="5714" stopIfTrue="1" operator="greaterThan">
      <formula>0</formula>
    </cfRule>
    <cfRule type="cellIs" dxfId="19512" priority="5715" stopIfTrue="1" operator="greaterThan">
      <formula>0</formula>
    </cfRule>
  </conditionalFormatting>
  <conditionalFormatting sqref="AD119">
    <cfRule type="cellIs" dxfId="19511" priority="5710" stopIfTrue="1" operator="greaterThan">
      <formula>0</formula>
    </cfRule>
    <cfRule type="cellIs" dxfId="19510" priority="5711" stopIfTrue="1" operator="greaterThan">
      <formula>0</formula>
    </cfRule>
    <cfRule type="cellIs" dxfId="19509" priority="5712" stopIfTrue="1" operator="greaterThan">
      <formula>0</formula>
    </cfRule>
  </conditionalFormatting>
  <conditionalFormatting sqref="AD116">
    <cfRule type="cellIs" dxfId="19508" priority="5707" stopIfTrue="1" operator="greaterThan">
      <formula>0</formula>
    </cfRule>
    <cfRule type="cellIs" dxfId="19507" priority="5708" stopIfTrue="1" operator="greaterThan">
      <formula>0</formula>
    </cfRule>
    <cfRule type="cellIs" dxfId="19506" priority="5709" stopIfTrue="1" operator="greaterThan">
      <formula>0</formula>
    </cfRule>
  </conditionalFormatting>
  <conditionalFormatting sqref="AD113:AD114">
    <cfRule type="cellIs" dxfId="19505" priority="5704" stopIfTrue="1" operator="greaterThan">
      <formula>0</formula>
    </cfRule>
    <cfRule type="cellIs" dxfId="19504" priority="5705" stopIfTrue="1" operator="greaterThan">
      <formula>0</formula>
    </cfRule>
    <cfRule type="cellIs" dxfId="19503" priority="5706" stopIfTrue="1" operator="greaterThan">
      <formula>0</formula>
    </cfRule>
  </conditionalFormatting>
  <conditionalFormatting sqref="AD115">
    <cfRule type="cellIs" dxfId="19502" priority="5701" stopIfTrue="1" operator="greaterThan">
      <formula>0</formula>
    </cfRule>
    <cfRule type="cellIs" dxfId="19501" priority="5702" stopIfTrue="1" operator="greaterThan">
      <formula>0</formula>
    </cfRule>
    <cfRule type="cellIs" dxfId="19500" priority="5703" stopIfTrue="1" operator="greaterThan">
      <formula>0</formula>
    </cfRule>
  </conditionalFormatting>
  <conditionalFormatting sqref="AD110:AD111">
    <cfRule type="cellIs" dxfId="19499" priority="5698" stopIfTrue="1" operator="greaterThan">
      <formula>0</formula>
    </cfRule>
    <cfRule type="cellIs" dxfId="19498" priority="5699" stopIfTrue="1" operator="greaterThan">
      <formula>0</formula>
    </cfRule>
    <cfRule type="cellIs" dxfId="19497" priority="5700" stopIfTrue="1" operator="greaterThan">
      <formula>0</formula>
    </cfRule>
  </conditionalFormatting>
  <conditionalFormatting sqref="AD112">
    <cfRule type="cellIs" dxfId="19496" priority="5695" stopIfTrue="1" operator="greaterThan">
      <formula>0</formula>
    </cfRule>
    <cfRule type="cellIs" dxfId="19495" priority="5696" stopIfTrue="1" operator="greaterThan">
      <formula>0</formula>
    </cfRule>
    <cfRule type="cellIs" dxfId="19494" priority="5697" stopIfTrue="1" operator="greaterThan">
      <formula>0</formula>
    </cfRule>
  </conditionalFormatting>
  <conditionalFormatting sqref="AD107:AD108">
    <cfRule type="cellIs" dxfId="19493" priority="5692" stopIfTrue="1" operator="greaterThan">
      <formula>0</formula>
    </cfRule>
    <cfRule type="cellIs" dxfId="19492" priority="5693" stopIfTrue="1" operator="greaterThan">
      <formula>0</formula>
    </cfRule>
    <cfRule type="cellIs" dxfId="19491" priority="5694" stopIfTrue="1" operator="greaterThan">
      <formula>0</formula>
    </cfRule>
  </conditionalFormatting>
  <conditionalFormatting sqref="AD109">
    <cfRule type="cellIs" dxfId="19490" priority="5689" stopIfTrue="1" operator="greaterThan">
      <formula>0</formula>
    </cfRule>
    <cfRule type="cellIs" dxfId="19489" priority="5690" stopIfTrue="1" operator="greaterThan">
      <formula>0</formula>
    </cfRule>
    <cfRule type="cellIs" dxfId="19488" priority="5691" stopIfTrue="1" operator="greaterThan">
      <formula>0</formula>
    </cfRule>
  </conditionalFormatting>
  <conditionalFormatting sqref="AD104:AD105">
    <cfRule type="cellIs" dxfId="19487" priority="5686" stopIfTrue="1" operator="greaterThan">
      <formula>0</formula>
    </cfRule>
    <cfRule type="cellIs" dxfId="19486" priority="5687" stopIfTrue="1" operator="greaterThan">
      <formula>0</formula>
    </cfRule>
    <cfRule type="cellIs" dxfId="19485" priority="5688" stopIfTrue="1" operator="greaterThan">
      <formula>0</formula>
    </cfRule>
  </conditionalFormatting>
  <conditionalFormatting sqref="AD106">
    <cfRule type="cellIs" dxfId="19484" priority="5683" stopIfTrue="1" operator="greaterThan">
      <formula>0</formula>
    </cfRule>
    <cfRule type="cellIs" dxfId="19483" priority="5684" stopIfTrue="1" operator="greaterThan">
      <formula>0</formula>
    </cfRule>
    <cfRule type="cellIs" dxfId="19482" priority="5685" stopIfTrue="1" operator="greaterThan">
      <formula>0</formula>
    </cfRule>
  </conditionalFormatting>
  <conditionalFormatting sqref="AD102">
    <cfRule type="cellIs" dxfId="19481" priority="5680" stopIfTrue="1" operator="greaterThan">
      <formula>0</formula>
    </cfRule>
    <cfRule type="cellIs" dxfId="19480" priority="5681" stopIfTrue="1" operator="greaterThan">
      <formula>0</formula>
    </cfRule>
    <cfRule type="cellIs" dxfId="19479" priority="5682" stopIfTrue="1" operator="greaterThan">
      <formula>0</formula>
    </cfRule>
  </conditionalFormatting>
  <conditionalFormatting sqref="AD103">
    <cfRule type="cellIs" dxfId="19478" priority="5677" stopIfTrue="1" operator="greaterThan">
      <formula>0</formula>
    </cfRule>
    <cfRule type="cellIs" dxfId="19477" priority="5678" stopIfTrue="1" operator="greaterThan">
      <formula>0</formula>
    </cfRule>
    <cfRule type="cellIs" dxfId="19476" priority="5679" stopIfTrue="1" operator="greaterThan">
      <formula>0</formula>
    </cfRule>
  </conditionalFormatting>
  <conditionalFormatting sqref="AC157">
    <cfRule type="cellIs" dxfId="19475" priority="5602" stopIfTrue="1" operator="greaterThan">
      <formula>0</formula>
    </cfRule>
    <cfRule type="cellIs" dxfId="19474" priority="5603" stopIfTrue="1" operator="greaterThan">
      <formula>0</formula>
    </cfRule>
    <cfRule type="cellIs" dxfId="19473" priority="5604" stopIfTrue="1" operator="greaterThan">
      <formula>0</formula>
    </cfRule>
  </conditionalFormatting>
  <conditionalFormatting sqref="AC154:AC155">
    <cfRule type="cellIs" dxfId="19472" priority="5596" stopIfTrue="1" operator="greaterThan">
      <formula>0</formula>
    </cfRule>
    <cfRule type="cellIs" dxfId="19471" priority="5597" stopIfTrue="1" operator="greaterThan">
      <formula>0</formula>
    </cfRule>
    <cfRule type="cellIs" dxfId="19470" priority="5598" stopIfTrue="1" operator="greaterThan">
      <formula>0</formula>
    </cfRule>
  </conditionalFormatting>
  <conditionalFormatting sqref="AC156">
    <cfRule type="cellIs" dxfId="19469" priority="5593" stopIfTrue="1" operator="greaterThan">
      <formula>0</formula>
    </cfRule>
    <cfRule type="cellIs" dxfId="19468" priority="5594" stopIfTrue="1" operator="greaterThan">
      <formula>0</formula>
    </cfRule>
    <cfRule type="cellIs" dxfId="19467" priority="5595" stopIfTrue="1" operator="greaterThan">
      <formula>0</formula>
    </cfRule>
  </conditionalFormatting>
  <conditionalFormatting sqref="AC151:AC152">
    <cfRule type="cellIs" dxfId="19466" priority="5590" stopIfTrue="1" operator="greaterThan">
      <formula>0</formula>
    </cfRule>
    <cfRule type="cellIs" dxfId="19465" priority="5591" stopIfTrue="1" operator="greaterThan">
      <formula>0</formula>
    </cfRule>
    <cfRule type="cellIs" dxfId="19464" priority="5592" stopIfTrue="1" operator="greaterThan">
      <formula>0</formula>
    </cfRule>
  </conditionalFormatting>
  <conditionalFormatting sqref="AC153">
    <cfRule type="cellIs" dxfId="19463" priority="5587" stopIfTrue="1" operator="greaterThan">
      <formula>0</formula>
    </cfRule>
    <cfRule type="cellIs" dxfId="19462" priority="5588" stopIfTrue="1" operator="greaterThan">
      <formula>0</formula>
    </cfRule>
    <cfRule type="cellIs" dxfId="19461" priority="5589" stopIfTrue="1" operator="greaterThan">
      <formula>0</formula>
    </cfRule>
  </conditionalFormatting>
  <conditionalFormatting sqref="AC148:AC149">
    <cfRule type="cellIs" dxfId="19460" priority="5584" stopIfTrue="1" operator="greaterThan">
      <formula>0</formula>
    </cfRule>
    <cfRule type="cellIs" dxfId="19459" priority="5585" stopIfTrue="1" operator="greaterThan">
      <formula>0</formula>
    </cfRule>
    <cfRule type="cellIs" dxfId="19458" priority="5586" stopIfTrue="1" operator="greaterThan">
      <formula>0</formula>
    </cfRule>
  </conditionalFormatting>
  <conditionalFormatting sqref="AC150">
    <cfRule type="cellIs" dxfId="19457" priority="5581" stopIfTrue="1" operator="greaterThan">
      <formula>0</formula>
    </cfRule>
    <cfRule type="cellIs" dxfId="19456" priority="5582" stopIfTrue="1" operator="greaterThan">
      <formula>0</formula>
    </cfRule>
    <cfRule type="cellIs" dxfId="19455" priority="5583" stopIfTrue="1" operator="greaterThan">
      <formula>0</formula>
    </cfRule>
  </conditionalFormatting>
  <conditionalFormatting sqref="AC145:AC146">
    <cfRule type="cellIs" dxfId="19454" priority="5578" stopIfTrue="1" operator="greaterThan">
      <formula>0</formula>
    </cfRule>
    <cfRule type="cellIs" dxfId="19453" priority="5579" stopIfTrue="1" operator="greaterThan">
      <formula>0</formula>
    </cfRule>
    <cfRule type="cellIs" dxfId="19452" priority="5580" stopIfTrue="1" operator="greaterThan">
      <formula>0</formula>
    </cfRule>
  </conditionalFormatting>
  <conditionalFormatting sqref="AC147">
    <cfRule type="cellIs" dxfId="19451" priority="5575" stopIfTrue="1" operator="greaterThan">
      <formula>0</formula>
    </cfRule>
    <cfRule type="cellIs" dxfId="19450" priority="5576" stopIfTrue="1" operator="greaterThan">
      <formula>0</formula>
    </cfRule>
    <cfRule type="cellIs" dxfId="19449" priority="5577" stopIfTrue="1" operator="greaterThan">
      <formula>0</formula>
    </cfRule>
  </conditionalFormatting>
  <conditionalFormatting sqref="AC142:AC143">
    <cfRule type="cellIs" dxfId="19448" priority="5572" stopIfTrue="1" operator="greaterThan">
      <formula>0</formula>
    </cfRule>
    <cfRule type="cellIs" dxfId="19447" priority="5573" stopIfTrue="1" operator="greaterThan">
      <formula>0</formula>
    </cfRule>
    <cfRule type="cellIs" dxfId="19446" priority="5574" stopIfTrue="1" operator="greaterThan">
      <formula>0</formula>
    </cfRule>
  </conditionalFormatting>
  <conditionalFormatting sqref="AC144">
    <cfRule type="cellIs" dxfId="19445" priority="5569" stopIfTrue="1" operator="greaterThan">
      <formula>0</formula>
    </cfRule>
    <cfRule type="cellIs" dxfId="19444" priority="5570" stopIfTrue="1" operator="greaterThan">
      <formula>0</formula>
    </cfRule>
    <cfRule type="cellIs" dxfId="19443" priority="5571" stopIfTrue="1" operator="greaterThan">
      <formula>0</formula>
    </cfRule>
  </conditionalFormatting>
  <conditionalFormatting sqref="AC139:AC140">
    <cfRule type="cellIs" dxfId="19442" priority="5566" stopIfTrue="1" operator="greaterThan">
      <formula>0</formula>
    </cfRule>
    <cfRule type="cellIs" dxfId="19441" priority="5567" stopIfTrue="1" operator="greaterThan">
      <formula>0</formula>
    </cfRule>
    <cfRule type="cellIs" dxfId="19440" priority="5568" stopIfTrue="1" operator="greaterThan">
      <formula>0</formula>
    </cfRule>
  </conditionalFormatting>
  <conditionalFormatting sqref="AC141">
    <cfRule type="cellIs" dxfId="19439" priority="5563" stopIfTrue="1" operator="greaterThan">
      <formula>0</formula>
    </cfRule>
    <cfRule type="cellIs" dxfId="19438" priority="5564" stopIfTrue="1" operator="greaterThan">
      <formula>0</formula>
    </cfRule>
    <cfRule type="cellIs" dxfId="19437" priority="5565" stopIfTrue="1" operator="greaterThan">
      <formula>0</formula>
    </cfRule>
  </conditionalFormatting>
  <conditionalFormatting sqref="AC136:AC137">
    <cfRule type="cellIs" dxfId="19436" priority="5560" stopIfTrue="1" operator="greaterThan">
      <formula>0</formula>
    </cfRule>
    <cfRule type="cellIs" dxfId="19435" priority="5561" stopIfTrue="1" operator="greaterThan">
      <formula>0</formula>
    </cfRule>
    <cfRule type="cellIs" dxfId="19434" priority="5562" stopIfTrue="1" operator="greaterThan">
      <formula>0</formula>
    </cfRule>
  </conditionalFormatting>
  <conditionalFormatting sqref="AC138">
    <cfRule type="cellIs" dxfId="19433" priority="5557" stopIfTrue="1" operator="greaterThan">
      <formula>0</formula>
    </cfRule>
    <cfRule type="cellIs" dxfId="19432" priority="5558" stopIfTrue="1" operator="greaterThan">
      <formula>0</formula>
    </cfRule>
    <cfRule type="cellIs" dxfId="19431" priority="5559" stopIfTrue="1" operator="greaterThan">
      <formula>0</formula>
    </cfRule>
  </conditionalFormatting>
  <conditionalFormatting sqref="AC133:AC134">
    <cfRule type="cellIs" dxfId="19430" priority="5554" stopIfTrue="1" operator="greaterThan">
      <formula>0</formula>
    </cfRule>
    <cfRule type="cellIs" dxfId="19429" priority="5555" stopIfTrue="1" operator="greaterThan">
      <formula>0</formula>
    </cfRule>
    <cfRule type="cellIs" dxfId="19428" priority="5556" stopIfTrue="1" operator="greaterThan">
      <formula>0</formula>
    </cfRule>
  </conditionalFormatting>
  <conditionalFormatting sqref="AC135">
    <cfRule type="cellIs" dxfId="19427" priority="5551" stopIfTrue="1" operator="greaterThan">
      <formula>0</formula>
    </cfRule>
    <cfRule type="cellIs" dxfId="19426" priority="5552" stopIfTrue="1" operator="greaterThan">
      <formula>0</formula>
    </cfRule>
    <cfRule type="cellIs" dxfId="19425" priority="5553" stopIfTrue="1" operator="greaterThan">
      <formula>0</formula>
    </cfRule>
  </conditionalFormatting>
  <conditionalFormatting sqref="AC132">
    <cfRule type="cellIs" dxfId="19424" priority="5548" stopIfTrue="1" operator="greaterThan">
      <formula>0</formula>
    </cfRule>
    <cfRule type="cellIs" dxfId="19423" priority="5549" stopIfTrue="1" operator="greaterThan">
      <formula>0</formula>
    </cfRule>
    <cfRule type="cellIs" dxfId="19422" priority="5550" stopIfTrue="1" operator="greaterThan">
      <formula>0</formula>
    </cfRule>
  </conditionalFormatting>
  <conditionalFormatting sqref="AC129:AC130">
    <cfRule type="cellIs" dxfId="19421" priority="5545" stopIfTrue="1" operator="greaterThan">
      <formula>0</formula>
    </cfRule>
    <cfRule type="cellIs" dxfId="19420" priority="5546" stopIfTrue="1" operator="greaterThan">
      <formula>0</formula>
    </cfRule>
    <cfRule type="cellIs" dxfId="19419" priority="5547" stopIfTrue="1" operator="greaterThan">
      <formula>0</formula>
    </cfRule>
  </conditionalFormatting>
  <conditionalFormatting sqref="AC126:AC127">
    <cfRule type="cellIs" dxfId="19418" priority="5542" stopIfTrue="1" operator="greaterThan">
      <formula>0</formula>
    </cfRule>
    <cfRule type="cellIs" dxfId="19417" priority="5543" stopIfTrue="1" operator="greaterThan">
      <formula>0</formula>
    </cfRule>
    <cfRule type="cellIs" dxfId="19416" priority="5544" stopIfTrue="1" operator="greaterThan">
      <formula>0</formula>
    </cfRule>
  </conditionalFormatting>
  <conditionalFormatting sqref="AC128">
    <cfRule type="cellIs" dxfId="19415" priority="5539" stopIfTrue="1" operator="greaterThan">
      <formula>0</formula>
    </cfRule>
    <cfRule type="cellIs" dxfId="19414" priority="5540" stopIfTrue="1" operator="greaterThan">
      <formula>0</formula>
    </cfRule>
    <cfRule type="cellIs" dxfId="19413" priority="5541" stopIfTrue="1" operator="greaterThan">
      <formula>0</formula>
    </cfRule>
  </conditionalFormatting>
  <conditionalFormatting sqref="AC123:AC124">
    <cfRule type="cellIs" dxfId="19412" priority="5536" stopIfTrue="1" operator="greaterThan">
      <formula>0</formula>
    </cfRule>
    <cfRule type="cellIs" dxfId="19411" priority="5537" stopIfTrue="1" operator="greaterThan">
      <formula>0</formula>
    </cfRule>
    <cfRule type="cellIs" dxfId="19410" priority="5538" stopIfTrue="1" operator="greaterThan">
      <formula>0</formula>
    </cfRule>
  </conditionalFormatting>
  <conditionalFormatting sqref="AC125">
    <cfRule type="cellIs" dxfId="19409" priority="5533" stopIfTrue="1" operator="greaterThan">
      <formula>0</formula>
    </cfRule>
    <cfRule type="cellIs" dxfId="19408" priority="5534" stopIfTrue="1" operator="greaterThan">
      <formula>0</formula>
    </cfRule>
    <cfRule type="cellIs" dxfId="19407" priority="5535" stopIfTrue="1" operator="greaterThan">
      <formula>0</formula>
    </cfRule>
  </conditionalFormatting>
  <conditionalFormatting sqref="AC120:AC121">
    <cfRule type="cellIs" dxfId="19406" priority="5530" stopIfTrue="1" operator="greaterThan">
      <formula>0</formula>
    </cfRule>
    <cfRule type="cellIs" dxfId="19405" priority="5531" stopIfTrue="1" operator="greaterThan">
      <formula>0</formula>
    </cfRule>
    <cfRule type="cellIs" dxfId="19404" priority="5532" stopIfTrue="1" operator="greaterThan">
      <formula>0</formula>
    </cfRule>
  </conditionalFormatting>
  <conditionalFormatting sqref="AC122">
    <cfRule type="cellIs" dxfId="19403" priority="5527" stopIfTrue="1" operator="greaterThan">
      <formula>0</formula>
    </cfRule>
    <cfRule type="cellIs" dxfId="19402" priority="5528" stopIfTrue="1" operator="greaterThan">
      <formula>0</formula>
    </cfRule>
    <cfRule type="cellIs" dxfId="19401" priority="5529" stopIfTrue="1" operator="greaterThan">
      <formula>0</formula>
    </cfRule>
  </conditionalFormatting>
  <conditionalFormatting sqref="AC117:AC118">
    <cfRule type="cellIs" dxfId="19400" priority="5524" stopIfTrue="1" operator="greaterThan">
      <formula>0</formula>
    </cfRule>
    <cfRule type="cellIs" dxfId="19399" priority="5525" stopIfTrue="1" operator="greaterThan">
      <formula>0</formula>
    </cfRule>
    <cfRule type="cellIs" dxfId="19398" priority="5526" stopIfTrue="1" operator="greaterThan">
      <formula>0</formula>
    </cfRule>
  </conditionalFormatting>
  <conditionalFormatting sqref="AC119">
    <cfRule type="cellIs" dxfId="19397" priority="5521" stopIfTrue="1" operator="greaterThan">
      <formula>0</formula>
    </cfRule>
    <cfRule type="cellIs" dxfId="19396" priority="5522" stopIfTrue="1" operator="greaterThan">
      <formula>0</formula>
    </cfRule>
    <cfRule type="cellIs" dxfId="19395" priority="5523" stopIfTrue="1" operator="greaterThan">
      <formula>0</formula>
    </cfRule>
  </conditionalFormatting>
  <conditionalFormatting sqref="AC116">
    <cfRule type="cellIs" dxfId="19394" priority="5518" stopIfTrue="1" operator="greaterThan">
      <formula>0</formula>
    </cfRule>
    <cfRule type="cellIs" dxfId="19393" priority="5519" stopIfTrue="1" operator="greaterThan">
      <formula>0</formula>
    </cfRule>
    <cfRule type="cellIs" dxfId="19392" priority="5520" stopIfTrue="1" operator="greaterThan">
      <formula>0</formula>
    </cfRule>
  </conditionalFormatting>
  <conditionalFormatting sqref="AC113:AC114">
    <cfRule type="cellIs" dxfId="19391" priority="5515" stopIfTrue="1" operator="greaterThan">
      <formula>0</formula>
    </cfRule>
    <cfRule type="cellIs" dxfId="19390" priority="5516" stopIfTrue="1" operator="greaterThan">
      <formula>0</formula>
    </cfRule>
    <cfRule type="cellIs" dxfId="19389" priority="5517" stopIfTrue="1" operator="greaterThan">
      <formula>0</formula>
    </cfRule>
  </conditionalFormatting>
  <conditionalFormatting sqref="AC115">
    <cfRule type="cellIs" dxfId="19388" priority="5512" stopIfTrue="1" operator="greaterThan">
      <formula>0</formula>
    </cfRule>
    <cfRule type="cellIs" dxfId="19387" priority="5513" stopIfTrue="1" operator="greaterThan">
      <formula>0</formula>
    </cfRule>
    <cfRule type="cellIs" dxfId="19386" priority="5514" stopIfTrue="1" operator="greaterThan">
      <formula>0</formula>
    </cfRule>
  </conditionalFormatting>
  <conditionalFormatting sqref="AC110:AC111">
    <cfRule type="cellIs" dxfId="19385" priority="5509" stopIfTrue="1" operator="greaterThan">
      <formula>0</formula>
    </cfRule>
    <cfRule type="cellIs" dxfId="19384" priority="5510" stopIfTrue="1" operator="greaterThan">
      <formula>0</formula>
    </cfRule>
    <cfRule type="cellIs" dxfId="19383" priority="5511" stopIfTrue="1" operator="greaterThan">
      <formula>0</formula>
    </cfRule>
  </conditionalFormatting>
  <conditionalFormatting sqref="AC112">
    <cfRule type="cellIs" dxfId="19382" priority="5506" stopIfTrue="1" operator="greaterThan">
      <formula>0</formula>
    </cfRule>
    <cfRule type="cellIs" dxfId="19381" priority="5507" stopIfTrue="1" operator="greaterThan">
      <formula>0</formula>
    </cfRule>
    <cfRule type="cellIs" dxfId="19380" priority="5508" stopIfTrue="1" operator="greaterThan">
      <formula>0</formula>
    </cfRule>
  </conditionalFormatting>
  <conditionalFormatting sqref="AC107:AC108">
    <cfRule type="cellIs" dxfId="19379" priority="5503" stopIfTrue="1" operator="greaterThan">
      <formula>0</formula>
    </cfRule>
    <cfRule type="cellIs" dxfId="19378" priority="5504" stopIfTrue="1" operator="greaterThan">
      <formula>0</formula>
    </cfRule>
    <cfRule type="cellIs" dxfId="19377" priority="5505" stopIfTrue="1" operator="greaterThan">
      <formula>0</formula>
    </cfRule>
  </conditionalFormatting>
  <conditionalFormatting sqref="AC109">
    <cfRule type="cellIs" dxfId="19376" priority="5500" stopIfTrue="1" operator="greaterThan">
      <formula>0</formula>
    </cfRule>
    <cfRule type="cellIs" dxfId="19375" priority="5501" stopIfTrue="1" operator="greaterThan">
      <formula>0</formula>
    </cfRule>
    <cfRule type="cellIs" dxfId="19374" priority="5502" stopIfTrue="1" operator="greaterThan">
      <formula>0</formula>
    </cfRule>
  </conditionalFormatting>
  <conditionalFormatting sqref="AC104:AC105">
    <cfRule type="cellIs" dxfId="19373" priority="5497" stopIfTrue="1" operator="greaterThan">
      <formula>0</formula>
    </cfRule>
    <cfRule type="cellIs" dxfId="19372" priority="5498" stopIfTrue="1" operator="greaterThan">
      <formula>0</formula>
    </cfRule>
    <cfRule type="cellIs" dxfId="19371" priority="5499" stopIfTrue="1" operator="greaterThan">
      <formula>0</formula>
    </cfRule>
  </conditionalFormatting>
  <conditionalFormatting sqref="AC106">
    <cfRule type="cellIs" dxfId="19370" priority="5494" stopIfTrue="1" operator="greaterThan">
      <formula>0</formula>
    </cfRule>
    <cfRule type="cellIs" dxfId="19369" priority="5495" stopIfTrue="1" operator="greaterThan">
      <formula>0</formula>
    </cfRule>
    <cfRule type="cellIs" dxfId="19368" priority="5496" stopIfTrue="1" operator="greaterThan">
      <formula>0</formula>
    </cfRule>
  </conditionalFormatting>
  <conditionalFormatting sqref="AC102">
    <cfRule type="cellIs" dxfId="19367" priority="5491" stopIfTrue="1" operator="greaterThan">
      <formula>0</formula>
    </cfRule>
    <cfRule type="cellIs" dxfId="19366" priority="5492" stopIfTrue="1" operator="greaterThan">
      <formula>0</formula>
    </cfRule>
    <cfRule type="cellIs" dxfId="19365" priority="5493" stopIfTrue="1" operator="greaterThan">
      <formula>0</formula>
    </cfRule>
  </conditionalFormatting>
  <conditionalFormatting sqref="AC103">
    <cfRule type="cellIs" dxfId="19364" priority="5488" stopIfTrue="1" operator="greaterThan">
      <formula>0</formula>
    </cfRule>
    <cfRule type="cellIs" dxfId="19363" priority="5489" stopIfTrue="1" operator="greaterThan">
      <formula>0</formula>
    </cfRule>
    <cfRule type="cellIs" dxfId="19362" priority="5490" stopIfTrue="1" operator="greaterThan">
      <formula>0</formula>
    </cfRule>
  </conditionalFormatting>
  <conditionalFormatting sqref="AG157">
    <cfRule type="cellIs" dxfId="19361" priority="5413" stopIfTrue="1" operator="greaterThan">
      <formula>0</formula>
    </cfRule>
    <cfRule type="cellIs" dxfId="19360" priority="5414" stopIfTrue="1" operator="greaterThan">
      <formula>0</formula>
    </cfRule>
    <cfRule type="cellIs" dxfId="19359" priority="5415" stopIfTrue="1" operator="greaterThan">
      <formula>0</formula>
    </cfRule>
  </conditionalFormatting>
  <conditionalFormatting sqref="AG154:AG155">
    <cfRule type="cellIs" dxfId="19358" priority="5407" stopIfTrue="1" operator="greaterThan">
      <formula>0</formula>
    </cfRule>
    <cfRule type="cellIs" dxfId="19357" priority="5408" stopIfTrue="1" operator="greaterThan">
      <formula>0</formula>
    </cfRule>
    <cfRule type="cellIs" dxfId="19356" priority="5409" stopIfTrue="1" operator="greaterThan">
      <formula>0</formula>
    </cfRule>
  </conditionalFormatting>
  <conditionalFormatting sqref="AG156">
    <cfRule type="cellIs" dxfId="19355" priority="5404" stopIfTrue="1" operator="greaterThan">
      <formula>0</formula>
    </cfRule>
    <cfRule type="cellIs" dxfId="19354" priority="5405" stopIfTrue="1" operator="greaterThan">
      <formula>0</formula>
    </cfRule>
    <cfRule type="cellIs" dxfId="19353" priority="5406" stopIfTrue="1" operator="greaterThan">
      <formula>0</formula>
    </cfRule>
  </conditionalFormatting>
  <conditionalFormatting sqref="AG151:AG152">
    <cfRule type="cellIs" dxfId="19352" priority="5401" stopIfTrue="1" operator="greaterThan">
      <formula>0</formula>
    </cfRule>
    <cfRule type="cellIs" dxfId="19351" priority="5402" stopIfTrue="1" operator="greaterThan">
      <formula>0</formula>
    </cfRule>
    <cfRule type="cellIs" dxfId="19350" priority="5403" stopIfTrue="1" operator="greaterThan">
      <formula>0</formula>
    </cfRule>
  </conditionalFormatting>
  <conditionalFormatting sqref="AG153">
    <cfRule type="cellIs" dxfId="19349" priority="5398" stopIfTrue="1" operator="greaterThan">
      <formula>0</formula>
    </cfRule>
    <cfRule type="cellIs" dxfId="19348" priority="5399" stopIfTrue="1" operator="greaterThan">
      <formula>0</formula>
    </cfRule>
    <cfRule type="cellIs" dxfId="19347" priority="5400" stopIfTrue="1" operator="greaterThan">
      <formula>0</formula>
    </cfRule>
  </conditionalFormatting>
  <conditionalFormatting sqref="AG148:AG149">
    <cfRule type="cellIs" dxfId="19346" priority="5395" stopIfTrue="1" operator="greaterThan">
      <formula>0</formula>
    </cfRule>
    <cfRule type="cellIs" dxfId="19345" priority="5396" stopIfTrue="1" operator="greaterThan">
      <formula>0</formula>
    </cfRule>
    <cfRule type="cellIs" dxfId="19344" priority="5397" stopIfTrue="1" operator="greaterThan">
      <formula>0</formula>
    </cfRule>
  </conditionalFormatting>
  <conditionalFormatting sqref="AG150">
    <cfRule type="cellIs" dxfId="19343" priority="5392" stopIfTrue="1" operator="greaterThan">
      <formula>0</formula>
    </cfRule>
    <cfRule type="cellIs" dxfId="19342" priority="5393" stopIfTrue="1" operator="greaterThan">
      <formula>0</formula>
    </cfRule>
    <cfRule type="cellIs" dxfId="19341" priority="5394" stopIfTrue="1" operator="greaterThan">
      <formula>0</formula>
    </cfRule>
  </conditionalFormatting>
  <conditionalFormatting sqref="AG145:AG146">
    <cfRule type="cellIs" dxfId="19340" priority="5389" stopIfTrue="1" operator="greaterThan">
      <formula>0</formula>
    </cfRule>
    <cfRule type="cellIs" dxfId="19339" priority="5390" stopIfTrue="1" operator="greaterThan">
      <formula>0</formula>
    </cfRule>
    <cfRule type="cellIs" dxfId="19338" priority="5391" stopIfTrue="1" operator="greaterThan">
      <formula>0</formula>
    </cfRule>
  </conditionalFormatting>
  <conditionalFormatting sqref="AG147">
    <cfRule type="cellIs" dxfId="19337" priority="5386" stopIfTrue="1" operator="greaterThan">
      <formula>0</formula>
    </cfRule>
    <cfRule type="cellIs" dxfId="19336" priority="5387" stopIfTrue="1" operator="greaterThan">
      <formula>0</formula>
    </cfRule>
    <cfRule type="cellIs" dxfId="19335" priority="5388" stopIfTrue="1" operator="greaterThan">
      <formula>0</formula>
    </cfRule>
  </conditionalFormatting>
  <conditionalFormatting sqref="AG142:AG143">
    <cfRule type="cellIs" dxfId="19334" priority="5383" stopIfTrue="1" operator="greaterThan">
      <formula>0</formula>
    </cfRule>
    <cfRule type="cellIs" dxfId="19333" priority="5384" stopIfTrue="1" operator="greaterThan">
      <formula>0</formula>
    </cfRule>
    <cfRule type="cellIs" dxfId="19332" priority="5385" stopIfTrue="1" operator="greaterThan">
      <formula>0</formula>
    </cfRule>
  </conditionalFormatting>
  <conditionalFormatting sqref="AG144">
    <cfRule type="cellIs" dxfId="19331" priority="5380" stopIfTrue="1" operator="greaterThan">
      <formula>0</formula>
    </cfRule>
    <cfRule type="cellIs" dxfId="19330" priority="5381" stopIfTrue="1" operator="greaterThan">
      <formula>0</formula>
    </cfRule>
    <cfRule type="cellIs" dxfId="19329" priority="5382" stopIfTrue="1" operator="greaterThan">
      <formula>0</formula>
    </cfRule>
  </conditionalFormatting>
  <conditionalFormatting sqref="AG139:AG140">
    <cfRule type="cellIs" dxfId="19328" priority="5377" stopIfTrue="1" operator="greaterThan">
      <formula>0</formula>
    </cfRule>
    <cfRule type="cellIs" dxfId="19327" priority="5378" stopIfTrue="1" operator="greaterThan">
      <formula>0</formula>
    </cfRule>
    <cfRule type="cellIs" dxfId="19326" priority="5379" stopIfTrue="1" operator="greaterThan">
      <formula>0</formula>
    </cfRule>
  </conditionalFormatting>
  <conditionalFormatting sqref="AG141">
    <cfRule type="cellIs" dxfId="19325" priority="5374" stopIfTrue="1" operator="greaterThan">
      <formula>0</formula>
    </cfRule>
    <cfRule type="cellIs" dxfId="19324" priority="5375" stopIfTrue="1" operator="greaterThan">
      <formula>0</formula>
    </cfRule>
    <cfRule type="cellIs" dxfId="19323" priority="5376" stopIfTrue="1" operator="greaterThan">
      <formula>0</formula>
    </cfRule>
  </conditionalFormatting>
  <conditionalFormatting sqref="AG136:AG137">
    <cfRule type="cellIs" dxfId="19322" priority="5371" stopIfTrue="1" operator="greaterThan">
      <formula>0</formula>
    </cfRule>
    <cfRule type="cellIs" dxfId="19321" priority="5372" stopIfTrue="1" operator="greaterThan">
      <formula>0</formula>
    </cfRule>
    <cfRule type="cellIs" dxfId="19320" priority="5373" stopIfTrue="1" operator="greaterThan">
      <formula>0</formula>
    </cfRule>
  </conditionalFormatting>
  <conditionalFormatting sqref="AG138">
    <cfRule type="cellIs" dxfId="19319" priority="5368" stopIfTrue="1" operator="greaterThan">
      <formula>0</formula>
    </cfRule>
    <cfRule type="cellIs" dxfId="19318" priority="5369" stopIfTrue="1" operator="greaterThan">
      <formula>0</formula>
    </cfRule>
    <cfRule type="cellIs" dxfId="19317" priority="5370" stopIfTrue="1" operator="greaterThan">
      <formula>0</formula>
    </cfRule>
  </conditionalFormatting>
  <conditionalFormatting sqref="AG133:AG134">
    <cfRule type="cellIs" dxfId="19316" priority="5365" stopIfTrue="1" operator="greaterThan">
      <formula>0</formula>
    </cfRule>
    <cfRule type="cellIs" dxfId="19315" priority="5366" stopIfTrue="1" operator="greaterThan">
      <formula>0</formula>
    </cfRule>
    <cfRule type="cellIs" dxfId="19314" priority="5367" stopIfTrue="1" operator="greaterThan">
      <formula>0</formula>
    </cfRule>
  </conditionalFormatting>
  <conditionalFormatting sqref="AG135">
    <cfRule type="cellIs" dxfId="19313" priority="5362" stopIfTrue="1" operator="greaterThan">
      <formula>0</formula>
    </cfRule>
    <cfRule type="cellIs" dxfId="19312" priority="5363" stopIfTrue="1" operator="greaterThan">
      <formula>0</formula>
    </cfRule>
    <cfRule type="cellIs" dxfId="19311" priority="5364" stopIfTrue="1" operator="greaterThan">
      <formula>0</formula>
    </cfRule>
  </conditionalFormatting>
  <conditionalFormatting sqref="AG132">
    <cfRule type="cellIs" dxfId="19310" priority="5359" stopIfTrue="1" operator="greaterThan">
      <formula>0</formula>
    </cfRule>
    <cfRule type="cellIs" dxfId="19309" priority="5360" stopIfTrue="1" operator="greaterThan">
      <formula>0</formula>
    </cfRule>
    <cfRule type="cellIs" dxfId="19308" priority="5361" stopIfTrue="1" operator="greaterThan">
      <formula>0</formula>
    </cfRule>
  </conditionalFormatting>
  <conditionalFormatting sqref="AG129:AG130">
    <cfRule type="cellIs" dxfId="19307" priority="5356" stopIfTrue="1" operator="greaterThan">
      <formula>0</formula>
    </cfRule>
    <cfRule type="cellIs" dxfId="19306" priority="5357" stopIfTrue="1" operator="greaterThan">
      <formula>0</formula>
    </cfRule>
    <cfRule type="cellIs" dxfId="19305" priority="5358" stopIfTrue="1" operator="greaterThan">
      <formula>0</formula>
    </cfRule>
  </conditionalFormatting>
  <conditionalFormatting sqref="AG126:AG127">
    <cfRule type="cellIs" dxfId="19304" priority="5353" stopIfTrue="1" operator="greaterThan">
      <formula>0</formula>
    </cfRule>
    <cfRule type="cellIs" dxfId="19303" priority="5354" stopIfTrue="1" operator="greaterThan">
      <formula>0</formula>
    </cfRule>
    <cfRule type="cellIs" dxfId="19302" priority="5355" stopIfTrue="1" operator="greaterThan">
      <formula>0</formula>
    </cfRule>
  </conditionalFormatting>
  <conditionalFormatting sqref="AG128">
    <cfRule type="cellIs" dxfId="19301" priority="5350" stopIfTrue="1" operator="greaterThan">
      <formula>0</formula>
    </cfRule>
    <cfRule type="cellIs" dxfId="19300" priority="5351" stopIfTrue="1" operator="greaterThan">
      <formula>0</formula>
    </cfRule>
    <cfRule type="cellIs" dxfId="19299" priority="5352" stopIfTrue="1" operator="greaterThan">
      <formula>0</formula>
    </cfRule>
  </conditionalFormatting>
  <conditionalFormatting sqref="AG123:AG124">
    <cfRule type="cellIs" dxfId="19298" priority="5347" stopIfTrue="1" operator="greaterThan">
      <formula>0</formula>
    </cfRule>
    <cfRule type="cellIs" dxfId="19297" priority="5348" stopIfTrue="1" operator="greaterThan">
      <formula>0</formula>
    </cfRule>
    <cfRule type="cellIs" dxfId="19296" priority="5349" stopIfTrue="1" operator="greaterThan">
      <formula>0</formula>
    </cfRule>
  </conditionalFormatting>
  <conditionalFormatting sqref="AG125">
    <cfRule type="cellIs" dxfId="19295" priority="5344" stopIfTrue="1" operator="greaterThan">
      <formula>0</formula>
    </cfRule>
    <cfRule type="cellIs" dxfId="19294" priority="5345" stopIfTrue="1" operator="greaterThan">
      <formula>0</formula>
    </cfRule>
    <cfRule type="cellIs" dxfId="19293" priority="5346" stopIfTrue="1" operator="greaterThan">
      <formula>0</formula>
    </cfRule>
  </conditionalFormatting>
  <conditionalFormatting sqref="AG120:AG121">
    <cfRule type="cellIs" dxfId="19292" priority="5341" stopIfTrue="1" operator="greaterThan">
      <formula>0</formula>
    </cfRule>
    <cfRule type="cellIs" dxfId="19291" priority="5342" stopIfTrue="1" operator="greaterThan">
      <formula>0</formula>
    </cfRule>
    <cfRule type="cellIs" dxfId="19290" priority="5343" stopIfTrue="1" operator="greaterThan">
      <formula>0</formula>
    </cfRule>
  </conditionalFormatting>
  <conditionalFormatting sqref="AG122">
    <cfRule type="cellIs" dxfId="19289" priority="5338" stopIfTrue="1" operator="greaterThan">
      <formula>0</formula>
    </cfRule>
    <cfRule type="cellIs" dxfId="19288" priority="5339" stopIfTrue="1" operator="greaterThan">
      <formula>0</formula>
    </cfRule>
    <cfRule type="cellIs" dxfId="19287" priority="5340" stopIfTrue="1" operator="greaterThan">
      <formula>0</formula>
    </cfRule>
  </conditionalFormatting>
  <conditionalFormatting sqref="AG117:AG118">
    <cfRule type="cellIs" dxfId="19286" priority="5335" stopIfTrue="1" operator="greaterThan">
      <formula>0</formula>
    </cfRule>
    <cfRule type="cellIs" dxfId="19285" priority="5336" stopIfTrue="1" operator="greaterThan">
      <formula>0</formula>
    </cfRule>
    <cfRule type="cellIs" dxfId="19284" priority="5337" stopIfTrue="1" operator="greaterThan">
      <formula>0</formula>
    </cfRule>
  </conditionalFormatting>
  <conditionalFormatting sqref="AG119">
    <cfRule type="cellIs" dxfId="19283" priority="5332" stopIfTrue="1" operator="greaterThan">
      <formula>0</formula>
    </cfRule>
    <cfRule type="cellIs" dxfId="19282" priority="5333" stopIfTrue="1" operator="greaterThan">
      <formula>0</formula>
    </cfRule>
    <cfRule type="cellIs" dxfId="19281" priority="5334" stopIfTrue="1" operator="greaterThan">
      <formula>0</formula>
    </cfRule>
  </conditionalFormatting>
  <conditionalFormatting sqref="AG116">
    <cfRule type="cellIs" dxfId="19280" priority="5329" stopIfTrue="1" operator="greaterThan">
      <formula>0</formula>
    </cfRule>
    <cfRule type="cellIs" dxfId="19279" priority="5330" stopIfTrue="1" operator="greaterThan">
      <formula>0</formula>
    </cfRule>
    <cfRule type="cellIs" dxfId="19278" priority="5331" stopIfTrue="1" operator="greaterThan">
      <formula>0</formula>
    </cfRule>
  </conditionalFormatting>
  <conditionalFormatting sqref="AG113:AG114">
    <cfRule type="cellIs" dxfId="19277" priority="5326" stopIfTrue="1" operator="greaterThan">
      <formula>0</formula>
    </cfRule>
    <cfRule type="cellIs" dxfId="19276" priority="5327" stopIfTrue="1" operator="greaterThan">
      <formula>0</formula>
    </cfRule>
    <cfRule type="cellIs" dxfId="19275" priority="5328" stopIfTrue="1" operator="greaterThan">
      <formula>0</formula>
    </cfRule>
  </conditionalFormatting>
  <conditionalFormatting sqref="AG115">
    <cfRule type="cellIs" dxfId="19274" priority="5323" stopIfTrue="1" operator="greaterThan">
      <formula>0</formula>
    </cfRule>
    <cfRule type="cellIs" dxfId="19273" priority="5324" stopIfTrue="1" operator="greaterThan">
      <formula>0</formula>
    </cfRule>
    <cfRule type="cellIs" dxfId="19272" priority="5325" stopIfTrue="1" operator="greaterThan">
      <formula>0</formula>
    </cfRule>
  </conditionalFormatting>
  <conditionalFormatting sqref="AG110:AG111">
    <cfRule type="cellIs" dxfId="19271" priority="5320" stopIfTrue="1" operator="greaterThan">
      <formula>0</formula>
    </cfRule>
    <cfRule type="cellIs" dxfId="19270" priority="5321" stopIfTrue="1" operator="greaterThan">
      <formula>0</formula>
    </cfRule>
    <cfRule type="cellIs" dxfId="19269" priority="5322" stopIfTrue="1" operator="greaterThan">
      <formula>0</formula>
    </cfRule>
  </conditionalFormatting>
  <conditionalFormatting sqref="AG112">
    <cfRule type="cellIs" dxfId="19268" priority="5317" stopIfTrue="1" operator="greaterThan">
      <formula>0</formula>
    </cfRule>
    <cfRule type="cellIs" dxfId="19267" priority="5318" stopIfTrue="1" operator="greaterThan">
      <formula>0</formula>
    </cfRule>
    <cfRule type="cellIs" dxfId="19266" priority="5319" stopIfTrue="1" operator="greaterThan">
      <formula>0</formula>
    </cfRule>
  </conditionalFormatting>
  <conditionalFormatting sqref="AG107:AG108">
    <cfRule type="cellIs" dxfId="19265" priority="5314" stopIfTrue="1" operator="greaterThan">
      <formula>0</formula>
    </cfRule>
    <cfRule type="cellIs" dxfId="19264" priority="5315" stopIfTrue="1" operator="greaterThan">
      <formula>0</formula>
    </cfRule>
    <cfRule type="cellIs" dxfId="19263" priority="5316" stopIfTrue="1" operator="greaterThan">
      <formula>0</formula>
    </cfRule>
  </conditionalFormatting>
  <conditionalFormatting sqref="AG109">
    <cfRule type="cellIs" dxfId="19262" priority="5311" stopIfTrue="1" operator="greaterThan">
      <formula>0</formula>
    </cfRule>
    <cfRule type="cellIs" dxfId="19261" priority="5312" stopIfTrue="1" operator="greaterThan">
      <formula>0</formula>
    </cfRule>
    <cfRule type="cellIs" dxfId="19260" priority="5313" stopIfTrue="1" operator="greaterThan">
      <formula>0</formula>
    </cfRule>
  </conditionalFormatting>
  <conditionalFormatting sqref="AG104:AG105">
    <cfRule type="cellIs" dxfId="19259" priority="5308" stopIfTrue="1" operator="greaterThan">
      <formula>0</formula>
    </cfRule>
    <cfRule type="cellIs" dxfId="19258" priority="5309" stopIfTrue="1" operator="greaterThan">
      <formula>0</formula>
    </cfRule>
    <cfRule type="cellIs" dxfId="19257" priority="5310" stopIfTrue="1" operator="greaterThan">
      <formula>0</formula>
    </cfRule>
  </conditionalFormatting>
  <conditionalFormatting sqref="AG106">
    <cfRule type="cellIs" dxfId="19256" priority="5305" stopIfTrue="1" operator="greaterThan">
      <formula>0</formula>
    </cfRule>
    <cfRule type="cellIs" dxfId="19255" priority="5306" stopIfTrue="1" operator="greaterThan">
      <formula>0</formula>
    </cfRule>
    <cfRule type="cellIs" dxfId="19254" priority="5307" stopIfTrue="1" operator="greaterThan">
      <formula>0</formula>
    </cfRule>
  </conditionalFormatting>
  <conditionalFormatting sqref="AG102">
    <cfRule type="cellIs" dxfId="19253" priority="5302" stopIfTrue="1" operator="greaterThan">
      <formula>0</formula>
    </cfRule>
    <cfRule type="cellIs" dxfId="19252" priority="5303" stopIfTrue="1" operator="greaterThan">
      <formula>0</formula>
    </cfRule>
    <cfRule type="cellIs" dxfId="19251" priority="5304" stopIfTrue="1" operator="greaterThan">
      <formula>0</formula>
    </cfRule>
  </conditionalFormatting>
  <conditionalFormatting sqref="AG103">
    <cfRule type="cellIs" dxfId="19250" priority="5299" stopIfTrue="1" operator="greaterThan">
      <formula>0</formula>
    </cfRule>
    <cfRule type="cellIs" dxfId="19249" priority="5300" stopIfTrue="1" operator="greaterThan">
      <formula>0</formula>
    </cfRule>
    <cfRule type="cellIs" dxfId="19248" priority="5301" stopIfTrue="1" operator="greaterThan">
      <formula>0</formula>
    </cfRule>
  </conditionalFormatting>
  <conditionalFormatting sqref="AF157">
    <cfRule type="cellIs" dxfId="19247" priority="5224" stopIfTrue="1" operator="greaterThan">
      <formula>0</formula>
    </cfRule>
    <cfRule type="cellIs" dxfId="19246" priority="5225" stopIfTrue="1" operator="greaterThan">
      <formula>0</formula>
    </cfRule>
    <cfRule type="cellIs" dxfId="19245" priority="5226" stopIfTrue="1" operator="greaterThan">
      <formula>0</formula>
    </cfRule>
  </conditionalFormatting>
  <conditionalFormatting sqref="AF155">
    <cfRule type="cellIs" dxfId="19244" priority="5218" stopIfTrue="1" operator="greaterThan">
      <formula>0</formula>
    </cfRule>
    <cfRule type="cellIs" dxfId="19243" priority="5219" stopIfTrue="1" operator="greaterThan">
      <formula>0</formula>
    </cfRule>
    <cfRule type="cellIs" dxfId="19242" priority="5220" stopIfTrue="1" operator="greaterThan">
      <formula>0</formula>
    </cfRule>
  </conditionalFormatting>
  <conditionalFormatting sqref="AF156">
    <cfRule type="cellIs" dxfId="19241" priority="5215" stopIfTrue="1" operator="greaterThan">
      <formula>0</formula>
    </cfRule>
    <cfRule type="cellIs" dxfId="19240" priority="5216" stopIfTrue="1" operator="greaterThan">
      <formula>0</formula>
    </cfRule>
    <cfRule type="cellIs" dxfId="19239" priority="5217" stopIfTrue="1" operator="greaterThan">
      <formula>0</formula>
    </cfRule>
  </conditionalFormatting>
  <conditionalFormatting sqref="AF151:AF154">
    <cfRule type="cellIs" dxfId="19238" priority="5212" stopIfTrue="1" operator="greaterThan">
      <formula>0</formula>
    </cfRule>
    <cfRule type="cellIs" dxfId="19237" priority="5213" stopIfTrue="1" operator="greaterThan">
      <formula>0</formula>
    </cfRule>
    <cfRule type="cellIs" dxfId="19236" priority="5214" stopIfTrue="1" operator="greaterThan">
      <formula>0</formula>
    </cfRule>
  </conditionalFormatting>
  <conditionalFormatting sqref="AF148:AF149">
    <cfRule type="cellIs" dxfId="19235" priority="5209" stopIfTrue="1" operator="greaterThan">
      <formula>0</formula>
    </cfRule>
    <cfRule type="cellIs" dxfId="19234" priority="5210" stopIfTrue="1" operator="greaterThan">
      <formula>0</formula>
    </cfRule>
    <cfRule type="cellIs" dxfId="19233" priority="5211" stopIfTrue="1" operator="greaterThan">
      <formula>0</formula>
    </cfRule>
  </conditionalFormatting>
  <conditionalFormatting sqref="AF150">
    <cfRule type="cellIs" dxfId="19232" priority="5206" stopIfTrue="1" operator="greaterThan">
      <formula>0</formula>
    </cfRule>
    <cfRule type="cellIs" dxfId="19231" priority="5207" stopIfTrue="1" operator="greaterThan">
      <formula>0</formula>
    </cfRule>
    <cfRule type="cellIs" dxfId="19230" priority="5208" stopIfTrue="1" operator="greaterThan">
      <formula>0</formula>
    </cfRule>
  </conditionalFormatting>
  <conditionalFormatting sqref="AF145:AF146">
    <cfRule type="cellIs" dxfId="19229" priority="5203" stopIfTrue="1" operator="greaterThan">
      <formula>0</formula>
    </cfRule>
    <cfRule type="cellIs" dxfId="19228" priority="5204" stopIfTrue="1" operator="greaterThan">
      <formula>0</formula>
    </cfRule>
    <cfRule type="cellIs" dxfId="19227" priority="5205" stopIfTrue="1" operator="greaterThan">
      <formula>0</formula>
    </cfRule>
  </conditionalFormatting>
  <conditionalFormatting sqref="AF147">
    <cfRule type="cellIs" dxfId="19226" priority="5200" stopIfTrue="1" operator="greaterThan">
      <formula>0</formula>
    </cfRule>
    <cfRule type="cellIs" dxfId="19225" priority="5201" stopIfTrue="1" operator="greaterThan">
      <formula>0</formula>
    </cfRule>
    <cfRule type="cellIs" dxfId="19224" priority="5202" stopIfTrue="1" operator="greaterThan">
      <formula>0</formula>
    </cfRule>
  </conditionalFormatting>
  <conditionalFormatting sqref="AF142:AF143">
    <cfRule type="cellIs" dxfId="19223" priority="5197" stopIfTrue="1" operator="greaterThan">
      <formula>0</formula>
    </cfRule>
    <cfRule type="cellIs" dxfId="19222" priority="5198" stopIfTrue="1" operator="greaterThan">
      <formula>0</formula>
    </cfRule>
    <cfRule type="cellIs" dxfId="19221" priority="5199" stopIfTrue="1" operator="greaterThan">
      <formula>0</formula>
    </cfRule>
  </conditionalFormatting>
  <conditionalFormatting sqref="AF144">
    <cfRule type="cellIs" dxfId="19220" priority="5194" stopIfTrue="1" operator="greaterThan">
      <formula>0</formula>
    </cfRule>
    <cfRule type="cellIs" dxfId="19219" priority="5195" stopIfTrue="1" operator="greaterThan">
      <formula>0</formula>
    </cfRule>
    <cfRule type="cellIs" dxfId="19218" priority="5196" stopIfTrue="1" operator="greaterThan">
      <formula>0</formula>
    </cfRule>
  </conditionalFormatting>
  <conditionalFormatting sqref="AF139:AF140">
    <cfRule type="cellIs" dxfId="19217" priority="5191" stopIfTrue="1" operator="greaterThan">
      <formula>0</formula>
    </cfRule>
    <cfRule type="cellIs" dxfId="19216" priority="5192" stopIfTrue="1" operator="greaterThan">
      <formula>0</formula>
    </cfRule>
    <cfRule type="cellIs" dxfId="19215" priority="5193" stopIfTrue="1" operator="greaterThan">
      <formula>0</formula>
    </cfRule>
  </conditionalFormatting>
  <conditionalFormatting sqref="AF141">
    <cfRule type="cellIs" dxfId="19214" priority="5188" stopIfTrue="1" operator="greaterThan">
      <formula>0</formula>
    </cfRule>
    <cfRule type="cellIs" dxfId="19213" priority="5189" stopIfTrue="1" operator="greaterThan">
      <formula>0</formula>
    </cfRule>
    <cfRule type="cellIs" dxfId="19212" priority="5190" stopIfTrue="1" operator="greaterThan">
      <formula>0</formula>
    </cfRule>
  </conditionalFormatting>
  <conditionalFormatting sqref="AF136:AF137">
    <cfRule type="cellIs" dxfId="19211" priority="5185" stopIfTrue="1" operator="greaterThan">
      <formula>0</formula>
    </cfRule>
    <cfRule type="cellIs" dxfId="19210" priority="5186" stopIfTrue="1" operator="greaterThan">
      <formula>0</formula>
    </cfRule>
    <cfRule type="cellIs" dxfId="19209" priority="5187" stopIfTrue="1" operator="greaterThan">
      <formula>0</formula>
    </cfRule>
  </conditionalFormatting>
  <conditionalFormatting sqref="AF138">
    <cfRule type="cellIs" dxfId="19208" priority="5182" stopIfTrue="1" operator="greaterThan">
      <formula>0</formula>
    </cfRule>
    <cfRule type="cellIs" dxfId="19207" priority="5183" stopIfTrue="1" operator="greaterThan">
      <formula>0</formula>
    </cfRule>
    <cfRule type="cellIs" dxfId="19206" priority="5184" stopIfTrue="1" operator="greaterThan">
      <formula>0</formula>
    </cfRule>
  </conditionalFormatting>
  <conditionalFormatting sqref="AF133:AF134">
    <cfRule type="cellIs" dxfId="19205" priority="5179" stopIfTrue="1" operator="greaterThan">
      <formula>0</formula>
    </cfRule>
    <cfRule type="cellIs" dxfId="19204" priority="5180" stopIfTrue="1" operator="greaterThan">
      <formula>0</formula>
    </cfRule>
    <cfRule type="cellIs" dxfId="19203" priority="5181" stopIfTrue="1" operator="greaterThan">
      <formula>0</formula>
    </cfRule>
  </conditionalFormatting>
  <conditionalFormatting sqref="AF135">
    <cfRule type="cellIs" dxfId="19202" priority="5176" stopIfTrue="1" operator="greaterThan">
      <formula>0</formula>
    </cfRule>
    <cfRule type="cellIs" dxfId="19201" priority="5177" stopIfTrue="1" operator="greaterThan">
      <formula>0</formula>
    </cfRule>
    <cfRule type="cellIs" dxfId="19200" priority="5178" stopIfTrue="1" operator="greaterThan">
      <formula>0</formula>
    </cfRule>
  </conditionalFormatting>
  <conditionalFormatting sqref="AF132">
    <cfRule type="cellIs" dxfId="19199" priority="5173" stopIfTrue="1" operator="greaterThan">
      <formula>0</formula>
    </cfRule>
    <cfRule type="cellIs" dxfId="19198" priority="5174" stopIfTrue="1" operator="greaterThan">
      <formula>0</formula>
    </cfRule>
    <cfRule type="cellIs" dxfId="19197" priority="5175" stopIfTrue="1" operator="greaterThan">
      <formula>0</formula>
    </cfRule>
  </conditionalFormatting>
  <conditionalFormatting sqref="AF129:AF130">
    <cfRule type="cellIs" dxfId="19196" priority="5170" stopIfTrue="1" operator="greaterThan">
      <formula>0</formula>
    </cfRule>
    <cfRule type="cellIs" dxfId="19195" priority="5171" stopIfTrue="1" operator="greaterThan">
      <formula>0</formula>
    </cfRule>
    <cfRule type="cellIs" dxfId="19194" priority="5172" stopIfTrue="1" operator="greaterThan">
      <formula>0</formula>
    </cfRule>
  </conditionalFormatting>
  <conditionalFormatting sqref="AF126:AF127">
    <cfRule type="cellIs" dxfId="19193" priority="5167" stopIfTrue="1" operator="greaterThan">
      <formula>0</formula>
    </cfRule>
    <cfRule type="cellIs" dxfId="19192" priority="5168" stopIfTrue="1" operator="greaterThan">
      <formula>0</formula>
    </cfRule>
    <cfRule type="cellIs" dxfId="19191" priority="5169" stopIfTrue="1" operator="greaterThan">
      <formula>0</formula>
    </cfRule>
  </conditionalFormatting>
  <conditionalFormatting sqref="AF128">
    <cfRule type="cellIs" dxfId="19190" priority="5164" stopIfTrue="1" operator="greaterThan">
      <formula>0</formula>
    </cfRule>
    <cfRule type="cellIs" dxfId="19189" priority="5165" stopIfTrue="1" operator="greaterThan">
      <formula>0</formula>
    </cfRule>
    <cfRule type="cellIs" dxfId="19188" priority="5166" stopIfTrue="1" operator="greaterThan">
      <formula>0</formula>
    </cfRule>
  </conditionalFormatting>
  <conditionalFormatting sqref="AF123:AF124">
    <cfRule type="cellIs" dxfId="19187" priority="5161" stopIfTrue="1" operator="greaterThan">
      <formula>0</formula>
    </cfRule>
    <cfRule type="cellIs" dxfId="19186" priority="5162" stopIfTrue="1" operator="greaterThan">
      <formula>0</formula>
    </cfRule>
    <cfRule type="cellIs" dxfId="19185" priority="5163" stopIfTrue="1" operator="greaterThan">
      <formula>0</formula>
    </cfRule>
  </conditionalFormatting>
  <conditionalFormatting sqref="AF125">
    <cfRule type="cellIs" dxfId="19184" priority="5158" stopIfTrue="1" operator="greaterThan">
      <formula>0</formula>
    </cfRule>
    <cfRule type="cellIs" dxfId="19183" priority="5159" stopIfTrue="1" operator="greaterThan">
      <formula>0</formula>
    </cfRule>
    <cfRule type="cellIs" dxfId="19182" priority="5160" stopIfTrue="1" operator="greaterThan">
      <formula>0</formula>
    </cfRule>
  </conditionalFormatting>
  <conditionalFormatting sqref="AF120:AF121">
    <cfRule type="cellIs" dxfId="19181" priority="5155" stopIfTrue="1" operator="greaterThan">
      <formula>0</formula>
    </cfRule>
    <cfRule type="cellIs" dxfId="19180" priority="5156" stopIfTrue="1" operator="greaterThan">
      <formula>0</formula>
    </cfRule>
    <cfRule type="cellIs" dxfId="19179" priority="5157" stopIfTrue="1" operator="greaterThan">
      <formula>0</formula>
    </cfRule>
  </conditionalFormatting>
  <conditionalFormatting sqref="AF122">
    <cfRule type="cellIs" dxfId="19178" priority="5152" stopIfTrue="1" operator="greaterThan">
      <formula>0</formula>
    </cfRule>
    <cfRule type="cellIs" dxfId="19177" priority="5153" stopIfTrue="1" operator="greaterThan">
      <formula>0</formula>
    </cfRule>
    <cfRule type="cellIs" dxfId="19176" priority="5154" stopIfTrue="1" operator="greaterThan">
      <formula>0</formula>
    </cfRule>
  </conditionalFormatting>
  <conditionalFormatting sqref="AF117:AF118">
    <cfRule type="cellIs" dxfId="19175" priority="5149" stopIfTrue="1" operator="greaterThan">
      <formula>0</formula>
    </cfRule>
    <cfRule type="cellIs" dxfId="19174" priority="5150" stopIfTrue="1" operator="greaterThan">
      <formula>0</formula>
    </cfRule>
    <cfRule type="cellIs" dxfId="19173" priority="5151" stopIfTrue="1" operator="greaterThan">
      <formula>0</formula>
    </cfRule>
  </conditionalFormatting>
  <conditionalFormatting sqref="AF119">
    <cfRule type="cellIs" dxfId="19172" priority="5146" stopIfTrue="1" operator="greaterThan">
      <formula>0</formula>
    </cfRule>
    <cfRule type="cellIs" dxfId="19171" priority="5147" stopIfTrue="1" operator="greaterThan">
      <formula>0</formula>
    </cfRule>
    <cfRule type="cellIs" dxfId="19170" priority="5148" stopIfTrue="1" operator="greaterThan">
      <formula>0</formula>
    </cfRule>
  </conditionalFormatting>
  <conditionalFormatting sqref="AF116">
    <cfRule type="cellIs" dxfId="19169" priority="5143" stopIfTrue="1" operator="greaterThan">
      <formula>0</formula>
    </cfRule>
    <cfRule type="cellIs" dxfId="19168" priority="5144" stopIfTrue="1" operator="greaterThan">
      <formula>0</formula>
    </cfRule>
    <cfRule type="cellIs" dxfId="19167" priority="5145" stopIfTrue="1" operator="greaterThan">
      <formula>0</formula>
    </cfRule>
  </conditionalFormatting>
  <conditionalFormatting sqref="AF113:AF114">
    <cfRule type="cellIs" dxfId="19166" priority="5140" stopIfTrue="1" operator="greaterThan">
      <formula>0</formula>
    </cfRule>
    <cfRule type="cellIs" dxfId="19165" priority="5141" stopIfTrue="1" operator="greaterThan">
      <formula>0</formula>
    </cfRule>
    <cfRule type="cellIs" dxfId="19164" priority="5142" stopIfTrue="1" operator="greaterThan">
      <formula>0</formula>
    </cfRule>
  </conditionalFormatting>
  <conditionalFormatting sqref="AF115">
    <cfRule type="cellIs" dxfId="19163" priority="5137" stopIfTrue="1" operator="greaterThan">
      <formula>0</formula>
    </cfRule>
    <cfRule type="cellIs" dxfId="19162" priority="5138" stopIfTrue="1" operator="greaterThan">
      <formula>0</formula>
    </cfRule>
    <cfRule type="cellIs" dxfId="19161" priority="5139" stopIfTrue="1" operator="greaterThan">
      <formula>0</formula>
    </cfRule>
  </conditionalFormatting>
  <conditionalFormatting sqref="AF110:AF111">
    <cfRule type="cellIs" dxfId="19160" priority="5134" stopIfTrue="1" operator="greaterThan">
      <formula>0</formula>
    </cfRule>
    <cfRule type="cellIs" dxfId="19159" priority="5135" stopIfTrue="1" operator="greaterThan">
      <formula>0</formula>
    </cfRule>
    <cfRule type="cellIs" dxfId="19158" priority="5136" stopIfTrue="1" operator="greaterThan">
      <formula>0</formula>
    </cfRule>
  </conditionalFormatting>
  <conditionalFormatting sqref="AF112">
    <cfRule type="cellIs" dxfId="19157" priority="5131" stopIfTrue="1" operator="greaterThan">
      <formula>0</formula>
    </cfRule>
    <cfRule type="cellIs" dxfId="19156" priority="5132" stopIfTrue="1" operator="greaterThan">
      <formula>0</formula>
    </cfRule>
    <cfRule type="cellIs" dxfId="19155" priority="5133" stopIfTrue="1" operator="greaterThan">
      <formula>0</formula>
    </cfRule>
  </conditionalFormatting>
  <conditionalFormatting sqref="AF107:AF108">
    <cfRule type="cellIs" dxfId="19154" priority="5128" stopIfTrue="1" operator="greaterThan">
      <formula>0</formula>
    </cfRule>
    <cfRule type="cellIs" dxfId="19153" priority="5129" stopIfTrue="1" operator="greaterThan">
      <formula>0</formula>
    </cfRule>
    <cfRule type="cellIs" dxfId="19152" priority="5130" stopIfTrue="1" operator="greaterThan">
      <formula>0</formula>
    </cfRule>
  </conditionalFormatting>
  <conditionalFormatting sqref="AF109">
    <cfRule type="cellIs" dxfId="19151" priority="5125" stopIfTrue="1" operator="greaterThan">
      <formula>0</formula>
    </cfRule>
    <cfRule type="cellIs" dxfId="19150" priority="5126" stopIfTrue="1" operator="greaterThan">
      <formula>0</formula>
    </cfRule>
    <cfRule type="cellIs" dxfId="19149" priority="5127" stopIfTrue="1" operator="greaterThan">
      <formula>0</formula>
    </cfRule>
  </conditionalFormatting>
  <conditionalFormatting sqref="AF104:AF105">
    <cfRule type="cellIs" dxfId="19148" priority="5122" stopIfTrue="1" operator="greaterThan">
      <formula>0</formula>
    </cfRule>
    <cfRule type="cellIs" dxfId="19147" priority="5123" stopIfTrue="1" operator="greaterThan">
      <formula>0</formula>
    </cfRule>
    <cfRule type="cellIs" dxfId="19146" priority="5124" stopIfTrue="1" operator="greaterThan">
      <formula>0</formula>
    </cfRule>
  </conditionalFormatting>
  <conditionalFormatting sqref="AF106">
    <cfRule type="cellIs" dxfId="19145" priority="5119" stopIfTrue="1" operator="greaterThan">
      <formula>0</formula>
    </cfRule>
    <cfRule type="cellIs" dxfId="19144" priority="5120" stopIfTrue="1" operator="greaterThan">
      <formula>0</formula>
    </cfRule>
    <cfRule type="cellIs" dxfId="19143" priority="5121" stopIfTrue="1" operator="greaterThan">
      <formula>0</formula>
    </cfRule>
  </conditionalFormatting>
  <conditionalFormatting sqref="AF102">
    <cfRule type="cellIs" dxfId="19142" priority="5116" stopIfTrue="1" operator="greaterThan">
      <formula>0</formula>
    </cfRule>
    <cfRule type="cellIs" dxfId="19141" priority="5117" stopIfTrue="1" operator="greaterThan">
      <formula>0</formula>
    </cfRule>
    <cfRule type="cellIs" dxfId="19140" priority="5118" stopIfTrue="1" operator="greaterThan">
      <formula>0</formula>
    </cfRule>
  </conditionalFormatting>
  <conditionalFormatting sqref="AF103">
    <cfRule type="cellIs" dxfId="19139" priority="5113" stopIfTrue="1" operator="greaterThan">
      <formula>0</formula>
    </cfRule>
    <cfRule type="cellIs" dxfId="19138" priority="5114" stopIfTrue="1" operator="greaterThan">
      <formula>0</formula>
    </cfRule>
    <cfRule type="cellIs" dxfId="19137" priority="5115" stopIfTrue="1" operator="greaterThan">
      <formula>0</formula>
    </cfRule>
  </conditionalFormatting>
  <conditionalFormatting sqref="AE157">
    <cfRule type="cellIs" dxfId="19136" priority="5038" stopIfTrue="1" operator="greaterThan">
      <formula>0</formula>
    </cfRule>
    <cfRule type="cellIs" dxfId="19135" priority="5039" stopIfTrue="1" operator="greaterThan">
      <formula>0</formula>
    </cfRule>
    <cfRule type="cellIs" dxfId="19134" priority="5040" stopIfTrue="1" operator="greaterThan">
      <formula>0</formula>
    </cfRule>
  </conditionalFormatting>
  <conditionalFormatting sqref="AE154:AE155">
    <cfRule type="cellIs" dxfId="19133" priority="5032" stopIfTrue="1" operator="greaterThan">
      <formula>0</formula>
    </cfRule>
    <cfRule type="cellIs" dxfId="19132" priority="5033" stopIfTrue="1" operator="greaterThan">
      <formula>0</formula>
    </cfRule>
    <cfRule type="cellIs" dxfId="19131" priority="5034" stopIfTrue="1" operator="greaterThan">
      <formula>0</formula>
    </cfRule>
  </conditionalFormatting>
  <conditionalFormatting sqref="AE156">
    <cfRule type="cellIs" dxfId="19130" priority="5029" stopIfTrue="1" operator="greaterThan">
      <formula>0</formula>
    </cfRule>
    <cfRule type="cellIs" dxfId="19129" priority="5030" stopIfTrue="1" operator="greaterThan">
      <formula>0</formula>
    </cfRule>
    <cfRule type="cellIs" dxfId="19128" priority="5031" stopIfTrue="1" operator="greaterThan">
      <formula>0</formula>
    </cfRule>
  </conditionalFormatting>
  <conditionalFormatting sqref="AE151:AE152">
    <cfRule type="cellIs" dxfId="19127" priority="5026" stopIfTrue="1" operator="greaterThan">
      <formula>0</formula>
    </cfRule>
    <cfRule type="cellIs" dxfId="19126" priority="5027" stopIfTrue="1" operator="greaterThan">
      <formula>0</formula>
    </cfRule>
    <cfRule type="cellIs" dxfId="19125" priority="5028" stopIfTrue="1" operator="greaterThan">
      <formula>0</formula>
    </cfRule>
  </conditionalFormatting>
  <conditionalFormatting sqref="AE153">
    <cfRule type="cellIs" dxfId="19124" priority="5023" stopIfTrue="1" operator="greaterThan">
      <formula>0</formula>
    </cfRule>
    <cfRule type="cellIs" dxfId="19123" priority="5024" stopIfTrue="1" operator="greaterThan">
      <formula>0</formula>
    </cfRule>
    <cfRule type="cellIs" dxfId="19122" priority="5025" stopIfTrue="1" operator="greaterThan">
      <formula>0</formula>
    </cfRule>
  </conditionalFormatting>
  <conditionalFormatting sqref="AE148:AE149">
    <cfRule type="cellIs" dxfId="19121" priority="5020" stopIfTrue="1" operator="greaterThan">
      <formula>0</formula>
    </cfRule>
    <cfRule type="cellIs" dxfId="19120" priority="5021" stopIfTrue="1" operator="greaterThan">
      <formula>0</formula>
    </cfRule>
    <cfRule type="cellIs" dxfId="19119" priority="5022" stopIfTrue="1" operator="greaterThan">
      <formula>0</formula>
    </cfRule>
  </conditionalFormatting>
  <conditionalFormatting sqref="AE150">
    <cfRule type="cellIs" dxfId="19118" priority="5017" stopIfTrue="1" operator="greaterThan">
      <formula>0</formula>
    </cfRule>
    <cfRule type="cellIs" dxfId="19117" priority="5018" stopIfTrue="1" operator="greaterThan">
      <formula>0</formula>
    </cfRule>
    <cfRule type="cellIs" dxfId="19116" priority="5019" stopIfTrue="1" operator="greaterThan">
      <formula>0</formula>
    </cfRule>
  </conditionalFormatting>
  <conditionalFormatting sqref="AE145:AE146">
    <cfRule type="cellIs" dxfId="19115" priority="5014" stopIfTrue="1" operator="greaterThan">
      <formula>0</formula>
    </cfRule>
    <cfRule type="cellIs" dxfId="19114" priority="5015" stopIfTrue="1" operator="greaterThan">
      <formula>0</formula>
    </cfRule>
    <cfRule type="cellIs" dxfId="19113" priority="5016" stopIfTrue="1" operator="greaterThan">
      <formula>0</formula>
    </cfRule>
  </conditionalFormatting>
  <conditionalFormatting sqref="AE147">
    <cfRule type="cellIs" dxfId="19112" priority="5011" stopIfTrue="1" operator="greaterThan">
      <formula>0</formula>
    </cfRule>
    <cfRule type="cellIs" dxfId="19111" priority="5012" stopIfTrue="1" operator="greaterThan">
      <formula>0</formula>
    </cfRule>
    <cfRule type="cellIs" dxfId="19110" priority="5013" stopIfTrue="1" operator="greaterThan">
      <formula>0</formula>
    </cfRule>
  </conditionalFormatting>
  <conditionalFormatting sqref="AE142:AE143">
    <cfRule type="cellIs" dxfId="19109" priority="5008" stopIfTrue="1" operator="greaterThan">
      <formula>0</formula>
    </cfRule>
    <cfRule type="cellIs" dxfId="19108" priority="5009" stopIfTrue="1" operator="greaterThan">
      <formula>0</formula>
    </cfRule>
    <cfRule type="cellIs" dxfId="19107" priority="5010" stopIfTrue="1" operator="greaterThan">
      <formula>0</formula>
    </cfRule>
  </conditionalFormatting>
  <conditionalFormatting sqref="AE144">
    <cfRule type="cellIs" dxfId="19106" priority="5005" stopIfTrue="1" operator="greaterThan">
      <formula>0</formula>
    </cfRule>
    <cfRule type="cellIs" dxfId="19105" priority="5006" stopIfTrue="1" operator="greaterThan">
      <formula>0</formula>
    </cfRule>
    <cfRule type="cellIs" dxfId="19104" priority="5007" stopIfTrue="1" operator="greaterThan">
      <formula>0</formula>
    </cfRule>
  </conditionalFormatting>
  <conditionalFormatting sqref="AE139:AE140">
    <cfRule type="cellIs" dxfId="19103" priority="5002" stopIfTrue="1" operator="greaterThan">
      <formula>0</formula>
    </cfRule>
    <cfRule type="cellIs" dxfId="19102" priority="5003" stopIfTrue="1" operator="greaterThan">
      <formula>0</formula>
    </cfRule>
    <cfRule type="cellIs" dxfId="19101" priority="5004" stopIfTrue="1" operator="greaterThan">
      <formula>0</formula>
    </cfRule>
  </conditionalFormatting>
  <conditionalFormatting sqref="AE141">
    <cfRule type="cellIs" dxfId="19100" priority="4999" stopIfTrue="1" operator="greaterThan">
      <formula>0</formula>
    </cfRule>
    <cfRule type="cellIs" dxfId="19099" priority="5000" stopIfTrue="1" operator="greaterThan">
      <formula>0</formula>
    </cfRule>
    <cfRule type="cellIs" dxfId="19098" priority="5001" stopIfTrue="1" operator="greaterThan">
      <formula>0</formula>
    </cfRule>
  </conditionalFormatting>
  <conditionalFormatting sqref="AE136:AE137">
    <cfRule type="cellIs" dxfId="19097" priority="4996" stopIfTrue="1" operator="greaterThan">
      <formula>0</formula>
    </cfRule>
    <cfRule type="cellIs" dxfId="19096" priority="4997" stopIfTrue="1" operator="greaterThan">
      <formula>0</formula>
    </cfRule>
    <cfRule type="cellIs" dxfId="19095" priority="4998" stopIfTrue="1" operator="greaterThan">
      <formula>0</formula>
    </cfRule>
  </conditionalFormatting>
  <conditionalFormatting sqref="AE138">
    <cfRule type="cellIs" dxfId="19094" priority="4993" stopIfTrue="1" operator="greaterThan">
      <formula>0</formula>
    </cfRule>
    <cfRule type="cellIs" dxfId="19093" priority="4994" stopIfTrue="1" operator="greaterThan">
      <formula>0</formula>
    </cfRule>
    <cfRule type="cellIs" dxfId="19092" priority="4995" stopIfTrue="1" operator="greaterThan">
      <formula>0</formula>
    </cfRule>
  </conditionalFormatting>
  <conditionalFormatting sqref="AE133:AE134">
    <cfRule type="cellIs" dxfId="19091" priority="4990" stopIfTrue="1" operator="greaterThan">
      <formula>0</formula>
    </cfRule>
    <cfRule type="cellIs" dxfId="19090" priority="4991" stopIfTrue="1" operator="greaterThan">
      <formula>0</formula>
    </cfRule>
    <cfRule type="cellIs" dxfId="19089" priority="4992" stopIfTrue="1" operator="greaterThan">
      <formula>0</formula>
    </cfRule>
  </conditionalFormatting>
  <conditionalFormatting sqref="AE135">
    <cfRule type="cellIs" dxfId="19088" priority="4987" stopIfTrue="1" operator="greaterThan">
      <formula>0</formula>
    </cfRule>
    <cfRule type="cellIs" dxfId="19087" priority="4988" stopIfTrue="1" operator="greaterThan">
      <formula>0</formula>
    </cfRule>
    <cfRule type="cellIs" dxfId="19086" priority="4989" stopIfTrue="1" operator="greaterThan">
      <formula>0</formula>
    </cfRule>
  </conditionalFormatting>
  <conditionalFormatting sqref="AE132">
    <cfRule type="cellIs" dxfId="19085" priority="4984" stopIfTrue="1" operator="greaterThan">
      <formula>0</formula>
    </cfRule>
    <cfRule type="cellIs" dxfId="19084" priority="4985" stopIfTrue="1" operator="greaterThan">
      <formula>0</formula>
    </cfRule>
    <cfRule type="cellIs" dxfId="19083" priority="4986" stopIfTrue="1" operator="greaterThan">
      <formula>0</formula>
    </cfRule>
  </conditionalFormatting>
  <conditionalFormatting sqref="AE129:AE130">
    <cfRule type="cellIs" dxfId="19082" priority="4981" stopIfTrue="1" operator="greaterThan">
      <formula>0</formula>
    </cfRule>
    <cfRule type="cellIs" dxfId="19081" priority="4982" stopIfTrue="1" operator="greaterThan">
      <formula>0</formula>
    </cfRule>
    <cfRule type="cellIs" dxfId="19080" priority="4983" stopIfTrue="1" operator="greaterThan">
      <formula>0</formula>
    </cfRule>
  </conditionalFormatting>
  <conditionalFormatting sqref="AE126:AE127">
    <cfRule type="cellIs" dxfId="19079" priority="4978" stopIfTrue="1" operator="greaterThan">
      <formula>0</formula>
    </cfRule>
    <cfRule type="cellIs" dxfId="19078" priority="4979" stopIfTrue="1" operator="greaterThan">
      <formula>0</formula>
    </cfRule>
    <cfRule type="cellIs" dxfId="19077" priority="4980" stopIfTrue="1" operator="greaterThan">
      <formula>0</formula>
    </cfRule>
  </conditionalFormatting>
  <conditionalFormatting sqref="AE128">
    <cfRule type="cellIs" dxfId="19076" priority="4975" stopIfTrue="1" operator="greaterThan">
      <formula>0</formula>
    </cfRule>
    <cfRule type="cellIs" dxfId="19075" priority="4976" stopIfTrue="1" operator="greaterThan">
      <formula>0</formula>
    </cfRule>
    <cfRule type="cellIs" dxfId="19074" priority="4977" stopIfTrue="1" operator="greaterThan">
      <formula>0</formula>
    </cfRule>
  </conditionalFormatting>
  <conditionalFormatting sqref="AE123:AE124">
    <cfRule type="cellIs" dxfId="19073" priority="4972" stopIfTrue="1" operator="greaterThan">
      <formula>0</formula>
    </cfRule>
    <cfRule type="cellIs" dxfId="19072" priority="4973" stopIfTrue="1" operator="greaterThan">
      <formula>0</formula>
    </cfRule>
    <cfRule type="cellIs" dxfId="19071" priority="4974" stopIfTrue="1" operator="greaterThan">
      <formula>0</formula>
    </cfRule>
  </conditionalFormatting>
  <conditionalFormatting sqref="AE125">
    <cfRule type="cellIs" dxfId="19070" priority="4969" stopIfTrue="1" operator="greaterThan">
      <formula>0</formula>
    </cfRule>
    <cfRule type="cellIs" dxfId="19069" priority="4970" stopIfTrue="1" operator="greaterThan">
      <formula>0</formula>
    </cfRule>
    <cfRule type="cellIs" dxfId="19068" priority="4971" stopIfTrue="1" operator="greaterThan">
      <formula>0</formula>
    </cfRule>
  </conditionalFormatting>
  <conditionalFormatting sqref="AE120:AE121">
    <cfRule type="cellIs" dxfId="19067" priority="4966" stopIfTrue="1" operator="greaterThan">
      <formula>0</formula>
    </cfRule>
    <cfRule type="cellIs" dxfId="19066" priority="4967" stopIfTrue="1" operator="greaterThan">
      <formula>0</formula>
    </cfRule>
    <cfRule type="cellIs" dxfId="19065" priority="4968" stopIfTrue="1" operator="greaterThan">
      <formula>0</formula>
    </cfRule>
  </conditionalFormatting>
  <conditionalFormatting sqref="AE122">
    <cfRule type="cellIs" dxfId="19064" priority="4963" stopIfTrue="1" operator="greaterThan">
      <formula>0</formula>
    </cfRule>
    <cfRule type="cellIs" dxfId="19063" priority="4964" stopIfTrue="1" operator="greaterThan">
      <formula>0</formula>
    </cfRule>
    <cfRule type="cellIs" dxfId="19062" priority="4965" stopIfTrue="1" operator="greaterThan">
      <formula>0</formula>
    </cfRule>
  </conditionalFormatting>
  <conditionalFormatting sqref="AE117:AE118">
    <cfRule type="cellIs" dxfId="19061" priority="4960" stopIfTrue="1" operator="greaterThan">
      <formula>0</formula>
    </cfRule>
    <cfRule type="cellIs" dxfId="19060" priority="4961" stopIfTrue="1" operator="greaterThan">
      <formula>0</formula>
    </cfRule>
    <cfRule type="cellIs" dxfId="19059" priority="4962" stopIfTrue="1" operator="greaterThan">
      <formula>0</formula>
    </cfRule>
  </conditionalFormatting>
  <conditionalFormatting sqref="AE119">
    <cfRule type="cellIs" dxfId="19058" priority="4957" stopIfTrue="1" operator="greaterThan">
      <formula>0</formula>
    </cfRule>
    <cfRule type="cellIs" dxfId="19057" priority="4958" stopIfTrue="1" operator="greaterThan">
      <formula>0</formula>
    </cfRule>
    <cfRule type="cellIs" dxfId="19056" priority="4959" stopIfTrue="1" operator="greaterThan">
      <formula>0</formula>
    </cfRule>
  </conditionalFormatting>
  <conditionalFormatting sqref="AE116">
    <cfRule type="cellIs" dxfId="19055" priority="4954" stopIfTrue="1" operator="greaterThan">
      <formula>0</formula>
    </cfRule>
    <cfRule type="cellIs" dxfId="19054" priority="4955" stopIfTrue="1" operator="greaterThan">
      <formula>0</formula>
    </cfRule>
    <cfRule type="cellIs" dxfId="19053" priority="4956" stopIfTrue="1" operator="greaterThan">
      <formula>0</formula>
    </cfRule>
  </conditionalFormatting>
  <conditionalFormatting sqref="AE113:AE114">
    <cfRule type="cellIs" dxfId="19052" priority="4951" stopIfTrue="1" operator="greaterThan">
      <formula>0</formula>
    </cfRule>
    <cfRule type="cellIs" dxfId="19051" priority="4952" stopIfTrue="1" operator="greaterThan">
      <formula>0</formula>
    </cfRule>
    <cfRule type="cellIs" dxfId="19050" priority="4953" stopIfTrue="1" operator="greaterThan">
      <formula>0</formula>
    </cfRule>
  </conditionalFormatting>
  <conditionalFormatting sqref="AE115">
    <cfRule type="cellIs" dxfId="19049" priority="4948" stopIfTrue="1" operator="greaterThan">
      <formula>0</formula>
    </cfRule>
    <cfRule type="cellIs" dxfId="19048" priority="4949" stopIfTrue="1" operator="greaterThan">
      <formula>0</formula>
    </cfRule>
    <cfRule type="cellIs" dxfId="19047" priority="4950" stopIfTrue="1" operator="greaterThan">
      <formula>0</formula>
    </cfRule>
  </conditionalFormatting>
  <conditionalFormatting sqref="AE110:AE111">
    <cfRule type="cellIs" dxfId="19046" priority="4945" stopIfTrue="1" operator="greaterThan">
      <formula>0</formula>
    </cfRule>
    <cfRule type="cellIs" dxfId="19045" priority="4946" stopIfTrue="1" operator="greaterThan">
      <formula>0</formula>
    </cfRule>
    <cfRule type="cellIs" dxfId="19044" priority="4947" stopIfTrue="1" operator="greaterThan">
      <formula>0</formula>
    </cfRule>
  </conditionalFormatting>
  <conditionalFormatting sqref="AE112">
    <cfRule type="cellIs" dxfId="19043" priority="4942" stopIfTrue="1" operator="greaterThan">
      <formula>0</formula>
    </cfRule>
    <cfRule type="cellIs" dxfId="19042" priority="4943" stopIfTrue="1" operator="greaterThan">
      <formula>0</formula>
    </cfRule>
    <cfRule type="cellIs" dxfId="19041" priority="4944" stopIfTrue="1" operator="greaterThan">
      <formula>0</formula>
    </cfRule>
  </conditionalFormatting>
  <conditionalFormatting sqref="AE107:AE108">
    <cfRule type="cellIs" dxfId="19040" priority="4939" stopIfTrue="1" operator="greaterThan">
      <formula>0</formula>
    </cfRule>
    <cfRule type="cellIs" dxfId="19039" priority="4940" stopIfTrue="1" operator="greaterThan">
      <formula>0</formula>
    </cfRule>
    <cfRule type="cellIs" dxfId="19038" priority="4941" stopIfTrue="1" operator="greaterThan">
      <formula>0</formula>
    </cfRule>
  </conditionalFormatting>
  <conditionalFormatting sqref="AE109">
    <cfRule type="cellIs" dxfId="19037" priority="4936" stopIfTrue="1" operator="greaterThan">
      <formula>0</formula>
    </cfRule>
    <cfRule type="cellIs" dxfId="19036" priority="4937" stopIfTrue="1" operator="greaterThan">
      <formula>0</formula>
    </cfRule>
    <cfRule type="cellIs" dxfId="19035" priority="4938" stopIfTrue="1" operator="greaterThan">
      <formula>0</formula>
    </cfRule>
  </conditionalFormatting>
  <conditionalFormatting sqref="AE104:AE105">
    <cfRule type="cellIs" dxfId="19034" priority="4933" stopIfTrue="1" operator="greaterThan">
      <formula>0</formula>
    </cfRule>
    <cfRule type="cellIs" dxfId="19033" priority="4934" stopIfTrue="1" operator="greaterThan">
      <formula>0</formula>
    </cfRule>
    <cfRule type="cellIs" dxfId="19032" priority="4935" stopIfTrue="1" operator="greaterThan">
      <formula>0</formula>
    </cfRule>
  </conditionalFormatting>
  <conditionalFormatting sqref="AE106">
    <cfRule type="cellIs" dxfId="19031" priority="4930" stopIfTrue="1" operator="greaterThan">
      <formula>0</formula>
    </cfRule>
    <cfRule type="cellIs" dxfId="19030" priority="4931" stopIfTrue="1" operator="greaterThan">
      <formula>0</formula>
    </cfRule>
    <cfRule type="cellIs" dxfId="19029" priority="4932" stopIfTrue="1" operator="greaterThan">
      <formula>0</formula>
    </cfRule>
  </conditionalFormatting>
  <conditionalFormatting sqref="AE102">
    <cfRule type="cellIs" dxfId="19028" priority="4927" stopIfTrue="1" operator="greaterThan">
      <formula>0</formula>
    </cfRule>
    <cfRule type="cellIs" dxfId="19027" priority="4928" stopIfTrue="1" operator="greaterThan">
      <formula>0</formula>
    </cfRule>
    <cfRule type="cellIs" dxfId="19026" priority="4929" stopIfTrue="1" operator="greaterThan">
      <formula>0</formula>
    </cfRule>
  </conditionalFormatting>
  <conditionalFormatting sqref="AE103">
    <cfRule type="cellIs" dxfId="19025" priority="4924" stopIfTrue="1" operator="greaterThan">
      <formula>0</formula>
    </cfRule>
    <cfRule type="cellIs" dxfId="19024" priority="4925" stopIfTrue="1" operator="greaterThan">
      <formula>0</formula>
    </cfRule>
    <cfRule type="cellIs" dxfId="19023" priority="4926" stopIfTrue="1" operator="greaterThan">
      <formula>0</formula>
    </cfRule>
  </conditionalFormatting>
  <conditionalFormatting sqref="AH157">
    <cfRule type="cellIs" dxfId="19022" priority="4849" stopIfTrue="1" operator="greaterThan">
      <formula>0</formula>
    </cfRule>
    <cfRule type="cellIs" dxfId="19021" priority="4850" stopIfTrue="1" operator="greaterThan">
      <formula>0</formula>
    </cfRule>
    <cfRule type="cellIs" dxfId="19020" priority="4851" stopIfTrue="1" operator="greaterThan">
      <formula>0</formula>
    </cfRule>
  </conditionalFormatting>
  <conditionalFormatting sqref="AH154:AH155">
    <cfRule type="cellIs" dxfId="19019" priority="4843" stopIfTrue="1" operator="greaterThan">
      <formula>0</formula>
    </cfRule>
    <cfRule type="cellIs" dxfId="19018" priority="4844" stopIfTrue="1" operator="greaterThan">
      <formula>0</formula>
    </cfRule>
    <cfRule type="cellIs" dxfId="19017" priority="4845" stopIfTrue="1" operator="greaterThan">
      <formula>0</formula>
    </cfRule>
  </conditionalFormatting>
  <conditionalFormatting sqref="AH156">
    <cfRule type="cellIs" dxfId="19016" priority="4840" stopIfTrue="1" operator="greaterThan">
      <formula>0</formula>
    </cfRule>
    <cfRule type="cellIs" dxfId="19015" priority="4841" stopIfTrue="1" operator="greaterThan">
      <formula>0</formula>
    </cfRule>
    <cfRule type="cellIs" dxfId="19014" priority="4842" stopIfTrue="1" operator="greaterThan">
      <formula>0</formula>
    </cfRule>
  </conditionalFormatting>
  <conditionalFormatting sqref="AH151:AH152">
    <cfRule type="cellIs" dxfId="19013" priority="4837" stopIfTrue="1" operator="greaterThan">
      <formula>0</formula>
    </cfRule>
    <cfRule type="cellIs" dxfId="19012" priority="4838" stopIfTrue="1" operator="greaterThan">
      <formula>0</formula>
    </cfRule>
    <cfRule type="cellIs" dxfId="19011" priority="4839" stopIfTrue="1" operator="greaterThan">
      <formula>0</formula>
    </cfRule>
  </conditionalFormatting>
  <conditionalFormatting sqref="AH153">
    <cfRule type="cellIs" dxfId="19010" priority="4834" stopIfTrue="1" operator="greaterThan">
      <formula>0</formula>
    </cfRule>
    <cfRule type="cellIs" dxfId="19009" priority="4835" stopIfTrue="1" operator="greaterThan">
      <formula>0</formula>
    </cfRule>
    <cfRule type="cellIs" dxfId="19008" priority="4836" stopIfTrue="1" operator="greaterThan">
      <formula>0</formula>
    </cfRule>
  </conditionalFormatting>
  <conditionalFormatting sqref="AH148:AH149">
    <cfRule type="cellIs" dxfId="19007" priority="4831" stopIfTrue="1" operator="greaterThan">
      <formula>0</formula>
    </cfRule>
    <cfRule type="cellIs" dxfId="19006" priority="4832" stopIfTrue="1" operator="greaterThan">
      <formula>0</formula>
    </cfRule>
    <cfRule type="cellIs" dxfId="19005" priority="4833" stopIfTrue="1" operator="greaterThan">
      <formula>0</formula>
    </cfRule>
  </conditionalFormatting>
  <conditionalFormatting sqref="AH150">
    <cfRule type="cellIs" dxfId="19004" priority="4828" stopIfTrue="1" operator="greaterThan">
      <formula>0</formula>
    </cfRule>
    <cfRule type="cellIs" dxfId="19003" priority="4829" stopIfTrue="1" operator="greaterThan">
      <formula>0</formula>
    </cfRule>
    <cfRule type="cellIs" dxfId="19002" priority="4830" stopIfTrue="1" operator="greaterThan">
      <formula>0</formula>
    </cfRule>
  </conditionalFormatting>
  <conditionalFormatting sqref="AH145:AH146">
    <cfRule type="cellIs" dxfId="19001" priority="4825" stopIfTrue="1" operator="greaterThan">
      <formula>0</formula>
    </cfRule>
    <cfRule type="cellIs" dxfId="19000" priority="4826" stopIfTrue="1" operator="greaterThan">
      <formula>0</formula>
    </cfRule>
    <cfRule type="cellIs" dxfId="18999" priority="4827" stopIfTrue="1" operator="greaterThan">
      <formula>0</formula>
    </cfRule>
  </conditionalFormatting>
  <conditionalFormatting sqref="AH147">
    <cfRule type="cellIs" dxfId="18998" priority="4822" stopIfTrue="1" operator="greaterThan">
      <formula>0</formula>
    </cfRule>
    <cfRule type="cellIs" dxfId="18997" priority="4823" stopIfTrue="1" operator="greaterThan">
      <formula>0</formula>
    </cfRule>
    <cfRule type="cellIs" dxfId="18996" priority="4824" stopIfTrue="1" operator="greaterThan">
      <formula>0</formula>
    </cfRule>
  </conditionalFormatting>
  <conditionalFormatting sqref="AH142:AH143">
    <cfRule type="cellIs" dxfId="18995" priority="4819" stopIfTrue="1" operator="greaterThan">
      <formula>0</formula>
    </cfRule>
    <cfRule type="cellIs" dxfId="18994" priority="4820" stopIfTrue="1" operator="greaterThan">
      <formula>0</formula>
    </cfRule>
    <cfRule type="cellIs" dxfId="18993" priority="4821" stopIfTrue="1" operator="greaterThan">
      <formula>0</formula>
    </cfRule>
  </conditionalFormatting>
  <conditionalFormatting sqref="AH144">
    <cfRule type="cellIs" dxfId="18992" priority="4816" stopIfTrue="1" operator="greaterThan">
      <formula>0</formula>
    </cfRule>
    <cfRule type="cellIs" dxfId="18991" priority="4817" stopIfTrue="1" operator="greaterThan">
      <formula>0</formula>
    </cfRule>
    <cfRule type="cellIs" dxfId="18990" priority="4818" stopIfTrue="1" operator="greaterThan">
      <formula>0</formula>
    </cfRule>
  </conditionalFormatting>
  <conditionalFormatting sqref="AH139:AH140">
    <cfRule type="cellIs" dxfId="18989" priority="4813" stopIfTrue="1" operator="greaterThan">
      <formula>0</formula>
    </cfRule>
    <cfRule type="cellIs" dxfId="18988" priority="4814" stopIfTrue="1" operator="greaterThan">
      <formula>0</formula>
    </cfRule>
    <cfRule type="cellIs" dxfId="18987" priority="4815" stopIfTrue="1" operator="greaterThan">
      <formula>0</formula>
    </cfRule>
  </conditionalFormatting>
  <conditionalFormatting sqref="AH141">
    <cfRule type="cellIs" dxfId="18986" priority="4810" stopIfTrue="1" operator="greaterThan">
      <formula>0</formula>
    </cfRule>
    <cfRule type="cellIs" dxfId="18985" priority="4811" stopIfTrue="1" operator="greaterThan">
      <formula>0</formula>
    </cfRule>
    <cfRule type="cellIs" dxfId="18984" priority="4812" stopIfTrue="1" operator="greaterThan">
      <formula>0</formula>
    </cfRule>
  </conditionalFormatting>
  <conditionalFormatting sqref="AH136:AH137">
    <cfRule type="cellIs" dxfId="18983" priority="4807" stopIfTrue="1" operator="greaterThan">
      <formula>0</formula>
    </cfRule>
    <cfRule type="cellIs" dxfId="18982" priority="4808" stopIfTrue="1" operator="greaterThan">
      <formula>0</formula>
    </cfRule>
    <cfRule type="cellIs" dxfId="18981" priority="4809" stopIfTrue="1" operator="greaterThan">
      <formula>0</formula>
    </cfRule>
  </conditionalFormatting>
  <conditionalFormatting sqref="AH138">
    <cfRule type="cellIs" dxfId="18980" priority="4804" stopIfTrue="1" operator="greaterThan">
      <formula>0</formula>
    </cfRule>
    <cfRule type="cellIs" dxfId="18979" priority="4805" stopIfTrue="1" operator="greaterThan">
      <formula>0</formula>
    </cfRule>
    <cfRule type="cellIs" dxfId="18978" priority="4806" stopIfTrue="1" operator="greaterThan">
      <formula>0</formula>
    </cfRule>
  </conditionalFormatting>
  <conditionalFormatting sqref="AH133:AH134">
    <cfRule type="cellIs" dxfId="18977" priority="4801" stopIfTrue="1" operator="greaterThan">
      <formula>0</formula>
    </cfRule>
    <cfRule type="cellIs" dxfId="18976" priority="4802" stopIfTrue="1" operator="greaterThan">
      <formula>0</formula>
    </cfRule>
    <cfRule type="cellIs" dxfId="18975" priority="4803" stopIfTrue="1" operator="greaterThan">
      <formula>0</formula>
    </cfRule>
  </conditionalFormatting>
  <conditionalFormatting sqref="AH135">
    <cfRule type="cellIs" dxfId="18974" priority="4798" stopIfTrue="1" operator="greaterThan">
      <formula>0</formula>
    </cfRule>
    <cfRule type="cellIs" dxfId="18973" priority="4799" stopIfTrue="1" operator="greaterThan">
      <formula>0</formula>
    </cfRule>
    <cfRule type="cellIs" dxfId="18972" priority="4800" stopIfTrue="1" operator="greaterThan">
      <formula>0</formula>
    </cfRule>
  </conditionalFormatting>
  <conditionalFormatting sqref="AH132">
    <cfRule type="cellIs" dxfId="18971" priority="4795" stopIfTrue="1" operator="greaterThan">
      <formula>0</formula>
    </cfRule>
    <cfRule type="cellIs" dxfId="18970" priority="4796" stopIfTrue="1" operator="greaterThan">
      <formula>0</formula>
    </cfRule>
    <cfRule type="cellIs" dxfId="18969" priority="4797" stopIfTrue="1" operator="greaterThan">
      <formula>0</formula>
    </cfRule>
  </conditionalFormatting>
  <conditionalFormatting sqref="AH129:AH130">
    <cfRule type="cellIs" dxfId="18968" priority="4792" stopIfTrue="1" operator="greaterThan">
      <formula>0</formula>
    </cfRule>
    <cfRule type="cellIs" dxfId="18967" priority="4793" stopIfTrue="1" operator="greaterThan">
      <formula>0</formula>
    </cfRule>
    <cfRule type="cellIs" dxfId="18966" priority="4794" stopIfTrue="1" operator="greaterThan">
      <formula>0</formula>
    </cfRule>
  </conditionalFormatting>
  <conditionalFormatting sqref="AH126:AH127">
    <cfRule type="cellIs" dxfId="18965" priority="4789" stopIfTrue="1" operator="greaterThan">
      <formula>0</formula>
    </cfRule>
    <cfRule type="cellIs" dxfId="18964" priority="4790" stopIfTrue="1" operator="greaterThan">
      <formula>0</formula>
    </cfRule>
    <cfRule type="cellIs" dxfId="18963" priority="4791" stopIfTrue="1" operator="greaterThan">
      <formula>0</formula>
    </cfRule>
  </conditionalFormatting>
  <conditionalFormatting sqref="AH128">
    <cfRule type="cellIs" dxfId="18962" priority="4786" stopIfTrue="1" operator="greaterThan">
      <formula>0</formula>
    </cfRule>
    <cfRule type="cellIs" dxfId="18961" priority="4787" stopIfTrue="1" operator="greaterThan">
      <formula>0</formula>
    </cfRule>
    <cfRule type="cellIs" dxfId="18960" priority="4788" stopIfTrue="1" operator="greaterThan">
      <formula>0</formula>
    </cfRule>
  </conditionalFormatting>
  <conditionalFormatting sqref="AH123:AH124">
    <cfRule type="cellIs" dxfId="18959" priority="4783" stopIfTrue="1" operator="greaterThan">
      <formula>0</formula>
    </cfRule>
    <cfRule type="cellIs" dxfId="18958" priority="4784" stopIfTrue="1" operator="greaterThan">
      <formula>0</formula>
    </cfRule>
    <cfRule type="cellIs" dxfId="18957" priority="4785" stopIfTrue="1" operator="greaterThan">
      <formula>0</formula>
    </cfRule>
  </conditionalFormatting>
  <conditionalFormatting sqref="AH125">
    <cfRule type="cellIs" dxfId="18956" priority="4780" stopIfTrue="1" operator="greaterThan">
      <formula>0</formula>
    </cfRule>
    <cfRule type="cellIs" dxfId="18955" priority="4781" stopIfTrue="1" operator="greaterThan">
      <formula>0</formula>
    </cfRule>
    <cfRule type="cellIs" dxfId="18954" priority="4782" stopIfTrue="1" operator="greaterThan">
      <formula>0</formula>
    </cfRule>
  </conditionalFormatting>
  <conditionalFormatting sqref="AH120:AH121">
    <cfRule type="cellIs" dxfId="18953" priority="4777" stopIfTrue="1" operator="greaterThan">
      <formula>0</formula>
    </cfRule>
    <cfRule type="cellIs" dxfId="18952" priority="4778" stopIfTrue="1" operator="greaterThan">
      <formula>0</formula>
    </cfRule>
    <cfRule type="cellIs" dxfId="18951" priority="4779" stopIfTrue="1" operator="greaterThan">
      <formula>0</formula>
    </cfRule>
  </conditionalFormatting>
  <conditionalFormatting sqref="AH122">
    <cfRule type="cellIs" dxfId="18950" priority="4774" stopIfTrue="1" operator="greaterThan">
      <formula>0</formula>
    </cfRule>
    <cfRule type="cellIs" dxfId="18949" priority="4775" stopIfTrue="1" operator="greaterThan">
      <formula>0</formula>
    </cfRule>
    <cfRule type="cellIs" dxfId="18948" priority="4776" stopIfTrue="1" operator="greaterThan">
      <formula>0</formula>
    </cfRule>
  </conditionalFormatting>
  <conditionalFormatting sqref="AH117:AH118">
    <cfRule type="cellIs" dxfId="18947" priority="4771" stopIfTrue="1" operator="greaterThan">
      <formula>0</formula>
    </cfRule>
    <cfRule type="cellIs" dxfId="18946" priority="4772" stopIfTrue="1" operator="greaterThan">
      <formula>0</formula>
    </cfRule>
    <cfRule type="cellIs" dxfId="18945" priority="4773" stopIfTrue="1" operator="greaterThan">
      <formula>0</formula>
    </cfRule>
  </conditionalFormatting>
  <conditionalFormatting sqref="AH119">
    <cfRule type="cellIs" dxfId="18944" priority="4768" stopIfTrue="1" operator="greaterThan">
      <formula>0</formula>
    </cfRule>
    <cfRule type="cellIs" dxfId="18943" priority="4769" stopIfTrue="1" operator="greaterThan">
      <formula>0</formula>
    </cfRule>
    <cfRule type="cellIs" dxfId="18942" priority="4770" stopIfTrue="1" operator="greaterThan">
      <formula>0</formula>
    </cfRule>
  </conditionalFormatting>
  <conditionalFormatting sqref="AH116">
    <cfRule type="cellIs" dxfId="18941" priority="4765" stopIfTrue="1" operator="greaterThan">
      <formula>0</formula>
    </cfRule>
    <cfRule type="cellIs" dxfId="18940" priority="4766" stopIfTrue="1" operator="greaterThan">
      <formula>0</formula>
    </cfRule>
    <cfRule type="cellIs" dxfId="18939" priority="4767" stopIfTrue="1" operator="greaterThan">
      <formula>0</formula>
    </cfRule>
  </conditionalFormatting>
  <conditionalFormatting sqref="AH113:AH114">
    <cfRule type="cellIs" dxfId="18938" priority="4762" stopIfTrue="1" operator="greaterThan">
      <formula>0</formula>
    </cfRule>
    <cfRule type="cellIs" dxfId="18937" priority="4763" stopIfTrue="1" operator="greaterThan">
      <formula>0</formula>
    </cfRule>
    <cfRule type="cellIs" dxfId="18936" priority="4764" stopIfTrue="1" operator="greaterThan">
      <formula>0</formula>
    </cfRule>
  </conditionalFormatting>
  <conditionalFormatting sqref="AH115">
    <cfRule type="cellIs" dxfId="18935" priority="4759" stopIfTrue="1" operator="greaterThan">
      <formula>0</formula>
    </cfRule>
    <cfRule type="cellIs" dxfId="18934" priority="4760" stopIfTrue="1" operator="greaterThan">
      <formula>0</formula>
    </cfRule>
    <cfRule type="cellIs" dxfId="18933" priority="4761" stopIfTrue="1" operator="greaterThan">
      <formula>0</formula>
    </cfRule>
  </conditionalFormatting>
  <conditionalFormatting sqref="AH110:AH111">
    <cfRule type="cellIs" dxfId="18932" priority="4756" stopIfTrue="1" operator="greaterThan">
      <formula>0</formula>
    </cfRule>
    <cfRule type="cellIs" dxfId="18931" priority="4757" stopIfTrue="1" operator="greaterThan">
      <formula>0</formula>
    </cfRule>
    <cfRule type="cellIs" dxfId="18930" priority="4758" stopIfTrue="1" operator="greaterThan">
      <formula>0</formula>
    </cfRule>
  </conditionalFormatting>
  <conditionalFormatting sqref="AH112">
    <cfRule type="cellIs" dxfId="18929" priority="4753" stopIfTrue="1" operator="greaterThan">
      <formula>0</formula>
    </cfRule>
    <cfRule type="cellIs" dxfId="18928" priority="4754" stopIfTrue="1" operator="greaterThan">
      <formula>0</formula>
    </cfRule>
    <cfRule type="cellIs" dxfId="18927" priority="4755" stopIfTrue="1" operator="greaterThan">
      <formula>0</formula>
    </cfRule>
  </conditionalFormatting>
  <conditionalFormatting sqref="AH107:AH108">
    <cfRule type="cellIs" dxfId="18926" priority="4750" stopIfTrue="1" operator="greaterThan">
      <formula>0</formula>
    </cfRule>
    <cfRule type="cellIs" dxfId="18925" priority="4751" stopIfTrue="1" operator="greaterThan">
      <formula>0</formula>
    </cfRule>
    <cfRule type="cellIs" dxfId="18924" priority="4752" stopIfTrue="1" operator="greaterThan">
      <formula>0</formula>
    </cfRule>
  </conditionalFormatting>
  <conditionalFormatting sqref="AH109">
    <cfRule type="cellIs" dxfId="18923" priority="4747" stopIfTrue="1" operator="greaterThan">
      <formula>0</formula>
    </cfRule>
    <cfRule type="cellIs" dxfId="18922" priority="4748" stopIfTrue="1" operator="greaterThan">
      <formula>0</formula>
    </cfRule>
    <cfRule type="cellIs" dxfId="18921" priority="4749" stopIfTrue="1" operator="greaterThan">
      <formula>0</formula>
    </cfRule>
  </conditionalFormatting>
  <conditionalFormatting sqref="AH104:AH105">
    <cfRule type="cellIs" dxfId="18920" priority="4744" stopIfTrue="1" operator="greaterThan">
      <formula>0</formula>
    </cfRule>
    <cfRule type="cellIs" dxfId="18919" priority="4745" stopIfTrue="1" operator="greaterThan">
      <formula>0</formula>
    </cfRule>
    <cfRule type="cellIs" dxfId="18918" priority="4746" stopIfTrue="1" operator="greaterThan">
      <formula>0</formula>
    </cfRule>
  </conditionalFormatting>
  <conditionalFormatting sqref="AH106">
    <cfRule type="cellIs" dxfId="18917" priority="4741" stopIfTrue="1" operator="greaterThan">
      <formula>0</formula>
    </cfRule>
    <cfRule type="cellIs" dxfId="18916" priority="4742" stopIfTrue="1" operator="greaterThan">
      <formula>0</formula>
    </cfRule>
    <cfRule type="cellIs" dxfId="18915" priority="4743" stopIfTrue="1" operator="greaterThan">
      <formula>0</formula>
    </cfRule>
  </conditionalFormatting>
  <conditionalFormatting sqref="AH102">
    <cfRule type="cellIs" dxfId="18914" priority="4738" stopIfTrue="1" operator="greaterThan">
      <formula>0</formula>
    </cfRule>
    <cfRule type="cellIs" dxfId="18913" priority="4739" stopIfTrue="1" operator="greaterThan">
      <formula>0</formula>
    </cfRule>
    <cfRule type="cellIs" dxfId="18912" priority="4740" stopIfTrue="1" operator="greaterThan">
      <formula>0</formula>
    </cfRule>
  </conditionalFormatting>
  <conditionalFormatting sqref="AH103">
    <cfRule type="cellIs" dxfId="18911" priority="4735" stopIfTrue="1" operator="greaterThan">
      <formula>0</formula>
    </cfRule>
    <cfRule type="cellIs" dxfId="18910" priority="4736" stopIfTrue="1" operator="greaterThan">
      <formula>0</formula>
    </cfRule>
    <cfRule type="cellIs" dxfId="18909" priority="4737" stopIfTrue="1" operator="greaterThan">
      <formula>0</formula>
    </cfRule>
  </conditionalFormatting>
  <conditionalFormatting sqref="S154:S155">
    <cfRule type="cellIs" dxfId="18908" priority="4732" stopIfTrue="1" operator="greaterThan">
      <formula>0</formula>
    </cfRule>
    <cfRule type="cellIs" dxfId="18907" priority="4733" stopIfTrue="1" operator="greaterThan">
      <formula>0</formula>
    </cfRule>
    <cfRule type="cellIs" dxfId="18906" priority="4734" stopIfTrue="1" operator="greaterThan">
      <formula>0</formula>
    </cfRule>
  </conditionalFormatting>
  <conditionalFormatting sqref="S151:S152">
    <cfRule type="cellIs" dxfId="18905" priority="4729" stopIfTrue="1" operator="greaterThan">
      <formula>0</formula>
    </cfRule>
    <cfRule type="cellIs" dxfId="18904" priority="4730" stopIfTrue="1" operator="greaterThan">
      <formula>0</formula>
    </cfRule>
    <cfRule type="cellIs" dxfId="18903" priority="4731" stopIfTrue="1" operator="greaterThan">
      <formula>0</formula>
    </cfRule>
  </conditionalFormatting>
  <conditionalFormatting sqref="S153">
    <cfRule type="cellIs" dxfId="18902" priority="4726" stopIfTrue="1" operator="greaterThan">
      <formula>0</formula>
    </cfRule>
    <cfRule type="cellIs" dxfId="18901" priority="4727" stopIfTrue="1" operator="greaterThan">
      <formula>0</formula>
    </cfRule>
    <cfRule type="cellIs" dxfId="18900" priority="4728" stopIfTrue="1" operator="greaterThan">
      <formula>0</formula>
    </cfRule>
  </conditionalFormatting>
  <conditionalFormatting sqref="S150">
    <cfRule type="cellIs" dxfId="18899" priority="4723" stopIfTrue="1" operator="greaterThan">
      <formula>0</formula>
    </cfRule>
    <cfRule type="cellIs" dxfId="18898" priority="4724" stopIfTrue="1" operator="greaterThan">
      <formula>0</formula>
    </cfRule>
    <cfRule type="cellIs" dxfId="18897" priority="4725" stopIfTrue="1" operator="greaterThan">
      <formula>0</formula>
    </cfRule>
  </conditionalFormatting>
  <conditionalFormatting sqref="P128:R128">
    <cfRule type="cellIs" dxfId="18896" priority="4564" stopIfTrue="1" operator="greaterThan">
      <formula>0</formula>
    </cfRule>
    <cfRule type="cellIs" dxfId="18895" priority="4565" stopIfTrue="1" operator="greaterThan">
      <formula>0</formula>
    </cfRule>
    <cfRule type="cellIs" dxfId="18894" priority="4566" stopIfTrue="1" operator="greaterThan">
      <formula>0</formula>
    </cfRule>
  </conditionalFormatting>
  <conditionalFormatting sqref="V110:V114">
    <cfRule type="cellIs" dxfId="18893" priority="4720" stopIfTrue="1" operator="greaterThan">
      <formula>0</formula>
    </cfRule>
    <cfRule type="cellIs" dxfId="18892" priority="4721" stopIfTrue="1" operator="greaterThan">
      <formula>0</formula>
    </cfRule>
    <cfRule type="cellIs" dxfId="18891" priority="4722" stopIfTrue="1" operator="greaterThan">
      <formula>0</formula>
    </cfRule>
  </conditionalFormatting>
  <conditionalFormatting sqref="V147:V148">
    <cfRule type="cellIs" dxfId="18890" priority="4717" stopIfTrue="1" operator="greaterThan">
      <formula>0</formula>
    </cfRule>
    <cfRule type="cellIs" dxfId="18889" priority="4718" stopIfTrue="1" operator="greaterThan">
      <formula>0</formula>
    </cfRule>
    <cfRule type="cellIs" dxfId="18888" priority="4719" stopIfTrue="1" operator="greaterThan">
      <formula>0</formula>
    </cfRule>
  </conditionalFormatting>
  <conditionalFormatting sqref="P157:R157 P131:R131">
    <cfRule type="cellIs" dxfId="18887" priority="4714" stopIfTrue="1" operator="greaterThan">
      <formula>0</formula>
    </cfRule>
    <cfRule type="cellIs" dxfId="18886" priority="4715" stopIfTrue="1" operator="greaterThan">
      <formula>0</formula>
    </cfRule>
    <cfRule type="cellIs" dxfId="18885" priority="4716" stopIfTrue="1" operator="greaterThan">
      <formula>0</formula>
    </cfRule>
  </conditionalFormatting>
  <conditionalFormatting sqref="P154:R155">
    <cfRule type="cellIs" dxfId="18884" priority="4672" stopIfTrue="1" operator="greaterThan">
      <formula>0</formula>
    </cfRule>
    <cfRule type="cellIs" dxfId="18883" priority="4673" stopIfTrue="1" operator="greaterThan">
      <formula>0</formula>
    </cfRule>
    <cfRule type="cellIs" dxfId="18882" priority="4674" stopIfTrue="1" operator="greaterThan">
      <formula>0</formula>
    </cfRule>
  </conditionalFormatting>
  <conditionalFormatting sqref="P156:R156">
    <cfRule type="cellIs" dxfId="18881" priority="4669" stopIfTrue="1" operator="greaterThan">
      <formula>0</formula>
    </cfRule>
    <cfRule type="cellIs" dxfId="18880" priority="4670" stopIfTrue="1" operator="greaterThan">
      <formula>0</formula>
    </cfRule>
    <cfRule type="cellIs" dxfId="18879" priority="4671" stopIfTrue="1" operator="greaterThan">
      <formula>0</formula>
    </cfRule>
  </conditionalFormatting>
  <conditionalFormatting sqref="P151:R152">
    <cfRule type="cellIs" dxfId="18878" priority="4666" stopIfTrue="1" operator="greaterThan">
      <formula>0</formula>
    </cfRule>
    <cfRule type="cellIs" dxfId="18877" priority="4667" stopIfTrue="1" operator="greaterThan">
      <formula>0</formula>
    </cfRule>
    <cfRule type="cellIs" dxfId="18876" priority="4668" stopIfTrue="1" operator="greaterThan">
      <formula>0</formula>
    </cfRule>
  </conditionalFormatting>
  <conditionalFormatting sqref="P153:R153">
    <cfRule type="cellIs" dxfId="18875" priority="4663" stopIfTrue="1" operator="greaterThan">
      <formula>0</formula>
    </cfRule>
    <cfRule type="cellIs" dxfId="18874" priority="4664" stopIfTrue="1" operator="greaterThan">
      <formula>0</formula>
    </cfRule>
    <cfRule type="cellIs" dxfId="18873" priority="4665" stopIfTrue="1" operator="greaterThan">
      <formula>0</formula>
    </cfRule>
  </conditionalFormatting>
  <conditionalFormatting sqref="P148:R149">
    <cfRule type="cellIs" dxfId="18872" priority="4660" stopIfTrue="1" operator="greaterThan">
      <formula>0</formula>
    </cfRule>
    <cfRule type="cellIs" dxfId="18871" priority="4661" stopIfTrue="1" operator="greaterThan">
      <formula>0</formula>
    </cfRule>
    <cfRule type="cellIs" dxfId="18870" priority="4662" stopIfTrue="1" operator="greaterThan">
      <formula>0</formula>
    </cfRule>
  </conditionalFormatting>
  <conditionalFormatting sqref="P150:R150">
    <cfRule type="cellIs" dxfId="18869" priority="4657" stopIfTrue="1" operator="greaterThan">
      <formula>0</formula>
    </cfRule>
    <cfRule type="cellIs" dxfId="18868" priority="4658" stopIfTrue="1" operator="greaterThan">
      <formula>0</formula>
    </cfRule>
    <cfRule type="cellIs" dxfId="18867" priority="4659" stopIfTrue="1" operator="greaterThan">
      <formula>0</formula>
    </cfRule>
  </conditionalFormatting>
  <conditionalFormatting sqref="P145:R146">
    <cfRule type="cellIs" dxfId="18866" priority="4654" stopIfTrue="1" operator="greaterThan">
      <formula>0</formula>
    </cfRule>
    <cfRule type="cellIs" dxfId="18865" priority="4655" stopIfTrue="1" operator="greaterThan">
      <formula>0</formula>
    </cfRule>
    <cfRule type="cellIs" dxfId="18864" priority="4656" stopIfTrue="1" operator="greaterThan">
      <formula>0</formula>
    </cfRule>
  </conditionalFormatting>
  <conditionalFormatting sqref="P147:R147">
    <cfRule type="cellIs" dxfId="18863" priority="4651" stopIfTrue="1" operator="greaterThan">
      <formula>0</formula>
    </cfRule>
    <cfRule type="cellIs" dxfId="18862" priority="4652" stopIfTrue="1" operator="greaterThan">
      <formula>0</formula>
    </cfRule>
    <cfRule type="cellIs" dxfId="18861" priority="4653" stopIfTrue="1" operator="greaterThan">
      <formula>0</formula>
    </cfRule>
  </conditionalFormatting>
  <conditionalFormatting sqref="P142:R143">
    <cfRule type="cellIs" dxfId="18860" priority="4648" stopIfTrue="1" operator="greaterThan">
      <formula>0</formula>
    </cfRule>
    <cfRule type="cellIs" dxfId="18859" priority="4649" stopIfTrue="1" operator="greaterThan">
      <formula>0</formula>
    </cfRule>
    <cfRule type="cellIs" dxfId="18858" priority="4650" stopIfTrue="1" operator="greaterThan">
      <formula>0</formula>
    </cfRule>
  </conditionalFormatting>
  <conditionalFormatting sqref="P144:R144">
    <cfRule type="cellIs" dxfId="18857" priority="4645" stopIfTrue="1" operator="greaterThan">
      <formula>0</formula>
    </cfRule>
    <cfRule type="cellIs" dxfId="18856" priority="4646" stopIfTrue="1" operator="greaterThan">
      <formula>0</formula>
    </cfRule>
    <cfRule type="cellIs" dxfId="18855" priority="4647" stopIfTrue="1" operator="greaterThan">
      <formula>0</formula>
    </cfRule>
  </conditionalFormatting>
  <conditionalFormatting sqref="P139:R140">
    <cfRule type="cellIs" dxfId="18854" priority="4642" stopIfTrue="1" operator="greaterThan">
      <formula>0</formula>
    </cfRule>
    <cfRule type="cellIs" dxfId="18853" priority="4643" stopIfTrue="1" operator="greaterThan">
      <formula>0</formula>
    </cfRule>
    <cfRule type="cellIs" dxfId="18852" priority="4644" stopIfTrue="1" operator="greaterThan">
      <formula>0</formula>
    </cfRule>
  </conditionalFormatting>
  <conditionalFormatting sqref="P141:R141">
    <cfRule type="cellIs" dxfId="18851" priority="4639" stopIfTrue="1" operator="greaterThan">
      <formula>0</formula>
    </cfRule>
    <cfRule type="cellIs" dxfId="18850" priority="4640" stopIfTrue="1" operator="greaterThan">
      <formula>0</formula>
    </cfRule>
    <cfRule type="cellIs" dxfId="18849" priority="4641" stopIfTrue="1" operator="greaterThan">
      <formula>0</formula>
    </cfRule>
  </conditionalFormatting>
  <conditionalFormatting sqref="P126:R127">
    <cfRule type="cellIs" dxfId="18848" priority="4636" stopIfTrue="1" operator="greaterThan">
      <formula>0</formula>
    </cfRule>
    <cfRule type="cellIs" dxfId="18847" priority="4637" stopIfTrue="1" operator="greaterThan">
      <formula>0</formula>
    </cfRule>
    <cfRule type="cellIs" dxfId="18846" priority="4638" stopIfTrue="1" operator="greaterThan">
      <formula>0</formula>
    </cfRule>
  </conditionalFormatting>
  <conditionalFormatting sqref="P123:R124">
    <cfRule type="cellIs" dxfId="18845" priority="4633" stopIfTrue="1" operator="greaterThan">
      <formula>0</formula>
    </cfRule>
    <cfRule type="cellIs" dxfId="18844" priority="4634" stopIfTrue="1" operator="greaterThan">
      <formula>0</formula>
    </cfRule>
    <cfRule type="cellIs" dxfId="18843" priority="4635" stopIfTrue="1" operator="greaterThan">
      <formula>0</formula>
    </cfRule>
  </conditionalFormatting>
  <conditionalFormatting sqref="P125:R125">
    <cfRule type="cellIs" dxfId="18842" priority="4630" stopIfTrue="1" operator="greaterThan">
      <formula>0</formula>
    </cfRule>
    <cfRule type="cellIs" dxfId="18841" priority="4631" stopIfTrue="1" operator="greaterThan">
      <formula>0</formula>
    </cfRule>
    <cfRule type="cellIs" dxfId="18840" priority="4632" stopIfTrue="1" operator="greaterThan">
      <formula>0</formula>
    </cfRule>
  </conditionalFormatting>
  <conditionalFormatting sqref="P120:R121">
    <cfRule type="cellIs" dxfId="18839" priority="4627" stopIfTrue="1" operator="greaterThan">
      <formula>0</formula>
    </cfRule>
    <cfRule type="cellIs" dxfId="18838" priority="4628" stopIfTrue="1" operator="greaterThan">
      <formula>0</formula>
    </cfRule>
    <cfRule type="cellIs" dxfId="18837" priority="4629" stopIfTrue="1" operator="greaterThan">
      <formula>0</formula>
    </cfRule>
  </conditionalFormatting>
  <conditionalFormatting sqref="P122:R122">
    <cfRule type="cellIs" dxfId="18836" priority="4624" stopIfTrue="1" operator="greaterThan">
      <formula>0</formula>
    </cfRule>
    <cfRule type="cellIs" dxfId="18835" priority="4625" stopIfTrue="1" operator="greaterThan">
      <formula>0</formula>
    </cfRule>
    <cfRule type="cellIs" dxfId="18834" priority="4626" stopIfTrue="1" operator="greaterThan">
      <formula>0</formula>
    </cfRule>
  </conditionalFormatting>
  <conditionalFormatting sqref="P117:R118">
    <cfRule type="cellIs" dxfId="18833" priority="4621" stopIfTrue="1" operator="greaterThan">
      <formula>0</formula>
    </cfRule>
    <cfRule type="cellIs" dxfId="18832" priority="4622" stopIfTrue="1" operator="greaterThan">
      <formula>0</formula>
    </cfRule>
    <cfRule type="cellIs" dxfId="18831" priority="4623" stopIfTrue="1" operator="greaterThan">
      <formula>0</formula>
    </cfRule>
  </conditionalFormatting>
  <conditionalFormatting sqref="P119:R119">
    <cfRule type="cellIs" dxfId="18830" priority="4618" stopIfTrue="1" operator="greaterThan">
      <formula>0</formula>
    </cfRule>
    <cfRule type="cellIs" dxfId="18829" priority="4619" stopIfTrue="1" operator="greaterThan">
      <formula>0</formula>
    </cfRule>
    <cfRule type="cellIs" dxfId="18828" priority="4620" stopIfTrue="1" operator="greaterThan">
      <formula>0</formula>
    </cfRule>
  </conditionalFormatting>
  <conditionalFormatting sqref="P116:R116">
    <cfRule type="cellIs" dxfId="18827" priority="4615" stopIfTrue="1" operator="greaterThan">
      <formula>0</formula>
    </cfRule>
    <cfRule type="cellIs" dxfId="18826" priority="4616" stopIfTrue="1" operator="greaterThan">
      <formula>0</formula>
    </cfRule>
    <cfRule type="cellIs" dxfId="18825" priority="4617" stopIfTrue="1" operator="greaterThan">
      <formula>0</formula>
    </cfRule>
  </conditionalFormatting>
  <conditionalFormatting sqref="P113:R114">
    <cfRule type="cellIs" dxfId="18824" priority="4612" stopIfTrue="1" operator="greaterThan">
      <formula>0</formula>
    </cfRule>
    <cfRule type="cellIs" dxfId="18823" priority="4613" stopIfTrue="1" operator="greaterThan">
      <formula>0</formula>
    </cfRule>
    <cfRule type="cellIs" dxfId="18822" priority="4614" stopIfTrue="1" operator="greaterThan">
      <formula>0</formula>
    </cfRule>
  </conditionalFormatting>
  <conditionalFormatting sqref="P115:R115">
    <cfRule type="cellIs" dxfId="18821" priority="4609" stopIfTrue="1" operator="greaterThan">
      <formula>0</formula>
    </cfRule>
    <cfRule type="cellIs" dxfId="18820" priority="4610" stopIfTrue="1" operator="greaterThan">
      <formula>0</formula>
    </cfRule>
    <cfRule type="cellIs" dxfId="18819" priority="4611" stopIfTrue="1" operator="greaterThan">
      <formula>0</formula>
    </cfRule>
  </conditionalFormatting>
  <conditionalFormatting sqref="P110:R111">
    <cfRule type="cellIs" dxfId="18818" priority="4606" stopIfTrue="1" operator="greaterThan">
      <formula>0</formula>
    </cfRule>
    <cfRule type="cellIs" dxfId="18817" priority="4607" stopIfTrue="1" operator="greaterThan">
      <formula>0</formula>
    </cfRule>
    <cfRule type="cellIs" dxfId="18816" priority="4608" stopIfTrue="1" operator="greaterThan">
      <formula>0</formula>
    </cfRule>
  </conditionalFormatting>
  <conditionalFormatting sqref="P112:R112">
    <cfRule type="cellIs" dxfId="18815" priority="4603" stopIfTrue="1" operator="greaterThan">
      <formula>0</formula>
    </cfRule>
    <cfRule type="cellIs" dxfId="18814" priority="4604" stopIfTrue="1" operator="greaterThan">
      <formula>0</formula>
    </cfRule>
    <cfRule type="cellIs" dxfId="18813" priority="4605" stopIfTrue="1" operator="greaterThan">
      <formula>0</formula>
    </cfRule>
  </conditionalFormatting>
  <conditionalFormatting sqref="P107:R108">
    <cfRule type="cellIs" dxfId="18812" priority="4600" stopIfTrue="1" operator="greaterThan">
      <formula>0</formula>
    </cfRule>
    <cfRule type="cellIs" dxfId="18811" priority="4601" stopIfTrue="1" operator="greaterThan">
      <formula>0</formula>
    </cfRule>
    <cfRule type="cellIs" dxfId="18810" priority="4602" stopIfTrue="1" operator="greaterThan">
      <formula>0</formula>
    </cfRule>
  </conditionalFormatting>
  <conditionalFormatting sqref="P109:R109">
    <cfRule type="cellIs" dxfId="18809" priority="4597" stopIfTrue="1" operator="greaterThan">
      <formula>0</formula>
    </cfRule>
    <cfRule type="cellIs" dxfId="18808" priority="4598" stopIfTrue="1" operator="greaterThan">
      <formula>0</formula>
    </cfRule>
    <cfRule type="cellIs" dxfId="18807" priority="4599" stopIfTrue="1" operator="greaterThan">
      <formula>0</formula>
    </cfRule>
  </conditionalFormatting>
  <conditionalFormatting sqref="P104:R105">
    <cfRule type="cellIs" dxfId="18806" priority="4594" stopIfTrue="1" operator="greaterThan">
      <formula>0</formula>
    </cfRule>
    <cfRule type="cellIs" dxfId="18805" priority="4595" stopIfTrue="1" operator="greaterThan">
      <formula>0</formula>
    </cfRule>
    <cfRule type="cellIs" dxfId="18804" priority="4596" stopIfTrue="1" operator="greaterThan">
      <formula>0</formula>
    </cfRule>
  </conditionalFormatting>
  <conditionalFormatting sqref="P106:R106">
    <cfRule type="cellIs" dxfId="18803" priority="4591" stopIfTrue="1" operator="greaterThan">
      <formula>0</formula>
    </cfRule>
    <cfRule type="cellIs" dxfId="18802" priority="4592" stopIfTrue="1" operator="greaterThan">
      <formula>0</formula>
    </cfRule>
    <cfRule type="cellIs" dxfId="18801" priority="4593" stopIfTrue="1" operator="greaterThan">
      <formula>0</formula>
    </cfRule>
  </conditionalFormatting>
  <conditionalFormatting sqref="P102:R102">
    <cfRule type="cellIs" dxfId="18800" priority="4588" stopIfTrue="1" operator="greaterThan">
      <formula>0</formula>
    </cfRule>
    <cfRule type="cellIs" dxfId="18799" priority="4589" stopIfTrue="1" operator="greaterThan">
      <formula>0</formula>
    </cfRule>
    <cfRule type="cellIs" dxfId="18798" priority="4590" stopIfTrue="1" operator="greaterThan">
      <formula>0</formula>
    </cfRule>
  </conditionalFormatting>
  <conditionalFormatting sqref="P103:R103">
    <cfRule type="cellIs" dxfId="18797" priority="4585" stopIfTrue="1" operator="greaterThan">
      <formula>0</formula>
    </cfRule>
    <cfRule type="cellIs" dxfId="18796" priority="4586" stopIfTrue="1" operator="greaterThan">
      <formula>0</formula>
    </cfRule>
    <cfRule type="cellIs" dxfId="18795" priority="4587" stopIfTrue="1" operator="greaterThan">
      <formula>0</formula>
    </cfRule>
  </conditionalFormatting>
  <conditionalFormatting sqref="P136:R137">
    <cfRule type="cellIs" dxfId="18794" priority="4582" stopIfTrue="1" operator="greaterThan">
      <formula>0</formula>
    </cfRule>
    <cfRule type="cellIs" dxfId="18793" priority="4583" stopIfTrue="1" operator="greaterThan">
      <formula>0</formula>
    </cfRule>
    <cfRule type="cellIs" dxfId="18792" priority="4584" stopIfTrue="1" operator="greaterThan">
      <formula>0</formula>
    </cfRule>
  </conditionalFormatting>
  <conditionalFormatting sqref="P138:R138">
    <cfRule type="cellIs" dxfId="18791" priority="4579" stopIfTrue="1" operator="greaterThan">
      <formula>0</formula>
    </cfRule>
    <cfRule type="cellIs" dxfId="18790" priority="4580" stopIfTrue="1" operator="greaterThan">
      <formula>0</formula>
    </cfRule>
    <cfRule type="cellIs" dxfId="18789" priority="4581" stopIfTrue="1" operator="greaterThan">
      <formula>0</formula>
    </cfRule>
  </conditionalFormatting>
  <conditionalFormatting sqref="P133:R134">
    <cfRule type="cellIs" dxfId="18788" priority="4576" stopIfTrue="1" operator="greaterThan">
      <formula>0</formula>
    </cfRule>
    <cfRule type="cellIs" dxfId="18787" priority="4577" stopIfTrue="1" operator="greaterThan">
      <formula>0</formula>
    </cfRule>
    <cfRule type="cellIs" dxfId="18786" priority="4578" stopIfTrue="1" operator="greaterThan">
      <formula>0</formula>
    </cfRule>
  </conditionalFormatting>
  <conditionalFormatting sqref="P135:R135">
    <cfRule type="cellIs" dxfId="18785" priority="4573" stopIfTrue="1" operator="greaterThan">
      <formula>0</formula>
    </cfRule>
    <cfRule type="cellIs" dxfId="18784" priority="4574" stopIfTrue="1" operator="greaterThan">
      <formula>0</formula>
    </cfRule>
    <cfRule type="cellIs" dxfId="18783" priority="4575" stopIfTrue="1" operator="greaterThan">
      <formula>0</formula>
    </cfRule>
  </conditionalFormatting>
  <conditionalFormatting sqref="P132:R132">
    <cfRule type="cellIs" dxfId="18782" priority="4570" stopIfTrue="1" operator="greaterThan">
      <formula>0</formula>
    </cfRule>
    <cfRule type="cellIs" dxfId="18781" priority="4571" stopIfTrue="1" operator="greaterThan">
      <formula>0</formula>
    </cfRule>
    <cfRule type="cellIs" dxfId="18780" priority="4572" stopIfTrue="1" operator="greaterThan">
      <formula>0</formula>
    </cfRule>
  </conditionalFormatting>
  <conditionalFormatting sqref="P129:R130">
    <cfRule type="cellIs" dxfId="18779" priority="4567" stopIfTrue="1" operator="greaterThan">
      <formula>0</formula>
    </cfRule>
    <cfRule type="cellIs" dxfId="18778" priority="4568" stopIfTrue="1" operator="greaterThan">
      <formula>0</formula>
    </cfRule>
    <cfRule type="cellIs" dxfId="18777" priority="4569" stopIfTrue="1" operator="greaterThan">
      <formula>0</formula>
    </cfRule>
  </conditionalFormatting>
  <conditionalFormatting sqref="U60:U65 S88:S101 U88:U101 T31:T41 U34:AH34 S60:S65 X88:AH88">
    <cfRule type="cellIs" dxfId="18776" priority="4561" stopIfTrue="1" operator="greaterThan">
      <formula>0</formula>
    </cfRule>
    <cfRule type="cellIs" dxfId="18775" priority="4562" stopIfTrue="1" operator="greaterThan">
      <formula>0</formula>
    </cfRule>
    <cfRule type="cellIs" dxfId="18774" priority="4563" stopIfTrue="1" operator="greaterThan">
      <formula>0</formula>
    </cfRule>
  </conditionalFormatting>
  <conditionalFormatting sqref="S78:W79 Y78:Y79 AB78:AB79">
    <cfRule type="cellIs" dxfId="18773" priority="4519" stopIfTrue="1" operator="greaterThan">
      <formula>0</formula>
    </cfRule>
    <cfRule type="cellIs" dxfId="18772" priority="4520" stopIfTrue="1" operator="greaterThan">
      <formula>0</formula>
    </cfRule>
    <cfRule type="cellIs" dxfId="18771" priority="4521" stopIfTrue="1" operator="greaterThan">
      <formula>0</formula>
    </cfRule>
  </conditionalFormatting>
  <conditionalFormatting sqref="S75:W76 Y75:Y76 AB75:AB76">
    <cfRule type="cellIs" dxfId="18770" priority="4513" stopIfTrue="1" operator="greaterThan">
      <formula>0</formula>
    </cfRule>
    <cfRule type="cellIs" dxfId="18769" priority="4514" stopIfTrue="1" operator="greaterThan">
      <formula>0</formula>
    </cfRule>
    <cfRule type="cellIs" dxfId="18768" priority="4515" stopIfTrue="1" operator="greaterThan">
      <formula>0</formula>
    </cfRule>
  </conditionalFormatting>
  <conditionalFormatting sqref="S77:W77 Y77 AB77">
    <cfRule type="cellIs" dxfId="18767" priority="4510" stopIfTrue="1" operator="greaterThan">
      <formula>0</formula>
    </cfRule>
    <cfRule type="cellIs" dxfId="18766" priority="4511" stopIfTrue="1" operator="greaterThan">
      <formula>0</formula>
    </cfRule>
    <cfRule type="cellIs" dxfId="18765" priority="4512" stopIfTrue="1" operator="greaterThan">
      <formula>0</formula>
    </cfRule>
  </conditionalFormatting>
  <conditionalFormatting sqref="S72:W73 Y72:Y73 AB72:AB73">
    <cfRule type="cellIs" dxfId="18764" priority="4507" stopIfTrue="1" operator="greaterThan">
      <formula>0</formula>
    </cfRule>
    <cfRule type="cellIs" dxfId="18763" priority="4508" stopIfTrue="1" operator="greaterThan">
      <formula>0</formula>
    </cfRule>
    <cfRule type="cellIs" dxfId="18762" priority="4509" stopIfTrue="1" operator="greaterThan">
      <formula>0</formula>
    </cfRule>
  </conditionalFormatting>
  <conditionalFormatting sqref="S74:W74 Y74 AB74">
    <cfRule type="cellIs" dxfId="18761" priority="4504" stopIfTrue="1" operator="greaterThan">
      <formula>0</formula>
    </cfRule>
    <cfRule type="cellIs" dxfId="18760" priority="4505" stopIfTrue="1" operator="greaterThan">
      <formula>0</formula>
    </cfRule>
    <cfRule type="cellIs" dxfId="18759" priority="4506" stopIfTrue="1" operator="greaterThan">
      <formula>0</formula>
    </cfRule>
  </conditionalFormatting>
  <conditionalFormatting sqref="S69:W70 Y69:Y70 AB69:AB70">
    <cfRule type="cellIs" dxfId="18758" priority="4501" stopIfTrue="1" operator="greaterThan">
      <formula>0</formula>
    </cfRule>
    <cfRule type="cellIs" dxfId="18757" priority="4502" stopIfTrue="1" operator="greaterThan">
      <formula>0</formula>
    </cfRule>
    <cfRule type="cellIs" dxfId="18756" priority="4503" stopIfTrue="1" operator="greaterThan">
      <formula>0</formula>
    </cfRule>
  </conditionalFormatting>
  <conditionalFormatting sqref="S71:W71 Y71 AB71">
    <cfRule type="cellIs" dxfId="18755" priority="4498" stopIfTrue="1" operator="greaterThan">
      <formula>0</formula>
    </cfRule>
    <cfRule type="cellIs" dxfId="18754" priority="4499" stopIfTrue="1" operator="greaterThan">
      <formula>0</formula>
    </cfRule>
    <cfRule type="cellIs" dxfId="18753" priority="4500" stopIfTrue="1" operator="greaterThan">
      <formula>0</formula>
    </cfRule>
  </conditionalFormatting>
  <conditionalFormatting sqref="S66:W67 Y66:Y67 AB66:AB67">
    <cfRule type="cellIs" dxfId="18752" priority="4495" stopIfTrue="1" operator="greaterThan">
      <formula>0</formula>
    </cfRule>
    <cfRule type="cellIs" dxfId="18751" priority="4496" stopIfTrue="1" operator="greaterThan">
      <formula>0</formula>
    </cfRule>
    <cfRule type="cellIs" dxfId="18750" priority="4497" stopIfTrue="1" operator="greaterThan">
      <formula>0</formula>
    </cfRule>
  </conditionalFormatting>
  <conditionalFormatting sqref="S68:W68 Y68 AB68">
    <cfRule type="cellIs" dxfId="18749" priority="4492" stopIfTrue="1" operator="greaterThan">
      <formula>0</formula>
    </cfRule>
    <cfRule type="cellIs" dxfId="18748" priority="4493" stopIfTrue="1" operator="greaterThan">
      <formula>0</formula>
    </cfRule>
    <cfRule type="cellIs" dxfId="18747" priority="4494" stopIfTrue="1" operator="greaterThan">
      <formula>0</formula>
    </cfRule>
  </conditionalFormatting>
  <conditionalFormatting sqref="V99:W100 Y99:Y100 AB99:AB100">
    <cfRule type="cellIs" dxfId="18746" priority="4558" stopIfTrue="1" operator="greaterThan">
      <formula>0</formula>
    </cfRule>
    <cfRule type="cellIs" dxfId="18745" priority="4559" stopIfTrue="1" operator="greaterThan">
      <formula>0</formula>
    </cfRule>
    <cfRule type="cellIs" dxfId="18744" priority="4560" stopIfTrue="1" operator="greaterThan">
      <formula>0</formula>
    </cfRule>
  </conditionalFormatting>
  <conditionalFormatting sqref="V63:W64 Y63:Y64 AB63:AB64">
    <cfRule type="cellIs" dxfId="18743" priority="4489" stopIfTrue="1" operator="greaterThan">
      <formula>0</formula>
    </cfRule>
    <cfRule type="cellIs" dxfId="18742" priority="4490" stopIfTrue="1" operator="greaterThan">
      <formula>0</formula>
    </cfRule>
    <cfRule type="cellIs" dxfId="18741" priority="4491" stopIfTrue="1" operator="greaterThan">
      <formula>0</formula>
    </cfRule>
  </conditionalFormatting>
  <conditionalFormatting sqref="V101:W101 Y101 AB101">
    <cfRule type="cellIs" dxfId="18740" priority="4555" stopIfTrue="1" operator="greaterThan">
      <formula>0</formula>
    </cfRule>
    <cfRule type="cellIs" dxfId="18739" priority="4556" stopIfTrue="1" operator="greaterThan">
      <formula>0</formula>
    </cfRule>
    <cfRule type="cellIs" dxfId="18738" priority="4557" stopIfTrue="1" operator="greaterThan">
      <formula>0</formula>
    </cfRule>
  </conditionalFormatting>
  <conditionalFormatting sqref="V65:W65 Y65 AB65">
    <cfRule type="cellIs" dxfId="18737" priority="4486" stopIfTrue="1" operator="greaterThan">
      <formula>0</formula>
    </cfRule>
    <cfRule type="cellIs" dxfId="18736" priority="4487" stopIfTrue="1" operator="greaterThan">
      <formula>0</formula>
    </cfRule>
    <cfRule type="cellIs" dxfId="18735" priority="4488" stopIfTrue="1" operator="greaterThan">
      <formula>0</formula>
    </cfRule>
  </conditionalFormatting>
  <conditionalFormatting sqref="V96:W97 Y96:Y97 AB96:AB97">
    <cfRule type="cellIs" dxfId="18734" priority="4552" stopIfTrue="1" operator="greaterThan">
      <formula>0</formula>
    </cfRule>
    <cfRule type="cellIs" dxfId="18733" priority="4553" stopIfTrue="1" operator="greaterThan">
      <formula>0</formula>
    </cfRule>
    <cfRule type="cellIs" dxfId="18732" priority="4554" stopIfTrue="1" operator="greaterThan">
      <formula>0</formula>
    </cfRule>
  </conditionalFormatting>
  <conditionalFormatting sqref="V60:W61 Y60:Y61 AB60:AB61">
    <cfRule type="cellIs" dxfId="18731" priority="4483" stopIfTrue="1" operator="greaterThan">
      <formula>0</formula>
    </cfRule>
    <cfRule type="cellIs" dxfId="18730" priority="4484" stopIfTrue="1" operator="greaterThan">
      <formula>0</formula>
    </cfRule>
    <cfRule type="cellIs" dxfId="18729" priority="4485" stopIfTrue="1" operator="greaterThan">
      <formula>0</formula>
    </cfRule>
  </conditionalFormatting>
  <conditionalFormatting sqref="V98:W98 Y98 AB98">
    <cfRule type="cellIs" dxfId="18728" priority="4549" stopIfTrue="1" operator="greaterThan">
      <formula>0</formula>
    </cfRule>
    <cfRule type="cellIs" dxfId="18727" priority="4550" stopIfTrue="1" operator="greaterThan">
      <formula>0</formula>
    </cfRule>
    <cfRule type="cellIs" dxfId="18726" priority="4551" stopIfTrue="1" operator="greaterThan">
      <formula>0</formula>
    </cfRule>
  </conditionalFormatting>
  <conditionalFormatting sqref="V62:W62 Y62 AB62">
    <cfRule type="cellIs" dxfId="18725" priority="4480" stopIfTrue="1" operator="greaterThan">
      <formula>0</formula>
    </cfRule>
    <cfRule type="cellIs" dxfId="18724" priority="4481" stopIfTrue="1" operator="greaterThan">
      <formula>0</formula>
    </cfRule>
    <cfRule type="cellIs" dxfId="18723" priority="4482" stopIfTrue="1" operator="greaterThan">
      <formula>0</formula>
    </cfRule>
  </conditionalFormatting>
  <conditionalFormatting sqref="V93:W94 Y93:Y94 AB93:AB94">
    <cfRule type="cellIs" dxfId="18722" priority="4546" stopIfTrue="1" operator="greaterThan">
      <formula>0</formula>
    </cfRule>
    <cfRule type="cellIs" dxfId="18721" priority="4547" stopIfTrue="1" operator="greaterThan">
      <formula>0</formula>
    </cfRule>
    <cfRule type="cellIs" dxfId="18720" priority="4548" stopIfTrue="1" operator="greaterThan">
      <formula>0</formula>
    </cfRule>
  </conditionalFormatting>
  <conditionalFormatting sqref="Y57:Y58 AB57:AB58 T57:W58">
    <cfRule type="cellIs" dxfId="18719" priority="4477" stopIfTrue="1" operator="greaterThan">
      <formula>0</formula>
    </cfRule>
    <cfRule type="cellIs" dxfId="18718" priority="4478" stopIfTrue="1" operator="greaterThan">
      <formula>0</formula>
    </cfRule>
    <cfRule type="cellIs" dxfId="18717" priority="4479" stopIfTrue="1" operator="greaterThan">
      <formula>0</formula>
    </cfRule>
  </conditionalFormatting>
  <conditionalFormatting sqref="V95:W95 Y95 AB95">
    <cfRule type="cellIs" dxfId="18716" priority="4543" stopIfTrue="1" operator="greaterThan">
      <formula>0</formula>
    </cfRule>
    <cfRule type="cellIs" dxfId="18715" priority="4544" stopIfTrue="1" operator="greaterThan">
      <formula>0</formula>
    </cfRule>
    <cfRule type="cellIs" dxfId="18714" priority="4545" stopIfTrue="1" operator="greaterThan">
      <formula>0</formula>
    </cfRule>
  </conditionalFormatting>
  <conditionalFormatting sqref="S59:W59 T60:T65 Y59 AB59">
    <cfRule type="cellIs" dxfId="18713" priority="4474" stopIfTrue="1" operator="greaterThan">
      <formula>0</formula>
    </cfRule>
    <cfRule type="cellIs" dxfId="18712" priority="4475" stopIfTrue="1" operator="greaterThan">
      <formula>0</formula>
    </cfRule>
    <cfRule type="cellIs" dxfId="18711" priority="4476" stopIfTrue="1" operator="greaterThan">
      <formula>0</formula>
    </cfRule>
  </conditionalFormatting>
  <conditionalFormatting sqref="V90:W91 Y90:Y91 AB90:AB91">
    <cfRule type="cellIs" dxfId="18710" priority="4540" stopIfTrue="1" operator="greaterThan">
      <formula>0</formula>
    </cfRule>
    <cfRule type="cellIs" dxfId="18709" priority="4541" stopIfTrue="1" operator="greaterThan">
      <formula>0</formula>
    </cfRule>
    <cfRule type="cellIs" dxfId="18708" priority="4542" stopIfTrue="1" operator="greaterThan">
      <formula>0</formula>
    </cfRule>
  </conditionalFormatting>
  <conditionalFormatting sqref="Y54:Y55 AB54:AB55 T54:W55">
    <cfRule type="cellIs" dxfId="18707" priority="4471" stopIfTrue="1" operator="greaterThan">
      <formula>0</formula>
    </cfRule>
    <cfRule type="cellIs" dxfId="18706" priority="4472" stopIfTrue="1" operator="greaterThan">
      <formula>0</formula>
    </cfRule>
    <cfRule type="cellIs" dxfId="18705" priority="4473" stopIfTrue="1" operator="greaterThan">
      <formula>0</formula>
    </cfRule>
  </conditionalFormatting>
  <conditionalFormatting sqref="V92:W92 Y92 AB92">
    <cfRule type="cellIs" dxfId="18704" priority="4537" stopIfTrue="1" operator="greaterThan">
      <formula>0</formula>
    </cfRule>
    <cfRule type="cellIs" dxfId="18703" priority="4538" stopIfTrue="1" operator="greaterThan">
      <formula>0</formula>
    </cfRule>
    <cfRule type="cellIs" dxfId="18702" priority="4539" stopIfTrue="1" operator="greaterThan">
      <formula>0</formula>
    </cfRule>
  </conditionalFormatting>
  <conditionalFormatting sqref="Y56 AB56 T56:W56">
    <cfRule type="cellIs" dxfId="18701" priority="4468" stopIfTrue="1" operator="greaterThan">
      <formula>0</formula>
    </cfRule>
    <cfRule type="cellIs" dxfId="18700" priority="4469" stopIfTrue="1" operator="greaterThan">
      <formula>0</formula>
    </cfRule>
    <cfRule type="cellIs" dxfId="18699" priority="4470" stopIfTrue="1" operator="greaterThan">
      <formula>0</formula>
    </cfRule>
  </conditionalFormatting>
  <conditionalFormatting sqref="V88:W88 T88:T101">
    <cfRule type="cellIs" dxfId="18698" priority="4534" stopIfTrue="1" operator="greaterThan">
      <formula>0</formula>
    </cfRule>
    <cfRule type="cellIs" dxfId="18697" priority="4535" stopIfTrue="1" operator="greaterThan">
      <formula>0</formula>
    </cfRule>
    <cfRule type="cellIs" dxfId="18696" priority="4536" stopIfTrue="1" operator="greaterThan">
      <formula>0</formula>
    </cfRule>
  </conditionalFormatting>
  <conditionalFormatting sqref="S51:U51 S52:W52 Y51:Y52 AB51:AB52 W51">
    <cfRule type="cellIs" dxfId="18695" priority="4465" stopIfTrue="1" operator="greaterThan">
      <formula>0</formula>
    </cfRule>
    <cfRule type="cellIs" dxfId="18694" priority="4466" stopIfTrue="1" operator="greaterThan">
      <formula>0</formula>
    </cfRule>
    <cfRule type="cellIs" dxfId="18693" priority="4467" stopIfTrue="1" operator="greaterThan">
      <formula>0</formula>
    </cfRule>
  </conditionalFormatting>
  <conditionalFormatting sqref="V89:W89 Y89 AB89">
    <cfRule type="cellIs" dxfId="18692" priority="4531" stopIfTrue="1" operator="greaterThan">
      <formula>0</formula>
    </cfRule>
    <cfRule type="cellIs" dxfId="18691" priority="4532" stopIfTrue="1" operator="greaterThan">
      <formula>0</formula>
    </cfRule>
    <cfRule type="cellIs" dxfId="18690" priority="4533" stopIfTrue="1" operator="greaterThan">
      <formula>0</formula>
    </cfRule>
  </conditionalFormatting>
  <conditionalFormatting sqref="Y53 AB53 T53:W53">
    <cfRule type="cellIs" dxfId="18689" priority="4462" stopIfTrue="1" operator="greaterThan">
      <formula>0</formula>
    </cfRule>
    <cfRule type="cellIs" dxfId="18688" priority="4463" stopIfTrue="1" operator="greaterThan">
      <formula>0</formula>
    </cfRule>
    <cfRule type="cellIs" dxfId="18687" priority="4464" stopIfTrue="1" operator="greaterThan">
      <formula>0</formula>
    </cfRule>
  </conditionalFormatting>
  <conditionalFormatting sqref="S84:W87 Y84:Y87 AB84:AB87">
    <cfRule type="cellIs" dxfId="18686" priority="4528" stopIfTrue="1" operator="greaterThan">
      <formula>0</formula>
    </cfRule>
    <cfRule type="cellIs" dxfId="18685" priority="4529" stopIfTrue="1" operator="greaterThan">
      <formula>0</formula>
    </cfRule>
    <cfRule type="cellIs" dxfId="18684" priority="4530" stopIfTrue="1" operator="greaterThan">
      <formula>0</formula>
    </cfRule>
  </conditionalFormatting>
  <conditionalFormatting sqref="S48:W49 Y48:Y49 AB48:AB49">
    <cfRule type="cellIs" dxfId="18683" priority="4459" stopIfTrue="1" operator="greaterThan">
      <formula>0</formula>
    </cfRule>
    <cfRule type="cellIs" dxfId="18682" priority="4460" stopIfTrue="1" operator="greaterThan">
      <formula>0</formula>
    </cfRule>
    <cfRule type="cellIs" dxfId="18681" priority="4461" stopIfTrue="1" operator="greaterThan">
      <formula>0</formula>
    </cfRule>
  </conditionalFormatting>
  <conditionalFormatting sqref="S50:U50 Y50 AB50 W50">
    <cfRule type="cellIs" dxfId="18680" priority="4456" stopIfTrue="1" operator="greaterThan">
      <formula>0</formula>
    </cfRule>
    <cfRule type="cellIs" dxfId="18679" priority="4457" stopIfTrue="1" operator="greaterThan">
      <formula>0</formula>
    </cfRule>
    <cfRule type="cellIs" dxfId="18678" priority="4458" stopIfTrue="1" operator="greaterThan">
      <formula>0</formula>
    </cfRule>
  </conditionalFormatting>
  <conditionalFormatting sqref="S81:W82 Y81:Y82 AB81:AB82">
    <cfRule type="cellIs" dxfId="18677" priority="4525" stopIfTrue="1" operator="greaterThan">
      <formula>0</formula>
    </cfRule>
    <cfRule type="cellIs" dxfId="18676" priority="4526" stopIfTrue="1" operator="greaterThan">
      <formula>0</formula>
    </cfRule>
    <cfRule type="cellIs" dxfId="18675" priority="4527" stopIfTrue="1" operator="greaterThan">
      <formula>0</formula>
    </cfRule>
  </conditionalFormatting>
  <conditionalFormatting sqref="S45:W46 Y45:Y46 AB45:AB46">
    <cfRule type="cellIs" dxfId="18674" priority="4453" stopIfTrue="1" operator="greaterThan">
      <formula>0</formula>
    </cfRule>
    <cfRule type="cellIs" dxfId="18673" priority="4454" stopIfTrue="1" operator="greaterThan">
      <formula>0</formula>
    </cfRule>
    <cfRule type="cellIs" dxfId="18672" priority="4455" stopIfTrue="1" operator="greaterThan">
      <formula>0</formula>
    </cfRule>
  </conditionalFormatting>
  <conditionalFormatting sqref="S83:W83 Y83 AB83">
    <cfRule type="cellIs" dxfId="18671" priority="4522" stopIfTrue="1" operator="greaterThan">
      <formula>0</formula>
    </cfRule>
    <cfRule type="cellIs" dxfId="18670" priority="4523" stopIfTrue="1" operator="greaterThan">
      <formula>0</formula>
    </cfRule>
    <cfRule type="cellIs" dxfId="18669" priority="4524" stopIfTrue="1" operator="greaterThan">
      <formula>0</formula>
    </cfRule>
  </conditionalFormatting>
  <conditionalFormatting sqref="S47:W47 Y47 AB47">
    <cfRule type="cellIs" dxfId="18668" priority="4450" stopIfTrue="1" operator="greaterThan">
      <formula>0</formula>
    </cfRule>
    <cfRule type="cellIs" dxfId="18667" priority="4451" stopIfTrue="1" operator="greaterThan">
      <formula>0</formula>
    </cfRule>
    <cfRule type="cellIs" dxfId="18666" priority="4452" stopIfTrue="1" operator="greaterThan">
      <formula>0</formula>
    </cfRule>
  </conditionalFormatting>
  <conditionalFormatting sqref="S42:W43 Y42:Y43 AB42:AB43">
    <cfRule type="cellIs" dxfId="18665" priority="4447" stopIfTrue="1" operator="greaterThan">
      <formula>0</formula>
    </cfRule>
    <cfRule type="cellIs" dxfId="18664" priority="4448" stopIfTrue="1" operator="greaterThan">
      <formula>0</formula>
    </cfRule>
    <cfRule type="cellIs" dxfId="18663" priority="4449" stopIfTrue="1" operator="greaterThan">
      <formula>0</formula>
    </cfRule>
  </conditionalFormatting>
  <conditionalFormatting sqref="S80:W80 Y80 AB80">
    <cfRule type="cellIs" dxfId="18662" priority="4516" stopIfTrue="1" operator="greaterThan">
      <formula>0</formula>
    </cfRule>
    <cfRule type="cellIs" dxfId="18661" priority="4517" stopIfTrue="1" operator="greaterThan">
      <formula>0</formula>
    </cfRule>
    <cfRule type="cellIs" dxfId="18660" priority="4518" stopIfTrue="1" operator="greaterThan">
      <formula>0</formula>
    </cfRule>
  </conditionalFormatting>
  <conditionalFormatting sqref="S44:W44 Y44 AB44">
    <cfRule type="cellIs" dxfId="18659" priority="4444" stopIfTrue="1" operator="greaterThan">
      <formula>0</formula>
    </cfRule>
    <cfRule type="cellIs" dxfId="18658" priority="4445" stopIfTrue="1" operator="greaterThan">
      <formula>0</formula>
    </cfRule>
    <cfRule type="cellIs" dxfId="18657" priority="4446" stopIfTrue="1" operator="greaterThan">
      <formula>0</formula>
    </cfRule>
  </conditionalFormatting>
  <conditionalFormatting sqref="S39:S40 V39:W40 Y39:Y40 AB39:AB40">
    <cfRule type="cellIs" dxfId="18656" priority="4441" stopIfTrue="1" operator="greaterThan">
      <formula>0</formula>
    </cfRule>
    <cfRule type="cellIs" dxfId="18655" priority="4442" stopIfTrue="1" operator="greaterThan">
      <formula>0</formula>
    </cfRule>
    <cfRule type="cellIs" dxfId="18654" priority="4443" stopIfTrue="1" operator="greaterThan">
      <formula>0</formula>
    </cfRule>
  </conditionalFormatting>
  <conditionalFormatting sqref="S41 V41:W41 Y41 AB41">
    <cfRule type="cellIs" dxfId="18653" priority="4438" stopIfTrue="1" operator="greaterThan">
      <formula>0</formula>
    </cfRule>
    <cfRule type="cellIs" dxfId="18652" priority="4439" stopIfTrue="1" operator="greaterThan">
      <formula>0</formula>
    </cfRule>
    <cfRule type="cellIs" dxfId="18651" priority="4440" stopIfTrue="1" operator="greaterThan">
      <formula>0</formula>
    </cfRule>
  </conditionalFormatting>
  <conditionalFormatting sqref="S36:S37 V36:W37 Y36:Y37 AB36:AB37">
    <cfRule type="cellIs" dxfId="18650" priority="4435" stopIfTrue="1" operator="greaterThan">
      <formula>0</formula>
    </cfRule>
    <cfRule type="cellIs" dxfId="18649" priority="4436" stopIfTrue="1" operator="greaterThan">
      <formula>0</formula>
    </cfRule>
    <cfRule type="cellIs" dxfId="18648" priority="4437" stopIfTrue="1" operator="greaterThan">
      <formula>0</formula>
    </cfRule>
  </conditionalFormatting>
  <conditionalFormatting sqref="S38 V38:W38 Y38 AB38">
    <cfRule type="cellIs" dxfId="18647" priority="4432" stopIfTrue="1" operator="greaterThan">
      <formula>0</formula>
    </cfRule>
    <cfRule type="cellIs" dxfId="18646" priority="4433" stopIfTrue="1" operator="greaterThan">
      <formula>0</formula>
    </cfRule>
    <cfRule type="cellIs" dxfId="18645" priority="4434" stopIfTrue="1" operator="greaterThan">
      <formula>0</formula>
    </cfRule>
  </conditionalFormatting>
  <conditionalFormatting sqref="S34">
    <cfRule type="cellIs" dxfId="18644" priority="4429" stopIfTrue="1" operator="greaterThan">
      <formula>0</formula>
    </cfRule>
    <cfRule type="cellIs" dxfId="18643" priority="4430" stopIfTrue="1" operator="greaterThan">
      <formula>0</formula>
    </cfRule>
    <cfRule type="cellIs" dxfId="18642" priority="4431" stopIfTrue="1" operator="greaterThan">
      <formula>0</formula>
    </cfRule>
  </conditionalFormatting>
  <conditionalFormatting sqref="S35 V35:W35 Y35 AB35">
    <cfRule type="cellIs" dxfId="18641" priority="4426" stopIfTrue="1" operator="greaterThan">
      <formula>0</formula>
    </cfRule>
    <cfRule type="cellIs" dxfId="18640" priority="4427" stopIfTrue="1" operator="greaterThan">
      <formula>0</formula>
    </cfRule>
    <cfRule type="cellIs" dxfId="18639" priority="4428" stopIfTrue="1" operator="greaterThan">
      <formula>0</formula>
    </cfRule>
  </conditionalFormatting>
  <conditionalFormatting sqref="S32:S33 V32:W33 Y32:Y33 AB32:AB33">
    <cfRule type="cellIs" dxfId="18638" priority="4423" stopIfTrue="1" operator="greaterThan">
      <formula>0</formula>
    </cfRule>
    <cfRule type="cellIs" dxfId="18637" priority="4424" stopIfTrue="1" operator="greaterThan">
      <formula>0</formula>
    </cfRule>
    <cfRule type="cellIs" dxfId="18636" priority="4425" stopIfTrue="1" operator="greaterThan">
      <formula>0</formula>
    </cfRule>
  </conditionalFormatting>
  <conditionalFormatting sqref="S31 V31:W31 Y31 AB31">
    <cfRule type="cellIs" dxfId="18635" priority="4417" stopIfTrue="1" operator="greaterThan">
      <formula>0</formula>
    </cfRule>
    <cfRule type="cellIs" dxfId="18634" priority="4418" stopIfTrue="1" operator="greaterThan">
      <formula>0</formula>
    </cfRule>
    <cfRule type="cellIs" dxfId="18633" priority="4419" stopIfTrue="1" operator="greaterThan">
      <formula>0</formula>
    </cfRule>
  </conditionalFormatting>
  <conditionalFormatting sqref="S26:W27 Y26:Y27 AB26:AB27">
    <cfRule type="cellIs" dxfId="18632" priority="4414" stopIfTrue="1" operator="greaterThan">
      <formula>0</formula>
    </cfRule>
    <cfRule type="cellIs" dxfId="18631" priority="4415" stopIfTrue="1" operator="greaterThan">
      <formula>0</formula>
    </cfRule>
    <cfRule type="cellIs" dxfId="18630" priority="4416" stopIfTrue="1" operator="greaterThan">
      <formula>0</formula>
    </cfRule>
  </conditionalFormatting>
  <conditionalFormatting sqref="S28:W28 Y28 AB28">
    <cfRule type="cellIs" dxfId="18629" priority="4411" stopIfTrue="1" operator="greaterThan">
      <formula>0</formula>
    </cfRule>
    <cfRule type="cellIs" dxfId="18628" priority="4412" stopIfTrue="1" operator="greaterThan">
      <formula>0</formula>
    </cfRule>
    <cfRule type="cellIs" dxfId="18627" priority="4413" stopIfTrue="1" operator="greaterThan">
      <formula>0</formula>
    </cfRule>
  </conditionalFormatting>
  <conditionalFormatting sqref="S23:W24 Y23:Y24 AB23:AB24">
    <cfRule type="cellIs" dxfId="18626" priority="4408" stopIfTrue="1" operator="greaterThan">
      <formula>0</formula>
    </cfRule>
    <cfRule type="cellIs" dxfId="18625" priority="4409" stopIfTrue="1" operator="greaterThan">
      <formula>0</formula>
    </cfRule>
    <cfRule type="cellIs" dxfId="18624" priority="4410" stopIfTrue="1" operator="greaterThan">
      <formula>0</formula>
    </cfRule>
  </conditionalFormatting>
  <conditionalFormatting sqref="S25:W25 Y25 AB25">
    <cfRule type="cellIs" dxfId="18623" priority="4405" stopIfTrue="1" operator="greaterThan">
      <formula>0</formula>
    </cfRule>
    <cfRule type="cellIs" dxfId="18622" priority="4406" stopIfTrue="1" operator="greaterThan">
      <formula>0</formula>
    </cfRule>
    <cfRule type="cellIs" dxfId="18621" priority="4407" stopIfTrue="1" operator="greaterThan">
      <formula>0</formula>
    </cfRule>
  </conditionalFormatting>
  <conditionalFormatting sqref="S20:W21 Y20:Y21 AB20:AB21">
    <cfRule type="cellIs" dxfId="18620" priority="4402" stopIfTrue="1" operator="greaterThan">
      <formula>0</formula>
    </cfRule>
    <cfRule type="cellIs" dxfId="18619" priority="4403" stopIfTrue="1" operator="greaterThan">
      <formula>0</formula>
    </cfRule>
    <cfRule type="cellIs" dxfId="18618" priority="4404" stopIfTrue="1" operator="greaterThan">
      <formula>0</formula>
    </cfRule>
  </conditionalFormatting>
  <conditionalFormatting sqref="S22:W22 Y22 AB22">
    <cfRule type="cellIs" dxfId="18617" priority="4399" stopIfTrue="1" operator="greaterThan">
      <formula>0</formula>
    </cfRule>
    <cfRule type="cellIs" dxfId="18616" priority="4400" stopIfTrue="1" operator="greaterThan">
      <formula>0</formula>
    </cfRule>
    <cfRule type="cellIs" dxfId="18615" priority="4401" stopIfTrue="1" operator="greaterThan">
      <formula>0</formula>
    </cfRule>
  </conditionalFormatting>
  <conditionalFormatting sqref="S16:U17 Y16:Y17 AB16:AB17 W16:W17">
    <cfRule type="cellIs" dxfId="18614" priority="4393" stopIfTrue="1" operator="greaterThan">
      <formula>0</formula>
    </cfRule>
    <cfRule type="cellIs" dxfId="18613" priority="4394" stopIfTrue="1" operator="greaterThan">
      <formula>0</formula>
    </cfRule>
    <cfRule type="cellIs" dxfId="18612" priority="4395" stopIfTrue="1" operator="greaterThan">
      <formula>0</formula>
    </cfRule>
  </conditionalFormatting>
  <conditionalFormatting sqref="S29:W30 Y29:Y30 AB29:AB30">
    <cfRule type="cellIs" dxfId="18611" priority="4420" stopIfTrue="1" operator="greaterThan">
      <formula>0</formula>
    </cfRule>
    <cfRule type="cellIs" dxfId="18610" priority="4421" stopIfTrue="1" operator="greaterThan">
      <formula>0</formula>
    </cfRule>
    <cfRule type="cellIs" dxfId="18609" priority="4422" stopIfTrue="1" operator="greaterThan">
      <formula>0</formula>
    </cfRule>
  </conditionalFormatting>
  <conditionalFormatting sqref="S13:U14 Y13:Y14 AB13:AB14 W13:W14">
    <cfRule type="cellIs" dxfId="18608" priority="4387" stopIfTrue="1" operator="greaterThan">
      <formula>0</formula>
    </cfRule>
    <cfRule type="cellIs" dxfId="18607" priority="4388" stopIfTrue="1" operator="greaterThan">
      <formula>0</formula>
    </cfRule>
    <cfRule type="cellIs" dxfId="18606" priority="4389" stopIfTrue="1" operator="greaterThan">
      <formula>0</formula>
    </cfRule>
  </conditionalFormatting>
  <conditionalFormatting sqref="S15:U15 Y15 AB15 W15">
    <cfRule type="cellIs" dxfId="18605" priority="4384" stopIfTrue="1" operator="greaterThan">
      <formula>0</formula>
    </cfRule>
    <cfRule type="cellIs" dxfId="18604" priority="4385" stopIfTrue="1" operator="greaterThan">
      <formula>0</formula>
    </cfRule>
    <cfRule type="cellIs" dxfId="18603" priority="4386" stopIfTrue="1" operator="greaterThan">
      <formula>0</formula>
    </cfRule>
  </conditionalFormatting>
  <conditionalFormatting sqref="S10:W11 Y10:Y11 AB10:AB11">
    <cfRule type="cellIs" dxfId="18602" priority="4381" stopIfTrue="1" operator="greaterThan">
      <formula>0</formula>
    </cfRule>
    <cfRule type="cellIs" dxfId="18601" priority="4382" stopIfTrue="1" operator="greaterThan">
      <formula>0</formula>
    </cfRule>
    <cfRule type="cellIs" dxfId="18600" priority="4383" stopIfTrue="1" operator="greaterThan">
      <formula>0</formula>
    </cfRule>
  </conditionalFormatting>
  <conditionalFormatting sqref="S12:W12 Y12 AB12">
    <cfRule type="cellIs" dxfId="18599" priority="4378" stopIfTrue="1" operator="greaterThan">
      <formula>0</formula>
    </cfRule>
    <cfRule type="cellIs" dxfId="18598" priority="4379" stopIfTrue="1" operator="greaterThan">
      <formula>0</formula>
    </cfRule>
    <cfRule type="cellIs" dxfId="18597" priority="4380" stopIfTrue="1" operator="greaterThan">
      <formula>0</formula>
    </cfRule>
  </conditionalFormatting>
  <conditionalFormatting sqref="S7:W8 Y7:Y8 AB7:AB8">
    <cfRule type="cellIs" dxfId="18596" priority="4375" stopIfTrue="1" operator="greaterThan">
      <formula>0</formula>
    </cfRule>
    <cfRule type="cellIs" dxfId="18595" priority="4376" stopIfTrue="1" operator="greaterThan">
      <formula>0</formula>
    </cfRule>
    <cfRule type="cellIs" dxfId="18594" priority="4377" stopIfTrue="1" operator="greaterThan">
      <formula>0</formula>
    </cfRule>
  </conditionalFormatting>
  <conditionalFormatting sqref="S9:W9 Y9 AB9">
    <cfRule type="cellIs" dxfId="18593" priority="4372" stopIfTrue="1" operator="greaterThan">
      <formula>0</formula>
    </cfRule>
    <cfRule type="cellIs" dxfId="18592" priority="4373" stopIfTrue="1" operator="greaterThan">
      <formula>0</formula>
    </cfRule>
    <cfRule type="cellIs" dxfId="18591" priority="4374" stopIfTrue="1" operator="greaterThan">
      <formula>0</formula>
    </cfRule>
  </conditionalFormatting>
  <conditionalFormatting sqref="S5:W5 Y5 AB5">
    <cfRule type="cellIs" dxfId="18590" priority="4369" stopIfTrue="1" operator="greaterThan">
      <formula>0</formula>
    </cfRule>
    <cfRule type="cellIs" dxfId="18589" priority="4370" stopIfTrue="1" operator="greaterThan">
      <formula>0</formula>
    </cfRule>
    <cfRule type="cellIs" dxfId="18588" priority="4371" stopIfTrue="1" operator="greaterThan">
      <formula>0</formula>
    </cfRule>
  </conditionalFormatting>
  <conditionalFormatting sqref="S6:W6 Y6 AB6">
    <cfRule type="cellIs" dxfId="18587" priority="4366" stopIfTrue="1" operator="greaterThan">
      <formula>0</formula>
    </cfRule>
    <cfRule type="cellIs" dxfId="18586" priority="4367" stopIfTrue="1" operator="greaterThan">
      <formula>0</formula>
    </cfRule>
    <cfRule type="cellIs" dxfId="18585" priority="4368" stopIfTrue="1" operator="greaterThan">
      <formula>0</formula>
    </cfRule>
  </conditionalFormatting>
  <conditionalFormatting sqref="S19:W19 Y19 AB19">
    <cfRule type="cellIs" dxfId="18584" priority="4396" stopIfTrue="1" operator="greaterThan">
      <formula>0</formula>
    </cfRule>
    <cfRule type="cellIs" dxfId="18583" priority="4397" stopIfTrue="1" operator="greaterThan">
      <formula>0</formula>
    </cfRule>
    <cfRule type="cellIs" dxfId="18582" priority="4398" stopIfTrue="1" operator="greaterThan">
      <formula>0</formula>
    </cfRule>
  </conditionalFormatting>
  <conditionalFormatting sqref="S18:W18 Y18 AB18">
    <cfRule type="cellIs" dxfId="18581" priority="4390" stopIfTrue="1" operator="greaterThan">
      <formula>0</formula>
    </cfRule>
    <cfRule type="cellIs" dxfId="18580" priority="4391" stopIfTrue="1" operator="greaterThan">
      <formula>0</formula>
    </cfRule>
    <cfRule type="cellIs" dxfId="18579" priority="4392" stopIfTrue="1" operator="greaterThan">
      <formula>0</formula>
    </cfRule>
  </conditionalFormatting>
  <conditionalFormatting sqref="U39:U40">
    <cfRule type="cellIs" dxfId="18578" priority="4363" stopIfTrue="1" operator="greaterThan">
      <formula>0</formula>
    </cfRule>
    <cfRule type="cellIs" dxfId="18577" priority="4364" stopIfTrue="1" operator="greaterThan">
      <formula>0</formula>
    </cfRule>
    <cfRule type="cellIs" dxfId="18576" priority="4365" stopIfTrue="1" operator="greaterThan">
      <formula>0</formula>
    </cfRule>
  </conditionalFormatting>
  <conditionalFormatting sqref="U41">
    <cfRule type="cellIs" dxfId="18575" priority="4360" stopIfTrue="1" operator="greaterThan">
      <formula>0</formula>
    </cfRule>
    <cfRule type="cellIs" dxfId="18574" priority="4361" stopIfTrue="1" operator="greaterThan">
      <formula>0</formula>
    </cfRule>
    <cfRule type="cellIs" dxfId="18573" priority="4362" stopIfTrue="1" operator="greaterThan">
      <formula>0</formula>
    </cfRule>
  </conditionalFormatting>
  <conditionalFormatting sqref="U36:U37">
    <cfRule type="cellIs" dxfId="18572" priority="4357" stopIfTrue="1" operator="greaterThan">
      <formula>0</formula>
    </cfRule>
    <cfRule type="cellIs" dxfId="18571" priority="4358" stopIfTrue="1" operator="greaterThan">
      <formula>0</formula>
    </cfRule>
    <cfRule type="cellIs" dxfId="18570" priority="4359" stopIfTrue="1" operator="greaterThan">
      <formula>0</formula>
    </cfRule>
  </conditionalFormatting>
  <conditionalFormatting sqref="U38">
    <cfRule type="cellIs" dxfId="18569" priority="4354" stopIfTrue="1" operator="greaterThan">
      <formula>0</formula>
    </cfRule>
    <cfRule type="cellIs" dxfId="18568" priority="4355" stopIfTrue="1" operator="greaterThan">
      <formula>0</formula>
    </cfRule>
    <cfRule type="cellIs" dxfId="18567" priority="4356" stopIfTrue="1" operator="greaterThan">
      <formula>0</formula>
    </cfRule>
  </conditionalFormatting>
  <conditionalFormatting sqref="U35">
    <cfRule type="cellIs" dxfId="18566" priority="4351" stopIfTrue="1" operator="greaterThan">
      <formula>0</formula>
    </cfRule>
    <cfRule type="cellIs" dxfId="18565" priority="4352" stopIfTrue="1" operator="greaterThan">
      <formula>0</formula>
    </cfRule>
    <cfRule type="cellIs" dxfId="18564" priority="4353" stopIfTrue="1" operator="greaterThan">
      <formula>0</formula>
    </cfRule>
  </conditionalFormatting>
  <conditionalFormatting sqref="U32:U33">
    <cfRule type="cellIs" dxfId="18563" priority="4348" stopIfTrue="1" operator="greaterThan">
      <formula>0</formula>
    </cfRule>
    <cfRule type="cellIs" dxfId="18562" priority="4349" stopIfTrue="1" operator="greaterThan">
      <formula>0</formula>
    </cfRule>
    <cfRule type="cellIs" dxfId="18561" priority="4350" stopIfTrue="1" operator="greaterThan">
      <formula>0</formula>
    </cfRule>
  </conditionalFormatting>
  <conditionalFormatting sqref="U31">
    <cfRule type="cellIs" dxfId="18560" priority="4345" stopIfTrue="1" operator="greaterThan">
      <formula>0</formula>
    </cfRule>
    <cfRule type="cellIs" dxfId="18559" priority="4346" stopIfTrue="1" operator="greaterThan">
      <formula>0</formula>
    </cfRule>
    <cfRule type="cellIs" dxfId="18558" priority="4347" stopIfTrue="1" operator="greaterThan">
      <formula>0</formula>
    </cfRule>
  </conditionalFormatting>
  <conditionalFormatting sqref="X99:X100">
    <cfRule type="cellIs" dxfId="18557" priority="4342" stopIfTrue="1" operator="greaterThan">
      <formula>0</formula>
    </cfRule>
    <cfRule type="cellIs" dxfId="18556" priority="4343" stopIfTrue="1" operator="greaterThan">
      <formula>0</formula>
    </cfRule>
    <cfRule type="cellIs" dxfId="18555" priority="4344" stopIfTrue="1" operator="greaterThan">
      <formula>0</formula>
    </cfRule>
  </conditionalFormatting>
  <conditionalFormatting sqref="X101">
    <cfRule type="cellIs" dxfId="18554" priority="4339" stopIfTrue="1" operator="greaterThan">
      <formula>0</formula>
    </cfRule>
    <cfRule type="cellIs" dxfId="18553" priority="4340" stopIfTrue="1" operator="greaterThan">
      <formula>0</formula>
    </cfRule>
    <cfRule type="cellIs" dxfId="18552" priority="4341" stopIfTrue="1" operator="greaterThan">
      <formula>0</formula>
    </cfRule>
  </conditionalFormatting>
  <conditionalFormatting sqref="X96:X97">
    <cfRule type="cellIs" dxfId="18551" priority="4336" stopIfTrue="1" operator="greaterThan">
      <formula>0</formula>
    </cfRule>
    <cfRule type="cellIs" dxfId="18550" priority="4337" stopIfTrue="1" operator="greaterThan">
      <formula>0</formula>
    </cfRule>
    <cfRule type="cellIs" dxfId="18549" priority="4338" stopIfTrue="1" operator="greaterThan">
      <formula>0</formula>
    </cfRule>
  </conditionalFormatting>
  <conditionalFormatting sqref="X98">
    <cfRule type="cellIs" dxfId="18548" priority="4333" stopIfTrue="1" operator="greaterThan">
      <formula>0</formula>
    </cfRule>
    <cfRule type="cellIs" dxfId="18547" priority="4334" stopIfTrue="1" operator="greaterThan">
      <formula>0</formula>
    </cfRule>
    <cfRule type="cellIs" dxfId="18546" priority="4335" stopIfTrue="1" operator="greaterThan">
      <formula>0</formula>
    </cfRule>
  </conditionalFormatting>
  <conditionalFormatting sqref="X93:X94">
    <cfRule type="cellIs" dxfId="18545" priority="4330" stopIfTrue="1" operator="greaterThan">
      <formula>0</formula>
    </cfRule>
    <cfRule type="cellIs" dxfId="18544" priority="4331" stopIfTrue="1" operator="greaterThan">
      <formula>0</formula>
    </cfRule>
    <cfRule type="cellIs" dxfId="18543" priority="4332" stopIfTrue="1" operator="greaterThan">
      <formula>0</formula>
    </cfRule>
  </conditionalFormatting>
  <conditionalFormatting sqref="X95">
    <cfRule type="cellIs" dxfId="18542" priority="4327" stopIfTrue="1" operator="greaterThan">
      <formula>0</formula>
    </cfRule>
    <cfRule type="cellIs" dxfId="18541" priority="4328" stopIfTrue="1" operator="greaterThan">
      <formula>0</formula>
    </cfRule>
    <cfRule type="cellIs" dxfId="18540" priority="4329" stopIfTrue="1" operator="greaterThan">
      <formula>0</formula>
    </cfRule>
  </conditionalFormatting>
  <conditionalFormatting sqref="X90:X91">
    <cfRule type="cellIs" dxfId="18539" priority="4324" stopIfTrue="1" operator="greaterThan">
      <formula>0</formula>
    </cfRule>
    <cfRule type="cellIs" dxfId="18538" priority="4325" stopIfTrue="1" operator="greaterThan">
      <formula>0</formula>
    </cfRule>
    <cfRule type="cellIs" dxfId="18537" priority="4326" stopIfTrue="1" operator="greaterThan">
      <formula>0</formula>
    </cfRule>
  </conditionalFormatting>
  <conditionalFormatting sqref="X92">
    <cfRule type="cellIs" dxfId="18536" priority="4321" stopIfTrue="1" operator="greaterThan">
      <formula>0</formula>
    </cfRule>
    <cfRule type="cellIs" dxfId="18535" priority="4322" stopIfTrue="1" operator="greaterThan">
      <formula>0</formula>
    </cfRule>
    <cfRule type="cellIs" dxfId="18534" priority="4323" stopIfTrue="1" operator="greaterThan">
      <formula>0</formula>
    </cfRule>
  </conditionalFormatting>
  <conditionalFormatting sqref="X89">
    <cfRule type="cellIs" dxfId="18533" priority="4318" stopIfTrue="1" operator="greaterThan">
      <formula>0</formula>
    </cfRule>
    <cfRule type="cellIs" dxfId="18532" priority="4319" stopIfTrue="1" operator="greaterThan">
      <formula>0</formula>
    </cfRule>
    <cfRule type="cellIs" dxfId="18531" priority="4320" stopIfTrue="1" operator="greaterThan">
      <formula>0</formula>
    </cfRule>
  </conditionalFormatting>
  <conditionalFormatting sqref="X84:X87">
    <cfRule type="cellIs" dxfId="18530" priority="4315" stopIfTrue="1" operator="greaterThan">
      <formula>0</formula>
    </cfRule>
    <cfRule type="cellIs" dxfId="18529" priority="4316" stopIfTrue="1" operator="greaterThan">
      <formula>0</formula>
    </cfRule>
    <cfRule type="cellIs" dxfId="18528" priority="4317" stopIfTrue="1" operator="greaterThan">
      <formula>0</formula>
    </cfRule>
  </conditionalFormatting>
  <conditionalFormatting sqref="X81:X82">
    <cfRule type="cellIs" dxfId="18527" priority="4312" stopIfTrue="1" operator="greaterThan">
      <formula>0</formula>
    </cfRule>
    <cfRule type="cellIs" dxfId="18526" priority="4313" stopIfTrue="1" operator="greaterThan">
      <formula>0</formula>
    </cfRule>
    <cfRule type="cellIs" dxfId="18525" priority="4314" stopIfTrue="1" operator="greaterThan">
      <formula>0</formula>
    </cfRule>
  </conditionalFormatting>
  <conditionalFormatting sqref="X83">
    <cfRule type="cellIs" dxfId="18524" priority="4309" stopIfTrue="1" operator="greaterThan">
      <formula>0</formula>
    </cfRule>
    <cfRule type="cellIs" dxfId="18523" priority="4310" stopIfTrue="1" operator="greaterThan">
      <formula>0</formula>
    </cfRule>
    <cfRule type="cellIs" dxfId="18522" priority="4311" stopIfTrue="1" operator="greaterThan">
      <formula>0</formula>
    </cfRule>
  </conditionalFormatting>
  <conditionalFormatting sqref="X78:X79">
    <cfRule type="cellIs" dxfId="18521" priority="4306" stopIfTrue="1" operator="greaterThan">
      <formula>0</formula>
    </cfRule>
    <cfRule type="cellIs" dxfId="18520" priority="4307" stopIfTrue="1" operator="greaterThan">
      <formula>0</formula>
    </cfRule>
    <cfRule type="cellIs" dxfId="18519" priority="4308" stopIfTrue="1" operator="greaterThan">
      <formula>0</formula>
    </cfRule>
  </conditionalFormatting>
  <conditionalFormatting sqref="X80">
    <cfRule type="cellIs" dxfId="18518" priority="4303" stopIfTrue="1" operator="greaterThan">
      <formula>0</formula>
    </cfRule>
    <cfRule type="cellIs" dxfId="18517" priority="4304" stopIfTrue="1" operator="greaterThan">
      <formula>0</formula>
    </cfRule>
    <cfRule type="cellIs" dxfId="18516" priority="4305" stopIfTrue="1" operator="greaterThan">
      <formula>0</formula>
    </cfRule>
  </conditionalFormatting>
  <conditionalFormatting sqref="X75:X76">
    <cfRule type="cellIs" dxfId="18515" priority="4300" stopIfTrue="1" operator="greaterThan">
      <formula>0</formula>
    </cfRule>
    <cfRule type="cellIs" dxfId="18514" priority="4301" stopIfTrue="1" operator="greaterThan">
      <formula>0</formula>
    </cfRule>
    <cfRule type="cellIs" dxfId="18513" priority="4302" stopIfTrue="1" operator="greaterThan">
      <formula>0</formula>
    </cfRule>
  </conditionalFormatting>
  <conditionalFormatting sqref="X77">
    <cfRule type="cellIs" dxfId="18512" priority="4297" stopIfTrue="1" operator="greaterThan">
      <formula>0</formula>
    </cfRule>
    <cfRule type="cellIs" dxfId="18511" priority="4298" stopIfTrue="1" operator="greaterThan">
      <formula>0</formula>
    </cfRule>
    <cfRule type="cellIs" dxfId="18510" priority="4299" stopIfTrue="1" operator="greaterThan">
      <formula>0</formula>
    </cfRule>
  </conditionalFormatting>
  <conditionalFormatting sqref="X72:X73">
    <cfRule type="cellIs" dxfId="18509" priority="4294" stopIfTrue="1" operator="greaterThan">
      <formula>0</formula>
    </cfRule>
    <cfRule type="cellIs" dxfId="18508" priority="4295" stopIfTrue="1" operator="greaterThan">
      <formula>0</formula>
    </cfRule>
    <cfRule type="cellIs" dxfId="18507" priority="4296" stopIfTrue="1" operator="greaterThan">
      <formula>0</formula>
    </cfRule>
  </conditionalFormatting>
  <conditionalFormatting sqref="X74">
    <cfRule type="cellIs" dxfId="18506" priority="4291" stopIfTrue="1" operator="greaterThan">
      <formula>0</formula>
    </cfRule>
    <cfRule type="cellIs" dxfId="18505" priority="4292" stopIfTrue="1" operator="greaterThan">
      <formula>0</formula>
    </cfRule>
    <cfRule type="cellIs" dxfId="18504" priority="4293" stopIfTrue="1" operator="greaterThan">
      <formula>0</formula>
    </cfRule>
  </conditionalFormatting>
  <conditionalFormatting sqref="X69:X70">
    <cfRule type="cellIs" dxfId="18503" priority="4288" stopIfTrue="1" operator="greaterThan">
      <formula>0</formula>
    </cfRule>
    <cfRule type="cellIs" dxfId="18502" priority="4289" stopIfTrue="1" operator="greaterThan">
      <formula>0</formula>
    </cfRule>
    <cfRule type="cellIs" dxfId="18501" priority="4290" stopIfTrue="1" operator="greaterThan">
      <formula>0</formula>
    </cfRule>
  </conditionalFormatting>
  <conditionalFormatting sqref="X71">
    <cfRule type="cellIs" dxfId="18500" priority="4285" stopIfTrue="1" operator="greaterThan">
      <formula>0</formula>
    </cfRule>
    <cfRule type="cellIs" dxfId="18499" priority="4286" stopIfTrue="1" operator="greaterThan">
      <formula>0</formula>
    </cfRule>
    <cfRule type="cellIs" dxfId="18498" priority="4287" stopIfTrue="1" operator="greaterThan">
      <formula>0</formula>
    </cfRule>
  </conditionalFormatting>
  <conditionalFormatting sqref="X66:X67">
    <cfRule type="cellIs" dxfId="18497" priority="4282" stopIfTrue="1" operator="greaterThan">
      <formula>0</formula>
    </cfRule>
    <cfRule type="cellIs" dxfId="18496" priority="4283" stopIfTrue="1" operator="greaterThan">
      <formula>0</formula>
    </cfRule>
    <cfRule type="cellIs" dxfId="18495" priority="4284" stopIfTrue="1" operator="greaterThan">
      <formula>0</formula>
    </cfRule>
  </conditionalFormatting>
  <conditionalFormatting sqref="X68">
    <cfRule type="cellIs" dxfId="18494" priority="4279" stopIfTrue="1" operator="greaterThan">
      <formula>0</formula>
    </cfRule>
    <cfRule type="cellIs" dxfId="18493" priority="4280" stopIfTrue="1" operator="greaterThan">
      <formula>0</formula>
    </cfRule>
    <cfRule type="cellIs" dxfId="18492" priority="4281" stopIfTrue="1" operator="greaterThan">
      <formula>0</formula>
    </cfRule>
  </conditionalFormatting>
  <conditionalFormatting sqref="X63:X64">
    <cfRule type="cellIs" dxfId="18491" priority="4276" stopIfTrue="1" operator="greaterThan">
      <formula>0</formula>
    </cfRule>
    <cfRule type="cellIs" dxfId="18490" priority="4277" stopIfTrue="1" operator="greaterThan">
      <formula>0</formula>
    </cfRule>
    <cfRule type="cellIs" dxfId="18489" priority="4278" stopIfTrue="1" operator="greaterThan">
      <formula>0</formula>
    </cfRule>
  </conditionalFormatting>
  <conditionalFormatting sqref="X65">
    <cfRule type="cellIs" dxfId="18488" priority="4273" stopIfTrue="1" operator="greaterThan">
      <formula>0</formula>
    </cfRule>
    <cfRule type="cellIs" dxfId="18487" priority="4274" stopIfTrue="1" operator="greaterThan">
      <formula>0</formula>
    </cfRule>
    <cfRule type="cellIs" dxfId="18486" priority="4275" stopIfTrue="1" operator="greaterThan">
      <formula>0</formula>
    </cfRule>
  </conditionalFormatting>
  <conditionalFormatting sqref="X60:X61">
    <cfRule type="cellIs" dxfId="18485" priority="4270" stopIfTrue="1" operator="greaterThan">
      <formula>0</formula>
    </cfRule>
    <cfRule type="cellIs" dxfId="18484" priority="4271" stopIfTrue="1" operator="greaterThan">
      <formula>0</formula>
    </cfRule>
    <cfRule type="cellIs" dxfId="18483" priority="4272" stopIfTrue="1" operator="greaterThan">
      <formula>0</formula>
    </cfRule>
  </conditionalFormatting>
  <conditionalFormatting sqref="X62">
    <cfRule type="cellIs" dxfId="18482" priority="4267" stopIfTrue="1" operator="greaterThan">
      <formula>0</formula>
    </cfRule>
    <cfRule type="cellIs" dxfId="18481" priority="4268" stopIfTrue="1" operator="greaterThan">
      <formula>0</formula>
    </cfRule>
    <cfRule type="cellIs" dxfId="18480" priority="4269" stopIfTrue="1" operator="greaterThan">
      <formula>0</formula>
    </cfRule>
  </conditionalFormatting>
  <conditionalFormatting sqref="X57:X58">
    <cfRule type="cellIs" dxfId="18479" priority="4264" stopIfTrue="1" operator="greaterThan">
      <formula>0</formula>
    </cfRule>
    <cfRule type="cellIs" dxfId="18478" priority="4265" stopIfTrue="1" operator="greaterThan">
      <formula>0</formula>
    </cfRule>
    <cfRule type="cellIs" dxfId="18477" priority="4266" stopIfTrue="1" operator="greaterThan">
      <formula>0</formula>
    </cfRule>
  </conditionalFormatting>
  <conditionalFormatting sqref="X59">
    <cfRule type="cellIs" dxfId="18476" priority="4261" stopIfTrue="1" operator="greaterThan">
      <formula>0</formula>
    </cfRule>
    <cfRule type="cellIs" dxfId="18475" priority="4262" stopIfTrue="1" operator="greaterThan">
      <formula>0</formula>
    </cfRule>
    <cfRule type="cellIs" dxfId="18474" priority="4263" stopIfTrue="1" operator="greaterThan">
      <formula>0</formula>
    </cfRule>
  </conditionalFormatting>
  <conditionalFormatting sqref="X54:X55">
    <cfRule type="cellIs" dxfId="18473" priority="4258" stopIfTrue="1" operator="greaterThan">
      <formula>0</formula>
    </cfRule>
    <cfRule type="cellIs" dxfId="18472" priority="4259" stopIfTrue="1" operator="greaterThan">
      <formula>0</formula>
    </cfRule>
    <cfRule type="cellIs" dxfId="18471" priority="4260" stopIfTrue="1" operator="greaterThan">
      <formula>0</formula>
    </cfRule>
  </conditionalFormatting>
  <conditionalFormatting sqref="X56">
    <cfRule type="cellIs" dxfId="18470" priority="4255" stopIfTrue="1" operator="greaterThan">
      <formula>0</formula>
    </cfRule>
    <cfRule type="cellIs" dxfId="18469" priority="4256" stopIfTrue="1" operator="greaterThan">
      <formula>0</formula>
    </cfRule>
    <cfRule type="cellIs" dxfId="18468" priority="4257" stopIfTrue="1" operator="greaterThan">
      <formula>0</formula>
    </cfRule>
  </conditionalFormatting>
  <conditionalFormatting sqref="X51:X52">
    <cfRule type="cellIs" dxfId="18467" priority="4252" stopIfTrue="1" operator="greaterThan">
      <formula>0</formula>
    </cfRule>
    <cfRule type="cellIs" dxfId="18466" priority="4253" stopIfTrue="1" operator="greaterThan">
      <formula>0</formula>
    </cfRule>
    <cfRule type="cellIs" dxfId="18465" priority="4254" stopIfTrue="1" operator="greaterThan">
      <formula>0</formula>
    </cfRule>
  </conditionalFormatting>
  <conditionalFormatting sqref="X53">
    <cfRule type="cellIs" dxfId="18464" priority="4249" stopIfTrue="1" operator="greaterThan">
      <formula>0</formula>
    </cfRule>
    <cfRule type="cellIs" dxfId="18463" priority="4250" stopIfTrue="1" operator="greaterThan">
      <formula>0</formula>
    </cfRule>
    <cfRule type="cellIs" dxfId="18462" priority="4251" stopIfTrue="1" operator="greaterThan">
      <formula>0</formula>
    </cfRule>
  </conditionalFormatting>
  <conditionalFormatting sqref="X48:X49">
    <cfRule type="cellIs" dxfId="18461" priority="4246" stopIfTrue="1" operator="greaterThan">
      <formula>0</formula>
    </cfRule>
    <cfRule type="cellIs" dxfId="18460" priority="4247" stopIfTrue="1" operator="greaterThan">
      <formula>0</formula>
    </cfRule>
    <cfRule type="cellIs" dxfId="18459" priority="4248" stopIfTrue="1" operator="greaterThan">
      <formula>0</formula>
    </cfRule>
  </conditionalFormatting>
  <conditionalFormatting sqref="X50">
    <cfRule type="cellIs" dxfId="18458" priority="4243" stopIfTrue="1" operator="greaterThan">
      <formula>0</formula>
    </cfRule>
    <cfRule type="cellIs" dxfId="18457" priority="4244" stopIfTrue="1" operator="greaterThan">
      <formula>0</formula>
    </cfRule>
    <cfRule type="cellIs" dxfId="18456" priority="4245" stopIfTrue="1" operator="greaterThan">
      <formula>0</formula>
    </cfRule>
  </conditionalFormatting>
  <conditionalFormatting sqref="X45:X46">
    <cfRule type="cellIs" dxfId="18455" priority="4240" stopIfTrue="1" operator="greaterThan">
      <formula>0</formula>
    </cfRule>
    <cfRule type="cellIs" dxfId="18454" priority="4241" stopIfTrue="1" operator="greaterThan">
      <formula>0</formula>
    </cfRule>
    <cfRule type="cellIs" dxfId="18453" priority="4242" stopIfTrue="1" operator="greaterThan">
      <formula>0</formula>
    </cfRule>
  </conditionalFormatting>
  <conditionalFormatting sqref="X47">
    <cfRule type="cellIs" dxfId="18452" priority="4237" stopIfTrue="1" operator="greaterThan">
      <formula>0</formula>
    </cfRule>
    <cfRule type="cellIs" dxfId="18451" priority="4238" stopIfTrue="1" operator="greaterThan">
      <formula>0</formula>
    </cfRule>
    <cfRule type="cellIs" dxfId="18450" priority="4239" stopIfTrue="1" operator="greaterThan">
      <formula>0</formula>
    </cfRule>
  </conditionalFormatting>
  <conditionalFormatting sqref="X42:X43">
    <cfRule type="cellIs" dxfId="18449" priority="4234" stopIfTrue="1" operator="greaterThan">
      <formula>0</formula>
    </cfRule>
    <cfRule type="cellIs" dxfId="18448" priority="4235" stopIfTrue="1" operator="greaterThan">
      <formula>0</formula>
    </cfRule>
    <cfRule type="cellIs" dxfId="18447" priority="4236" stopIfTrue="1" operator="greaterThan">
      <formula>0</formula>
    </cfRule>
  </conditionalFormatting>
  <conditionalFormatting sqref="X44">
    <cfRule type="cellIs" dxfId="18446" priority="4231" stopIfTrue="1" operator="greaterThan">
      <formula>0</formula>
    </cfRule>
    <cfRule type="cellIs" dxfId="18445" priority="4232" stopIfTrue="1" operator="greaterThan">
      <formula>0</formula>
    </cfRule>
    <cfRule type="cellIs" dxfId="18444" priority="4233" stopIfTrue="1" operator="greaterThan">
      <formula>0</formula>
    </cfRule>
  </conditionalFormatting>
  <conditionalFormatting sqref="X39:X40">
    <cfRule type="cellIs" dxfId="18443" priority="4228" stopIfTrue="1" operator="greaterThan">
      <formula>0</formula>
    </cfRule>
    <cfRule type="cellIs" dxfId="18442" priority="4229" stopIfTrue="1" operator="greaterThan">
      <formula>0</formula>
    </cfRule>
    <cfRule type="cellIs" dxfId="18441" priority="4230" stopIfTrue="1" operator="greaterThan">
      <formula>0</formula>
    </cfRule>
  </conditionalFormatting>
  <conditionalFormatting sqref="X41">
    <cfRule type="cellIs" dxfId="18440" priority="4225" stopIfTrue="1" operator="greaterThan">
      <formula>0</formula>
    </cfRule>
    <cfRule type="cellIs" dxfId="18439" priority="4226" stopIfTrue="1" operator="greaterThan">
      <formula>0</formula>
    </cfRule>
    <cfRule type="cellIs" dxfId="18438" priority="4227" stopIfTrue="1" operator="greaterThan">
      <formula>0</formula>
    </cfRule>
  </conditionalFormatting>
  <conditionalFormatting sqref="X36:X37">
    <cfRule type="cellIs" dxfId="18437" priority="4222" stopIfTrue="1" operator="greaterThan">
      <formula>0</formula>
    </cfRule>
    <cfRule type="cellIs" dxfId="18436" priority="4223" stopIfTrue="1" operator="greaterThan">
      <formula>0</formula>
    </cfRule>
    <cfRule type="cellIs" dxfId="18435" priority="4224" stopIfTrue="1" operator="greaterThan">
      <formula>0</formula>
    </cfRule>
  </conditionalFormatting>
  <conditionalFormatting sqref="X38">
    <cfRule type="cellIs" dxfId="18434" priority="4219" stopIfTrue="1" operator="greaterThan">
      <formula>0</formula>
    </cfRule>
    <cfRule type="cellIs" dxfId="18433" priority="4220" stopIfTrue="1" operator="greaterThan">
      <formula>0</formula>
    </cfRule>
    <cfRule type="cellIs" dxfId="18432" priority="4221" stopIfTrue="1" operator="greaterThan">
      <formula>0</formula>
    </cfRule>
  </conditionalFormatting>
  <conditionalFormatting sqref="X35">
    <cfRule type="cellIs" dxfId="18431" priority="4216" stopIfTrue="1" operator="greaterThan">
      <formula>0</formula>
    </cfRule>
    <cfRule type="cellIs" dxfId="18430" priority="4217" stopIfTrue="1" operator="greaterThan">
      <formula>0</formula>
    </cfRule>
    <cfRule type="cellIs" dxfId="18429" priority="4218" stopIfTrue="1" operator="greaterThan">
      <formula>0</formula>
    </cfRule>
  </conditionalFormatting>
  <conditionalFormatting sqref="X32:X33">
    <cfRule type="cellIs" dxfId="18428" priority="4213" stopIfTrue="1" operator="greaterThan">
      <formula>0</formula>
    </cfRule>
    <cfRule type="cellIs" dxfId="18427" priority="4214" stopIfTrue="1" operator="greaterThan">
      <formula>0</formula>
    </cfRule>
    <cfRule type="cellIs" dxfId="18426" priority="4215" stopIfTrue="1" operator="greaterThan">
      <formula>0</formula>
    </cfRule>
  </conditionalFormatting>
  <conditionalFormatting sqref="X29:X30">
    <cfRule type="cellIs" dxfId="18425" priority="4210" stopIfTrue="1" operator="greaterThan">
      <formula>0</formula>
    </cfRule>
    <cfRule type="cellIs" dxfId="18424" priority="4211" stopIfTrue="1" operator="greaterThan">
      <formula>0</formula>
    </cfRule>
    <cfRule type="cellIs" dxfId="18423" priority="4212" stopIfTrue="1" operator="greaterThan">
      <formula>0</formula>
    </cfRule>
  </conditionalFormatting>
  <conditionalFormatting sqref="X31">
    <cfRule type="cellIs" dxfId="18422" priority="4207" stopIfTrue="1" operator="greaterThan">
      <formula>0</formula>
    </cfRule>
    <cfRule type="cellIs" dxfId="18421" priority="4208" stopIfTrue="1" operator="greaterThan">
      <formula>0</formula>
    </cfRule>
    <cfRule type="cellIs" dxfId="18420" priority="4209" stopIfTrue="1" operator="greaterThan">
      <formula>0</formula>
    </cfRule>
  </conditionalFormatting>
  <conditionalFormatting sqref="X26:X27">
    <cfRule type="cellIs" dxfId="18419" priority="4204" stopIfTrue="1" operator="greaterThan">
      <formula>0</formula>
    </cfRule>
    <cfRule type="cellIs" dxfId="18418" priority="4205" stopIfTrue="1" operator="greaterThan">
      <formula>0</formula>
    </cfRule>
    <cfRule type="cellIs" dxfId="18417" priority="4206" stopIfTrue="1" operator="greaterThan">
      <formula>0</formula>
    </cfRule>
  </conditionalFormatting>
  <conditionalFormatting sqref="X28">
    <cfRule type="cellIs" dxfId="18416" priority="4201" stopIfTrue="1" operator="greaterThan">
      <formula>0</formula>
    </cfRule>
    <cfRule type="cellIs" dxfId="18415" priority="4202" stopIfTrue="1" operator="greaterThan">
      <formula>0</formula>
    </cfRule>
    <cfRule type="cellIs" dxfId="18414" priority="4203" stopIfTrue="1" operator="greaterThan">
      <formula>0</formula>
    </cfRule>
  </conditionalFormatting>
  <conditionalFormatting sqref="X23:X24">
    <cfRule type="cellIs" dxfId="18413" priority="4198" stopIfTrue="1" operator="greaterThan">
      <formula>0</formula>
    </cfRule>
    <cfRule type="cellIs" dxfId="18412" priority="4199" stopIfTrue="1" operator="greaterThan">
      <formula>0</formula>
    </cfRule>
    <cfRule type="cellIs" dxfId="18411" priority="4200" stopIfTrue="1" operator="greaterThan">
      <formula>0</formula>
    </cfRule>
  </conditionalFormatting>
  <conditionalFormatting sqref="X25">
    <cfRule type="cellIs" dxfId="18410" priority="4195" stopIfTrue="1" operator="greaterThan">
      <formula>0</formula>
    </cfRule>
    <cfRule type="cellIs" dxfId="18409" priority="4196" stopIfTrue="1" operator="greaterThan">
      <formula>0</formula>
    </cfRule>
    <cfRule type="cellIs" dxfId="18408" priority="4197" stopIfTrue="1" operator="greaterThan">
      <formula>0</formula>
    </cfRule>
  </conditionalFormatting>
  <conditionalFormatting sqref="X20:X21">
    <cfRule type="cellIs" dxfId="18407" priority="4192" stopIfTrue="1" operator="greaterThan">
      <formula>0</formula>
    </cfRule>
    <cfRule type="cellIs" dxfId="18406" priority="4193" stopIfTrue="1" operator="greaterThan">
      <formula>0</formula>
    </cfRule>
    <cfRule type="cellIs" dxfId="18405" priority="4194" stopIfTrue="1" operator="greaterThan">
      <formula>0</formula>
    </cfRule>
  </conditionalFormatting>
  <conditionalFormatting sqref="X22">
    <cfRule type="cellIs" dxfId="18404" priority="4189" stopIfTrue="1" operator="greaterThan">
      <formula>0</formula>
    </cfRule>
    <cfRule type="cellIs" dxfId="18403" priority="4190" stopIfTrue="1" operator="greaterThan">
      <formula>0</formula>
    </cfRule>
    <cfRule type="cellIs" dxfId="18402" priority="4191" stopIfTrue="1" operator="greaterThan">
      <formula>0</formula>
    </cfRule>
  </conditionalFormatting>
  <conditionalFormatting sqref="X19">
    <cfRule type="cellIs" dxfId="18401" priority="4186" stopIfTrue="1" operator="greaterThan">
      <formula>0</formula>
    </cfRule>
    <cfRule type="cellIs" dxfId="18400" priority="4187" stopIfTrue="1" operator="greaterThan">
      <formula>0</formula>
    </cfRule>
    <cfRule type="cellIs" dxfId="18399" priority="4188" stopIfTrue="1" operator="greaterThan">
      <formula>0</formula>
    </cfRule>
  </conditionalFormatting>
  <conditionalFormatting sqref="X16:X17">
    <cfRule type="cellIs" dxfId="18398" priority="4183" stopIfTrue="1" operator="greaterThan">
      <formula>0</formula>
    </cfRule>
    <cfRule type="cellIs" dxfId="18397" priority="4184" stopIfTrue="1" operator="greaterThan">
      <formula>0</formula>
    </cfRule>
    <cfRule type="cellIs" dxfId="18396" priority="4185" stopIfTrue="1" operator="greaterThan">
      <formula>0</formula>
    </cfRule>
  </conditionalFormatting>
  <conditionalFormatting sqref="X18">
    <cfRule type="cellIs" dxfId="18395" priority="4180" stopIfTrue="1" operator="greaterThan">
      <formula>0</formula>
    </cfRule>
    <cfRule type="cellIs" dxfId="18394" priority="4181" stopIfTrue="1" operator="greaterThan">
      <formula>0</formula>
    </cfRule>
    <cfRule type="cellIs" dxfId="18393" priority="4182" stopIfTrue="1" operator="greaterThan">
      <formula>0</formula>
    </cfRule>
  </conditionalFormatting>
  <conditionalFormatting sqref="X13:X14">
    <cfRule type="cellIs" dxfId="18392" priority="4177" stopIfTrue="1" operator="greaterThan">
      <formula>0</formula>
    </cfRule>
    <cfRule type="cellIs" dxfId="18391" priority="4178" stopIfTrue="1" operator="greaterThan">
      <formula>0</formula>
    </cfRule>
    <cfRule type="cellIs" dxfId="18390" priority="4179" stopIfTrue="1" operator="greaterThan">
      <formula>0</formula>
    </cfRule>
  </conditionalFormatting>
  <conditionalFormatting sqref="X15">
    <cfRule type="cellIs" dxfId="18389" priority="4174" stopIfTrue="1" operator="greaterThan">
      <formula>0</formula>
    </cfRule>
    <cfRule type="cellIs" dxfId="18388" priority="4175" stopIfTrue="1" operator="greaterThan">
      <formula>0</formula>
    </cfRule>
    <cfRule type="cellIs" dxfId="18387" priority="4176" stopIfTrue="1" operator="greaterThan">
      <formula>0</formula>
    </cfRule>
  </conditionalFormatting>
  <conditionalFormatting sqref="X10:X11">
    <cfRule type="cellIs" dxfId="18386" priority="4171" stopIfTrue="1" operator="greaterThan">
      <formula>0</formula>
    </cfRule>
    <cfRule type="cellIs" dxfId="18385" priority="4172" stopIfTrue="1" operator="greaterThan">
      <formula>0</formula>
    </cfRule>
    <cfRule type="cellIs" dxfId="18384" priority="4173" stopIfTrue="1" operator="greaterThan">
      <formula>0</formula>
    </cfRule>
  </conditionalFormatting>
  <conditionalFormatting sqref="X12">
    <cfRule type="cellIs" dxfId="18383" priority="4168" stopIfTrue="1" operator="greaterThan">
      <formula>0</formula>
    </cfRule>
    <cfRule type="cellIs" dxfId="18382" priority="4169" stopIfTrue="1" operator="greaterThan">
      <formula>0</formula>
    </cfRule>
    <cfRule type="cellIs" dxfId="18381" priority="4170" stopIfTrue="1" operator="greaterThan">
      <formula>0</formula>
    </cfRule>
  </conditionalFormatting>
  <conditionalFormatting sqref="X7:X8">
    <cfRule type="cellIs" dxfId="18380" priority="4165" stopIfTrue="1" operator="greaterThan">
      <formula>0</formula>
    </cfRule>
    <cfRule type="cellIs" dxfId="18379" priority="4166" stopIfTrue="1" operator="greaterThan">
      <formula>0</formula>
    </cfRule>
    <cfRule type="cellIs" dxfId="18378" priority="4167" stopIfTrue="1" operator="greaterThan">
      <formula>0</formula>
    </cfRule>
  </conditionalFormatting>
  <conditionalFormatting sqref="X9">
    <cfRule type="cellIs" dxfId="18377" priority="4162" stopIfTrue="1" operator="greaterThan">
      <formula>0</formula>
    </cfRule>
    <cfRule type="cellIs" dxfId="18376" priority="4163" stopIfTrue="1" operator="greaterThan">
      <formula>0</formula>
    </cfRule>
    <cfRule type="cellIs" dxfId="18375" priority="4164" stopIfTrue="1" operator="greaterThan">
      <formula>0</formula>
    </cfRule>
  </conditionalFormatting>
  <conditionalFormatting sqref="X5">
    <cfRule type="cellIs" dxfId="18374" priority="4159" stopIfTrue="1" operator="greaterThan">
      <formula>0</formula>
    </cfRule>
    <cfRule type="cellIs" dxfId="18373" priority="4160" stopIfTrue="1" operator="greaterThan">
      <formula>0</formula>
    </cfRule>
    <cfRule type="cellIs" dxfId="18372" priority="4161" stopIfTrue="1" operator="greaterThan">
      <formula>0</formula>
    </cfRule>
  </conditionalFormatting>
  <conditionalFormatting sqref="X6">
    <cfRule type="cellIs" dxfId="18371" priority="4156" stopIfTrue="1" operator="greaterThan">
      <formula>0</formula>
    </cfRule>
    <cfRule type="cellIs" dxfId="18370" priority="4157" stopIfTrue="1" operator="greaterThan">
      <formula>0</formula>
    </cfRule>
    <cfRule type="cellIs" dxfId="18369" priority="4158" stopIfTrue="1" operator="greaterThan">
      <formula>0</formula>
    </cfRule>
  </conditionalFormatting>
  <conditionalFormatting sqref="AA99:AA100">
    <cfRule type="cellIs" dxfId="18368" priority="4153" stopIfTrue="1" operator="greaterThan">
      <formula>0</formula>
    </cfRule>
    <cfRule type="cellIs" dxfId="18367" priority="4154" stopIfTrue="1" operator="greaterThan">
      <formula>0</formula>
    </cfRule>
    <cfRule type="cellIs" dxfId="18366" priority="4155" stopIfTrue="1" operator="greaterThan">
      <formula>0</formula>
    </cfRule>
  </conditionalFormatting>
  <conditionalFormatting sqref="AA101">
    <cfRule type="cellIs" dxfId="18365" priority="4150" stopIfTrue="1" operator="greaterThan">
      <formula>0</formula>
    </cfRule>
    <cfRule type="cellIs" dxfId="18364" priority="4151" stopIfTrue="1" operator="greaterThan">
      <formula>0</formula>
    </cfRule>
    <cfRule type="cellIs" dxfId="18363" priority="4152" stopIfTrue="1" operator="greaterThan">
      <formula>0</formula>
    </cfRule>
  </conditionalFormatting>
  <conditionalFormatting sqref="AA96:AA97">
    <cfRule type="cellIs" dxfId="18362" priority="4147" stopIfTrue="1" operator="greaterThan">
      <formula>0</formula>
    </cfRule>
    <cfRule type="cellIs" dxfId="18361" priority="4148" stopIfTrue="1" operator="greaterThan">
      <formula>0</formula>
    </cfRule>
    <cfRule type="cellIs" dxfId="18360" priority="4149" stopIfTrue="1" operator="greaterThan">
      <formula>0</formula>
    </cfRule>
  </conditionalFormatting>
  <conditionalFormatting sqref="AA98">
    <cfRule type="cellIs" dxfId="18359" priority="4144" stopIfTrue="1" operator="greaterThan">
      <formula>0</formula>
    </cfRule>
    <cfRule type="cellIs" dxfId="18358" priority="4145" stopIfTrue="1" operator="greaterThan">
      <formula>0</formula>
    </cfRule>
    <cfRule type="cellIs" dxfId="18357" priority="4146" stopIfTrue="1" operator="greaterThan">
      <formula>0</formula>
    </cfRule>
  </conditionalFormatting>
  <conditionalFormatting sqref="AA93:AA94">
    <cfRule type="cellIs" dxfId="18356" priority="4141" stopIfTrue="1" operator="greaterThan">
      <formula>0</formula>
    </cfRule>
    <cfRule type="cellIs" dxfId="18355" priority="4142" stopIfTrue="1" operator="greaterThan">
      <formula>0</formula>
    </cfRule>
    <cfRule type="cellIs" dxfId="18354" priority="4143" stopIfTrue="1" operator="greaterThan">
      <formula>0</formula>
    </cfRule>
  </conditionalFormatting>
  <conditionalFormatting sqref="AA95">
    <cfRule type="cellIs" dxfId="18353" priority="4138" stopIfTrue="1" operator="greaterThan">
      <formula>0</formula>
    </cfRule>
    <cfRule type="cellIs" dxfId="18352" priority="4139" stopIfTrue="1" operator="greaterThan">
      <formula>0</formula>
    </cfRule>
    <cfRule type="cellIs" dxfId="18351" priority="4140" stopIfTrue="1" operator="greaterThan">
      <formula>0</formula>
    </cfRule>
  </conditionalFormatting>
  <conditionalFormatting sqref="AA90:AA91">
    <cfRule type="cellIs" dxfId="18350" priority="4135" stopIfTrue="1" operator="greaterThan">
      <formula>0</formula>
    </cfRule>
    <cfRule type="cellIs" dxfId="18349" priority="4136" stopIfTrue="1" operator="greaterThan">
      <formula>0</formula>
    </cfRule>
    <cfRule type="cellIs" dxfId="18348" priority="4137" stopIfTrue="1" operator="greaterThan">
      <formula>0</formula>
    </cfRule>
  </conditionalFormatting>
  <conditionalFormatting sqref="AA92">
    <cfRule type="cellIs" dxfId="18347" priority="4132" stopIfTrue="1" operator="greaterThan">
      <formula>0</formula>
    </cfRule>
    <cfRule type="cellIs" dxfId="18346" priority="4133" stopIfTrue="1" operator="greaterThan">
      <formula>0</formula>
    </cfRule>
    <cfRule type="cellIs" dxfId="18345" priority="4134" stopIfTrue="1" operator="greaterThan">
      <formula>0</formula>
    </cfRule>
  </conditionalFormatting>
  <conditionalFormatting sqref="AA89">
    <cfRule type="cellIs" dxfId="18344" priority="4129" stopIfTrue="1" operator="greaterThan">
      <formula>0</formula>
    </cfRule>
    <cfRule type="cellIs" dxfId="18343" priority="4130" stopIfTrue="1" operator="greaterThan">
      <formula>0</formula>
    </cfRule>
    <cfRule type="cellIs" dxfId="18342" priority="4131" stopIfTrue="1" operator="greaterThan">
      <formula>0</formula>
    </cfRule>
  </conditionalFormatting>
  <conditionalFormatting sqref="AA84:AA87">
    <cfRule type="cellIs" dxfId="18341" priority="4126" stopIfTrue="1" operator="greaterThan">
      <formula>0</formula>
    </cfRule>
    <cfRule type="cellIs" dxfId="18340" priority="4127" stopIfTrue="1" operator="greaterThan">
      <formula>0</formula>
    </cfRule>
    <cfRule type="cellIs" dxfId="18339" priority="4128" stopIfTrue="1" operator="greaterThan">
      <formula>0</formula>
    </cfRule>
  </conditionalFormatting>
  <conditionalFormatting sqref="AA81:AA82">
    <cfRule type="cellIs" dxfId="18338" priority="4123" stopIfTrue="1" operator="greaterThan">
      <formula>0</formula>
    </cfRule>
    <cfRule type="cellIs" dxfId="18337" priority="4124" stopIfTrue="1" operator="greaterThan">
      <formula>0</formula>
    </cfRule>
    <cfRule type="cellIs" dxfId="18336" priority="4125" stopIfTrue="1" operator="greaterThan">
      <formula>0</formula>
    </cfRule>
  </conditionalFormatting>
  <conditionalFormatting sqref="AA83">
    <cfRule type="cellIs" dxfId="18335" priority="4120" stopIfTrue="1" operator="greaterThan">
      <formula>0</formula>
    </cfRule>
    <cfRule type="cellIs" dxfId="18334" priority="4121" stopIfTrue="1" operator="greaterThan">
      <formula>0</formula>
    </cfRule>
    <cfRule type="cellIs" dxfId="18333" priority="4122" stopIfTrue="1" operator="greaterThan">
      <formula>0</formula>
    </cfRule>
  </conditionalFormatting>
  <conditionalFormatting sqref="AA78:AA79">
    <cfRule type="cellIs" dxfId="18332" priority="4117" stopIfTrue="1" operator="greaterThan">
      <formula>0</formula>
    </cfRule>
    <cfRule type="cellIs" dxfId="18331" priority="4118" stopIfTrue="1" operator="greaterThan">
      <formula>0</formula>
    </cfRule>
    <cfRule type="cellIs" dxfId="18330" priority="4119" stopIfTrue="1" operator="greaterThan">
      <formula>0</formula>
    </cfRule>
  </conditionalFormatting>
  <conditionalFormatting sqref="AA80">
    <cfRule type="cellIs" dxfId="18329" priority="4114" stopIfTrue="1" operator="greaterThan">
      <formula>0</formula>
    </cfRule>
    <cfRule type="cellIs" dxfId="18328" priority="4115" stopIfTrue="1" operator="greaterThan">
      <formula>0</formula>
    </cfRule>
    <cfRule type="cellIs" dxfId="18327" priority="4116" stopIfTrue="1" operator="greaterThan">
      <formula>0</formula>
    </cfRule>
  </conditionalFormatting>
  <conditionalFormatting sqref="AA75:AA76">
    <cfRule type="cellIs" dxfId="18326" priority="4111" stopIfTrue="1" operator="greaterThan">
      <formula>0</formula>
    </cfRule>
    <cfRule type="cellIs" dxfId="18325" priority="4112" stopIfTrue="1" operator="greaterThan">
      <formula>0</formula>
    </cfRule>
    <cfRule type="cellIs" dxfId="18324" priority="4113" stopIfTrue="1" operator="greaterThan">
      <formula>0</formula>
    </cfRule>
  </conditionalFormatting>
  <conditionalFormatting sqref="AA77">
    <cfRule type="cellIs" dxfId="18323" priority="4108" stopIfTrue="1" operator="greaterThan">
      <formula>0</formula>
    </cfRule>
    <cfRule type="cellIs" dxfId="18322" priority="4109" stopIfTrue="1" operator="greaterThan">
      <formula>0</formula>
    </cfRule>
    <cfRule type="cellIs" dxfId="18321" priority="4110" stopIfTrue="1" operator="greaterThan">
      <formula>0</formula>
    </cfRule>
  </conditionalFormatting>
  <conditionalFormatting sqref="AA72:AA73">
    <cfRule type="cellIs" dxfId="18320" priority="4105" stopIfTrue="1" operator="greaterThan">
      <formula>0</formula>
    </cfRule>
    <cfRule type="cellIs" dxfId="18319" priority="4106" stopIfTrue="1" operator="greaterThan">
      <formula>0</formula>
    </cfRule>
    <cfRule type="cellIs" dxfId="18318" priority="4107" stopIfTrue="1" operator="greaterThan">
      <formula>0</formula>
    </cfRule>
  </conditionalFormatting>
  <conditionalFormatting sqref="AA74">
    <cfRule type="cellIs" dxfId="18317" priority="4102" stopIfTrue="1" operator="greaterThan">
      <formula>0</formula>
    </cfRule>
    <cfRule type="cellIs" dxfId="18316" priority="4103" stopIfTrue="1" operator="greaterThan">
      <formula>0</formula>
    </cfRule>
    <cfRule type="cellIs" dxfId="18315" priority="4104" stopIfTrue="1" operator="greaterThan">
      <formula>0</formula>
    </cfRule>
  </conditionalFormatting>
  <conditionalFormatting sqref="AA69:AA70">
    <cfRule type="cellIs" dxfId="18314" priority="4099" stopIfTrue="1" operator="greaterThan">
      <formula>0</formula>
    </cfRule>
    <cfRule type="cellIs" dxfId="18313" priority="4100" stopIfTrue="1" operator="greaterThan">
      <formula>0</formula>
    </cfRule>
    <cfRule type="cellIs" dxfId="18312" priority="4101" stopIfTrue="1" operator="greaterThan">
      <formula>0</formula>
    </cfRule>
  </conditionalFormatting>
  <conditionalFormatting sqref="AA71">
    <cfRule type="cellIs" dxfId="18311" priority="4096" stopIfTrue="1" operator="greaterThan">
      <formula>0</formula>
    </cfRule>
    <cfRule type="cellIs" dxfId="18310" priority="4097" stopIfTrue="1" operator="greaterThan">
      <formula>0</formula>
    </cfRule>
    <cfRule type="cellIs" dxfId="18309" priority="4098" stopIfTrue="1" operator="greaterThan">
      <formula>0</formula>
    </cfRule>
  </conditionalFormatting>
  <conditionalFormatting sqref="AA66:AA67">
    <cfRule type="cellIs" dxfId="18308" priority="4093" stopIfTrue="1" operator="greaterThan">
      <formula>0</formula>
    </cfRule>
    <cfRule type="cellIs" dxfId="18307" priority="4094" stopIfTrue="1" operator="greaterThan">
      <formula>0</formula>
    </cfRule>
    <cfRule type="cellIs" dxfId="18306" priority="4095" stopIfTrue="1" operator="greaterThan">
      <formula>0</formula>
    </cfRule>
  </conditionalFormatting>
  <conditionalFormatting sqref="AA68">
    <cfRule type="cellIs" dxfId="18305" priority="4090" stopIfTrue="1" operator="greaterThan">
      <formula>0</formula>
    </cfRule>
    <cfRule type="cellIs" dxfId="18304" priority="4091" stopIfTrue="1" operator="greaterThan">
      <formula>0</formula>
    </cfRule>
    <cfRule type="cellIs" dxfId="18303" priority="4092" stopIfTrue="1" operator="greaterThan">
      <formula>0</formula>
    </cfRule>
  </conditionalFormatting>
  <conditionalFormatting sqref="AA63:AA64">
    <cfRule type="cellIs" dxfId="18302" priority="4087" stopIfTrue="1" operator="greaterThan">
      <formula>0</formula>
    </cfRule>
    <cfRule type="cellIs" dxfId="18301" priority="4088" stopIfTrue="1" operator="greaterThan">
      <formula>0</formula>
    </cfRule>
    <cfRule type="cellIs" dxfId="18300" priority="4089" stopIfTrue="1" operator="greaterThan">
      <formula>0</formula>
    </cfRule>
  </conditionalFormatting>
  <conditionalFormatting sqref="AA65">
    <cfRule type="cellIs" dxfId="18299" priority="4084" stopIfTrue="1" operator="greaterThan">
      <formula>0</formula>
    </cfRule>
    <cfRule type="cellIs" dxfId="18298" priority="4085" stopIfTrue="1" operator="greaterThan">
      <formula>0</formula>
    </cfRule>
    <cfRule type="cellIs" dxfId="18297" priority="4086" stopIfTrue="1" operator="greaterThan">
      <formula>0</formula>
    </cfRule>
  </conditionalFormatting>
  <conditionalFormatting sqref="AA60:AA61">
    <cfRule type="cellIs" dxfId="18296" priority="4081" stopIfTrue="1" operator="greaterThan">
      <formula>0</formula>
    </cfRule>
    <cfRule type="cellIs" dxfId="18295" priority="4082" stopIfTrue="1" operator="greaterThan">
      <formula>0</formula>
    </cfRule>
    <cfRule type="cellIs" dxfId="18294" priority="4083" stopIfTrue="1" operator="greaterThan">
      <formula>0</formula>
    </cfRule>
  </conditionalFormatting>
  <conditionalFormatting sqref="AA62">
    <cfRule type="cellIs" dxfId="18293" priority="4078" stopIfTrue="1" operator="greaterThan">
      <formula>0</formula>
    </cfRule>
    <cfRule type="cellIs" dxfId="18292" priority="4079" stopIfTrue="1" operator="greaterThan">
      <formula>0</formula>
    </cfRule>
    <cfRule type="cellIs" dxfId="18291" priority="4080" stopIfTrue="1" operator="greaterThan">
      <formula>0</formula>
    </cfRule>
  </conditionalFormatting>
  <conditionalFormatting sqref="AA57:AA58">
    <cfRule type="cellIs" dxfId="18290" priority="4075" stopIfTrue="1" operator="greaterThan">
      <formula>0</formula>
    </cfRule>
    <cfRule type="cellIs" dxfId="18289" priority="4076" stopIfTrue="1" operator="greaterThan">
      <formula>0</formula>
    </cfRule>
    <cfRule type="cellIs" dxfId="18288" priority="4077" stopIfTrue="1" operator="greaterThan">
      <formula>0</formula>
    </cfRule>
  </conditionalFormatting>
  <conditionalFormatting sqref="AA59">
    <cfRule type="cellIs" dxfId="18287" priority="4072" stopIfTrue="1" operator="greaterThan">
      <formula>0</formula>
    </cfRule>
    <cfRule type="cellIs" dxfId="18286" priority="4073" stopIfTrue="1" operator="greaterThan">
      <formula>0</formula>
    </cfRule>
    <cfRule type="cellIs" dxfId="18285" priority="4074" stopIfTrue="1" operator="greaterThan">
      <formula>0</formula>
    </cfRule>
  </conditionalFormatting>
  <conditionalFormatting sqref="AA54:AA55">
    <cfRule type="cellIs" dxfId="18284" priority="4069" stopIfTrue="1" operator="greaterThan">
      <formula>0</formula>
    </cfRule>
    <cfRule type="cellIs" dxfId="18283" priority="4070" stopIfTrue="1" operator="greaterThan">
      <formula>0</formula>
    </cfRule>
    <cfRule type="cellIs" dxfId="18282" priority="4071" stopIfTrue="1" operator="greaterThan">
      <formula>0</formula>
    </cfRule>
  </conditionalFormatting>
  <conditionalFormatting sqref="AA56">
    <cfRule type="cellIs" dxfId="18281" priority="4066" stopIfTrue="1" operator="greaterThan">
      <formula>0</formula>
    </cfRule>
    <cfRule type="cellIs" dxfId="18280" priority="4067" stopIfTrue="1" operator="greaterThan">
      <formula>0</formula>
    </cfRule>
    <cfRule type="cellIs" dxfId="18279" priority="4068" stopIfTrue="1" operator="greaterThan">
      <formula>0</formula>
    </cfRule>
  </conditionalFormatting>
  <conditionalFormatting sqref="AA51:AA52">
    <cfRule type="cellIs" dxfId="18278" priority="4063" stopIfTrue="1" operator="greaterThan">
      <formula>0</formula>
    </cfRule>
    <cfRule type="cellIs" dxfId="18277" priority="4064" stopIfTrue="1" operator="greaterThan">
      <formula>0</formula>
    </cfRule>
    <cfRule type="cellIs" dxfId="18276" priority="4065" stopIfTrue="1" operator="greaterThan">
      <formula>0</formula>
    </cfRule>
  </conditionalFormatting>
  <conditionalFormatting sqref="AA53">
    <cfRule type="cellIs" dxfId="18275" priority="4060" stopIfTrue="1" operator="greaterThan">
      <formula>0</formula>
    </cfRule>
    <cfRule type="cellIs" dxfId="18274" priority="4061" stopIfTrue="1" operator="greaterThan">
      <formula>0</formula>
    </cfRule>
    <cfRule type="cellIs" dxfId="18273" priority="4062" stopIfTrue="1" operator="greaterThan">
      <formula>0</formula>
    </cfRule>
  </conditionalFormatting>
  <conditionalFormatting sqref="AA48:AA49">
    <cfRule type="cellIs" dxfId="18272" priority="4057" stopIfTrue="1" operator="greaterThan">
      <formula>0</formula>
    </cfRule>
    <cfRule type="cellIs" dxfId="18271" priority="4058" stopIfTrue="1" operator="greaterThan">
      <formula>0</formula>
    </cfRule>
    <cfRule type="cellIs" dxfId="18270" priority="4059" stopIfTrue="1" operator="greaterThan">
      <formula>0</formula>
    </cfRule>
  </conditionalFormatting>
  <conditionalFormatting sqref="AA50">
    <cfRule type="cellIs" dxfId="18269" priority="4054" stopIfTrue="1" operator="greaterThan">
      <formula>0</formula>
    </cfRule>
    <cfRule type="cellIs" dxfId="18268" priority="4055" stopIfTrue="1" operator="greaterThan">
      <formula>0</formula>
    </cfRule>
    <cfRule type="cellIs" dxfId="18267" priority="4056" stopIfTrue="1" operator="greaterThan">
      <formula>0</formula>
    </cfRule>
  </conditionalFormatting>
  <conditionalFormatting sqref="AA45:AA46">
    <cfRule type="cellIs" dxfId="18266" priority="4051" stopIfTrue="1" operator="greaterThan">
      <formula>0</formula>
    </cfRule>
    <cfRule type="cellIs" dxfId="18265" priority="4052" stopIfTrue="1" operator="greaterThan">
      <formula>0</formula>
    </cfRule>
    <cfRule type="cellIs" dxfId="18264" priority="4053" stopIfTrue="1" operator="greaterThan">
      <formula>0</formula>
    </cfRule>
  </conditionalFormatting>
  <conditionalFormatting sqref="AA47">
    <cfRule type="cellIs" dxfId="18263" priority="4048" stopIfTrue="1" operator="greaterThan">
      <formula>0</formula>
    </cfRule>
    <cfRule type="cellIs" dxfId="18262" priority="4049" stopIfTrue="1" operator="greaterThan">
      <formula>0</formula>
    </cfRule>
    <cfRule type="cellIs" dxfId="18261" priority="4050" stopIfTrue="1" operator="greaterThan">
      <formula>0</formula>
    </cfRule>
  </conditionalFormatting>
  <conditionalFormatting sqref="AA42:AA43">
    <cfRule type="cellIs" dxfId="18260" priority="4045" stopIfTrue="1" operator="greaterThan">
      <formula>0</formula>
    </cfRule>
    <cfRule type="cellIs" dxfId="18259" priority="4046" stopIfTrue="1" operator="greaterThan">
      <formula>0</formula>
    </cfRule>
    <cfRule type="cellIs" dxfId="18258" priority="4047" stopIfTrue="1" operator="greaterThan">
      <formula>0</formula>
    </cfRule>
  </conditionalFormatting>
  <conditionalFormatting sqref="AA44">
    <cfRule type="cellIs" dxfId="18257" priority="4042" stopIfTrue="1" operator="greaterThan">
      <formula>0</formula>
    </cfRule>
    <cfRule type="cellIs" dxfId="18256" priority="4043" stopIfTrue="1" operator="greaterThan">
      <formula>0</formula>
    </cfRule>
    <cfRule type="cellIs" dxfId="18255" priority="4044" stopIfTrue="1" operator="greaterThan">
      <formula>0</formula>
    </cfRule>
  </conditionalFormatting>
  <conditionalFormatting sqref="AA39:AA40">
    <cfRule type="cellIs" dxfId="18254" priority="4039" stopIfTrue="1" operator="greaterThan">
      <formula>0</formula>
    </cfRule>
    <cfRule type="cellIs" dxfId="18253" priority="4040" stopIfTrue="1" operator="greaterThan">
      <formula>0</formula>
    </cfRule>
    <cfRule type="cellIs" dxfId="18252" priority="4041" stopIfTrue="1" operator="greaterThan">
      <formula>0</formula>
    </cfRule>
  </conditionalFormatting>
  <conditionalFormatting sqref="AA41">
    <cfRule type="cellIs" dxfId="18251" priority="4036" stopIfTrue="1" operator="greaterThan">
      <formula>0</formula>
    </cfRule>
    <cfRule type="cellIs" dxfId="18250" priority="4037" stopIfTrue="1" operator="greaterThan">
      <formula>0</formula>
    </cfRule>
    <cfRule type="cellIs" dxfId="18249" priority="4038" stopIfTrue="1" operator="greaterThan">
      <formula>0</formula>
    </cfRule>
  </conditionalFormatting>
  <conditionalFormatting sqref="AA36:AA37">
    <cfRule type="cellIs" dxfId="18248" priority="4033" stopIfTrue="1" operator="greaterThan">
      <formula>0</formula>
    </cfRule>
    <cfRule type="cellIs" dxfId="18247" priority="4034" stopIfTrue="1" operator="greaterThan">
      <formula>0</formula>
    </cfRule>
    <cfRule type="cellIs" dxfId="18246" priority="4035" stopIfTrue="1" operator="greaterThan">
      <formula>0</formula>
    </cfRule>
  </conditionalFormatting>
  <conditionalFormatting sqref="AA38">
    <cfRule type="cellIs" dxfId="18245" priority="4030" stopIfTrue="1" operator="greaterThan">
      <formula>0</formula>
    </cfRule>
    <cfRule type="cellIs" dxfId="18244" priority="4031" stopIfTrue="1" operator="greaterThan">
      <formula>0</formula>
    </cfRule>
    <cfRule type="cellIs" dxfId="18243" priority="4032" stopIfTrue="1" operator="greaterThan">
      <formula>0</formula>
    </cfRule>
  </conditionalFormatting>
  <conditionalFormatting sqref="AA35">
    <cfRule type="cellIs" dxfId="18242" priority="4027" stopIfTrue="1" operator="greaterThan">
      <formula>0</formula>
    </cfRule>
    <cfRule type="cellIs" dxfId="18241" priority="4028" stopIfTrue="1" operator="greaterThan">
      <formula>0</formula>
    </cfRule>
    <cfRule type="cellIs" dxfId="18240" priority="4029" stopIfTrue="1" operator="greaterThan">
      <formula>0</formula>
    </cfRule>
  </conditionalFormatting>
  <conditionalFormatting sqref="AA32">
    <cfRule type="cellIs" dxfId="18239" priority="4024" stopIfTrue="1" operator="greaterThan">
      <formula>0</formula>
    </cfRule>
    <cfRule type="cellIs" dxfId="18238" priority="4025" stopIfTrue="1" operator="greaterThan">
      <formula>0</formula>
    </cfRule>
    <cfRule type="cellIs" dxfId="18237" priority="4026" stopIfTrue="1" operator="greaterThan">
      <formula>0</formula>
    </cfRule>
  </conditionalFormatting>
  <conditionalFormatting sqref="AA29:AA30">
    <cfRule type="cellIs" dxfId="18236" priority="4021" stopIfTrue="1" operator="greaterThan">
      <formula>0</formula>
    </cfRule>
    <cfRule type="cellIs" dxfId="18235" priority="4022" stopIfTrue="1" operator="greaterThan">
      <formula>0</formula>
    </cfRule>
    <cfRule type="cellIs" dxfId="18234" priority="4023" stopIfTrue="1" operator="greaterThan">
      <formula>0</formula>
    </cfRule>
  </conditionalFormatting>
  <conditionalFormatting sqref="AA31">
    <cfRule type="cellIs" dxfId="18233" priority="4018" stopIfTrue="1" operator="greaterThan">
      <formula>0</formula>
    </cfRule>
    <cfRule type="cellIs" dxfId="18232" priority="4019" stopIfTrue="1" operator="greaterThan">
      <formula>0</formula>
    </cfRule>
    <cfRule type="cellIs" dxfId="18231" priority="4020" stopIfTrue="1" operator="greaterThan">
      <formula>0</formula>
    </cfRule>
  </conditionalFormatting>
  <conditionalFormatting sqref="AA26:AA27">
    <cfRule type="cellIs" dxfId="18230" priority="4015" stopIfTrue="1" operator="greaterThan">
      <formula>0</formula>
    </cfRule>
    <cfRule type="cellIs" dxfId="18229" priority="4016" stopIfTrue="1" operator="greaterThan">
      <formula>0</formula>
    </cfRule>
    <cfRule type="cellIs" dxfId="18228" priority="4017" stopIfTrue="1" operator="greaterThan">
      <formula>0</formula>
    </cfRule>
  </conditionalFormatting>
  <conditionalFormatting sqref="AA28">
    <cfRule type="cellIs" dxfId="18227" priority="4012" stopIfTrue="1" operator="greaterThan">
      <formula>0</formula>
    </cfRule>
    <cfRule type="cellIs" dxfId="18226" priority="4013" stopIfTrue="1" operator="greaterThan">
      <formula>0</formula>
    </cfRule>
    <cfRule type="cellIs" dxfId="18225" priority="4014" stopIfTrue="1" operator="greaterThan">
      <formula>0</formula>
    </cfRule>
  </conditionalFormatting>
  <conditionalFormatting sqref="AA23:AA24">
    <cfRule type="cellIs" dxfId="18224" priority="4009" stopIfTrue="1" operator="greaterThan">
      <formula>0</formula>
    </cfRule>
    <cfRule type="cellIs" dxfId="18223" priority="4010" stopIfTrue="1" operator="greaterThan">
      <formula>0</formula>
    </cfRule>
    <cfRule type="cellIs" dxfId="18222" priority="4011" stopIfTrue="1" operator="greaterThan">
      <formula>0</formula>
    </cfRule>
  </conditionalFormatting>
  <conditionalFormatting sqref="AA25">
    <cfRule type="cellIs" dxfId="18221" priority="4006" stopIfTrue="1" operator="greaterThan">
      <formula>0</formula>
    </cfRule>
    <cfRule type="cellIs" dxfId="18220" priority="4007" stopIfTrue="1" operator="greaterThan">
      <formula>0</formula>
    </cfRule>
    <cfRule type="cellIs" dxfId="18219" priority="4008" stopIfTrue="1" operator="greaterThan">
      <formula>0</formula>
    </cfRule>
  </conditionalFormatting>
  <conditionalFormatting sqref="AA20:AA21">
    <cfRule type="cellIs" dxfId="18218" priority="4003" stopIfTrue="1" operator="greaterThan">
      <formula>0</formula>
    </cfRule>
    <cfRule type="cellIs" dxfId="18217" priority="4004" stopIfTrue="1" operator="greaterThan">
      <formula>0</formula>
    </cfRule>
    <cfRule type="cellIs" dxfId="18216" priority="4005" stopIfTrue="1" operator="greaterThan">
      <formula>0</formula>
    </cfRule>
  </conditionalFormatting>
  <conditionalFormatting sqref="AA22">
    <cfRule type="cellIs" dxfId="18215" priority="4000" stopIfTrue="1" operator="greaterThan">
      <formula>0</formula>
    </cfRule>
    <cfRule type="cellIs" dxfId="18214" priority="4001" stopIfTrue="1" operator="greaterThan">
      <formula>0</formula>
    </cfRule>
    <cfRule type="cellIs" dxfId="18213" priority="4002" stopIfTrue="1" operator="greaterThan">
      <formula>0</formula>
    </cfRule>
  </conditionalFormatting>
  <conditionalFormatting sqref="AA19">
    <cfRule type="cellIs" dxfId="18212" priority="3997" stopIfTrue="1" operator="greaterThan">
      <formula>0</formula>
    </cfRule>
    <cfRule type="cellIs" dxfId="18211" priority="3998" stopIfTrue="1" operator="greaterThan">
      <formula>0</formula>
    </cfRule>
    <cfRule type="cellIs" dxfId="18210" priority="3999" stopIfTrue="1" operator="greaterThan">
      <formula>0</formula>
    </cfRule>
  </conditionalFormatting>
  <conditionalFormatting sqref="AA16:AA17">
    <cfRule type="cellIs" dxfId="18209" priority="3994" stopIfTrue="1" operator="greaterThan">
      <formula>0</formula>
    </cfRule>
    <cfRule type="cellIs" dxfId="18208" priority="3995" stopIfTrue="1" operator="greaterThan">
      <formula>0</formula>
    </cfRule>
    <cfRule type="cellIs" dxfId="18207" priority="3996" stopIfTrue="1" operator="greaterThan">
      <formula>0</formula>
    </cfRule>
  </conditionalFormatting>
  <conditionalFormatting sqref="AA18">
    <cfRule type="cellIs" dxfId="18206" priority="3991" stopIfTrue="1" operator="greaterThan">
      <formula>0</formula>
    </cfRule>
    <cfRule type="cellIs" dxfId="18205" priority="3992" stopIfTrue="1" operator="greaterThan">
      <formula>0</formula>
    </cfRule>
    <cfRule type="cellIs" dxfId="18204" priority="3993" stopIfTrue="1" operator="greaterThan">
      <formula>0</formula>
    </cfRule>
  </conditionalFormatting>
  <conditionalFormatting sqref="AA13:AA14">
    <cfRule type="cellIs" dxfId="18203" priority="3988" stopIfTrue="1" operator="greaterThan">
      <formula>0</formula>
    </cfRule>
    <cfRule type="cellIs" dxfId="18202" priority="3989" stopIfTrue="1" operator="greaterThan">
      <formula>0</formula>
    </cfRule>
    <cfRule type="cellIs" dxfId="18201" priority="3990" stopIfTrue="1" operator="greaterThan">
      <formula>0</formula>
    </cfRule>
  </conditionalFormatting>
  <conditionalFormatting sqref="AA15">
    <cfRule type="cellIs" dxfId="18200" priority="3985" stopIfTrue="1" operator="greaterThan">
      <formula>0</formula>
    </cfRule>
    <cfRule type="cellIs" dxfId="18199" priority="3986" stopIfTrue="1" operator="greaterThan">
      <formula>0</formula>
    </cfRule>
    <cfRule type="cellIs" dxfId="18198" priority="3987" stopIfTrue="1" operator="greaterThan">
      <formula>0</formula>
    </cfRule>
  </conditionalFormatting>
  <conditionalFormatting sqref="AA10:AA11">
    <cfRule type="cellIs" dxfId="18197" priority="3982" stopIfTrue="1" operator="greaterThan">
      <formula>0</formula>
    </cfRule>
    <cfRule type="cellIs" dxfId="18196" priority="3983" stopIfTrue="1" operator="greaterThan">
      <formula>0</formula>
    </cfRule>
    <cfRule type="cellIs" dxfId="18195" priority="3984" stopIfTrue="1" operator="greaterThan">
      <formula>0</formula>
    </cfRule>
  </conditionalFormatting>
  <conditionalFormatting sqref="AA12">
    <cfRule type="cellIs" dxfId="18194" priority="3979" stopIfTrue="1" operator="greaterThan">
      <formula>0</formula>
    </cfRule>
    <cfRule type="cellIs" dxfId="18193" priority="3980" stopIfTrue="1" operator="greaterThan">
      <formula>0</formula>
    </cfRule>
    <cfRule type="cellIs" dxfId="18192" priority="3981" stopIfTrue="1" operator="greaterThan">
      <formula>0</formula>
    </cfRule>
  </conditionalFormatting>
  <conditionalFormatting sqref="AA7:AA8">
    <cfRule type="cellIs" dxfId="18191" priority="3976" stopIfTrue="1" operator="greaterThan">
      <formula>0</formula>
    </cfRule>
    <cfRule type="cellIs" dxfId="18190" priority="3977" stopIfTrue="1" operator="greaterThan">
      <formula>0</formula>
    </cfRule>
    <cfRule type="cellIs" dxfId="18189" priority="3978" stopIfTrue="1" operator="greaterThan">
      <formula>0</formula>
    </cfRule>
  </conditionalFormatting>
  <conditionalFormatting sqref="AA9">
    <cfRule type="cellIs" dxfId="18188" priority="3973" stopIfTrue="1" operator="greaterThan">
      <formula>0</formula>
    </cfRule>
    <cfRule type="cellIs" dxfId="18187" priority="3974" stopIfTrue="1" operator="greaterThan">
      <formula>0</formula>
    </cfRule>
    <cfRule type="cellIs" dxfId="18186" priority="3975" stopIfTrue="1" operator="greaterThan">
      <formula>0</formula>
    </cfRule>
  </conditionalFormatting>
  <conditionalFormatting sqref="AA5">
    <cfRule type="cellIs" dxfId="18185" priority="3970" stopIfTrue="1" operator="greaterThan">
      <formula>0</formula>
    </cfRule>
    <cfRule type="cellIs" dxfId="18184" priority="3971" stopIfTrue="1" operator="greaterThan">
      <formula>0</formula>
    </cfRule>
    <cfRule type="cellIs" dxfId="18183" priority="3972" stopIfTrue="1" operator="greaterThan">
      <formula>0</formula>
    </cfRule>
  </conditionalFormatting>
  <conditionalFormatting sqref="AA6">
    <cfRule type="cellIs" dxfId="18182" priority="3967" stopIfTrue="1" operator="greaterThan">
      <formula>0</formula>
    </cfRule>
    <cfRule type="cellIs" dxfId="18181" priority="3968" stopIfTrue="1" operator="greaterThan">
      <formula>0</formula>
    </cfRule>
    <cfRule type="cellIs" dxfId="18180" priority="3969" stopIfTrue="1" operator="greaterThan">
      <formula>0</formula>
    </cfRule>
  </conditionalFormatting>
  <conditionalFormatting sqref="Z99:Z100">
    <cfRule type="cellIs" dxfId="18179" priority="3964" stopIfTrue="1" operator="greaterThan">
      <formula>0</formula>
    </cfRule>
    <cfRule type="cellIs" dxfId="18178" priority="3965" stopIfTrue="1" operator="greaterThan">
      <formula>0</formula>
    </cfRule>
    <cfRule type="cellIs" dxfId="18177" priority="3966" stopIfTrue="1" operator="greaterThan">
      <formula>0</formula>
    </cfRule>
  </conditionalFormatting>
  <conditionalFormatting sqref="Z101">
    <cfRule type="cellIs" dxfId="18176" priority="3961" stopIfTrue="1" operator="greaterThan">
      <formula>0</formula>
    </cfRule>
    <cfRule type="cellIs" dxfId="18175" priority="3962" stopIfTrue="1" operator="greaterThan">
      <formula>0</formula>
    </cfRule>
    <cfRule type="cellIs" dxfId="18174" priority="3963" stopIfTrue="1" operator="greaterThan">
      <formula>0</formula>
    </cfRule>
  </conditionalFormatting>
  <conditionalFormatting sqref="Z96:Z97">
    <cfRule type="cellIs" dxfId="18173" priority="3958" stopIfTrue="1" operator="greaterThan">
      <formula>0</formula>
    </cfRule>
    <cfRule type="cellIs" dxfId="18172" priority="3959" stopIfTrue="1" operator="greaterThan">
      <formula>0</formula>
    </cfRule>
    <cfRule type="cellIs" dxfId="18171" priority="3960" stopIfTrue="1" operator="greaterThan">
      <formula>0</formula>
    </cfRule>
  </conditionalFormatting>
  <conditionalFormatting sqref="Z98">
    <cfRule type="cellIs" dxfId="18170" priority="3955" stopIfTrue="1" operator="greaterThan">
      <formula>0</formula>
    </cfRule>
    <cfRule type="cellIs" dxfId="18169" priority="3956" stopIfTrue="1" operator="greaterThan">
      <formula>0</formula>
    </cfRule>
    <cfRule type="cellIs" dxfId="18168" priority="3957" stopIfTrue="1" operator="greaterThan">
      <formula>0</formula>
    </cfRule>
  </conditionalFormatting>
  <conditionalFormatting sqref="Z93:Z94">
    <cfRule type="cellIs" dxfId="18167" priority="3952" stopIfTrue="1" operator="greaterThan">
      <formula>0</formula>
    </cfRule>
    <cfRule type="cellIs" dxfId="18166" priority="3953" stopIfTrue="1" operator="greaterThan">
      <formula>0</formula>
    </cfRule>
    <cfRule type="cellIs" dxfId="18165" priority="3954" stopIfTrue="1" operator="greaterThan">
      <formula>0</formula>
    </cfRule>
  </conditionalFormatting>
  <conditionalFormatting sqref="Z95">
    <cfRule type="cellIs" dxfId="18164" priority="3949" stopIfTrue="1" operator="greaterThan">
      <formula>0</formula>
    </cfRule>
    <cfRule type="cellIs" dxfId="18163" priority="3950" stopIfTrue="1" operator="greaterThan">
      <formula>0</formula>
    </cfRule>
    <cfRule type="cellIs" dxfId="18162" priority="3951" stopIfTrue="1" operator="greaterThan">
      <formula>0</formula>
    </cfRule>
  </conditionalFormatting>
  <conditionalFormatting sqref="Z90:Z91">
    <cfRule type="cellIs" dxfId="18161" priority="3946" stopIfTrue="1" operator="greaterThan">
      <formula>0</formula>
    </cfRule>
    <cfRule type="cellIs" dxfId="18160" priority="3947" stopIfTrue="1" operator="greaterThan">
      <formula>0</formula>
    </cfRule>
    <cfRule type="cellIs" dxfId="18159" priority="3948" stopIfTrue="1" operator="greaterThan">
      <formula>0</formula>
    </cfRule>
  </conditionalFormatting>
  <conditionalFormatting sqref="Z92">
    <cfRule type="cellIs" dxfId="18158" priority="3943" stopIfTrue="1" operator="greaterThan">
      <formula>0</formula>
    </cfRule>
    <cfRule type="cellIs" dxfId="18157" priority="3944" stopIfTrue="1" operator="greaterThan">
      <formula>0</formula>
    </cfRule>
    <cfRule type="cellIs" dxfId="18156" priority="3945" stopIfTrue="1" operator="greaterThan">
      <formula>0</formula>
    </cfRule>
  </conditionalFormatting>
  <conditionalFormatting sqref="Z89">
    <cfRule type="cellIs" dxfId="18155" priority="3940" stopIfTrue="1" operator="greaterThan">
      <formula>0</formula>
    </cfRule>
    <cfRule type="cellIs" dxfId="18154" priority="3941" stopIfTrue="1" operator="greaterThan">
      <formula>0</formula>
    </cfRule>
    <cfRule type="cellIs" dxfId="18153" priority="3942" stopIfTrue="1" operator="greaterThan">
      <formula>0</formula>
    </cfRule>
  </conditionalFormatting>
  <conditionalFormatting sqref="Z84:Z87">
    <cfRule type="cellIs" dxfId="18152" priority="3937" stopIfTrue="1" operator="greaterThan">
      <formula>0</formula>
    </cfRule>
    <cfRule type="cellIs" dxfId="18151" priority="3938" stopIfTrue="1" operator="greaterThan">
      <formula>0</formula>
    </cfRule>
    <cfRule type="cellIs" dxfId="18150" priority="3939" stopIfTrue="1" operator="greaterThan">
      <formula>0</formula>
    </cfRule>
  </conditionalFormatting>
  <conditionalFormatting sqref="Z81:Z82">
    <cfRule type="cellIs" dxfId="18149" priority="3934" stopIfTrue="1" operator="greaterThan">
      <formula>0</formula>
    </cfRule>
    <cfRule type="cellIs" dxfId="18148" priority="3935" stopIfTrue="1" operator="greaterThan">
      <formula>0</formula>
    </cfRule>
    <cfRule type="cellIs" dxfId="18147" priority="3936" stopIfTrue="1" operator="greaterThan">
      <formula>0</formula>
    </cfRule>
  </conditionalFormatting>
  <conditionalFormatting sqref="Z83">
    <cfRule type="cellIs" dxfId="18146" priority="3931" stopIfTrue="1" operator="greaterThan">
      <formula>0</formula>
    </cfRule>
    <cfRule type="cellIs" dxfId="18145" priority="3932" stopIfTrue="1" operator="greaterThan">
      <formula>0</formula>
    </cfRule>
    <cfRule type="cellIs" dxfId="18144" priority="3933" stopIfTrue="1" operator="greaterThan">
      <formula>0</formula>
    </cfRule>
  </conditionalFormatting>
  <conditionalFormatting sqref="Z78:Z79">
    <cfRule type="cellIs" dxfId="18143" priority="3928" stopIfTrue="1" operator="greaterThan">
      <formula>0</formula>
    </cfRule>
    <cfRule type="cellIs" dxfId="18142" priority="3929" stopIfTrue="1" operator="greaterThan">
      <formula>0</formula>
    </cfRule>
    <cfRule type="cellIs" dxfId="18141" priority="3930" stopIfTrue="1" operator="greaterThan">
      <formula>0</formula>
    </cfRule>
  </conditionalFormatting>
  <conditionalFormatting sqref="Z80">
    <cfRule type="cellIs" dxfId="18140" priority="3925" stopIfTrue="1" operator="greaterThan">
      <formula>0</formula>
    </cfRule>
    <cfRule type="cellIs" dxfId="18139" priority="3926" stopIfTrue="1" operator="greaterThan">
      <formula>0</formula>
    </cfRule>
    <cfRule type="cellIs" dxfId="18138" priority="3927" stopIfTrue="1" operator="greaterThan">
      <formula>0</formula>
    </cfRule>
  </conditionalFormatting>
  <conditionalFormatting sqref="Z75:Z76">
    <cfRule type="cellIs" dxfId="18137" priority="3922" stopIfTrue="1" operator="greaterThan">
      <formula>0</formula>
    </cfRule>
    <cfRule type="cellIs" dxfId="18136" priority="3923" stopIfTrue="1" operator="greaterThan">
      <formula>0</formula>
    </cfRule>
    <cfRule type="cellIs" dxfId="18135" priority="3924" stopIfTrue="1" operator="greaterThan">
      <formula>0</formula>
    </cfRule>
  </conditionalFormatting>
  <conditionalFormatting sqref="Z77">
    <cfRule type="cellIs" dxfId="18134" priority="3919" stopIfTrue="1" operator="greaterThan">
      <formula>0</formula>
    </cfRule>
    <cfRule type="cellIs" dxfId="18133" priority="3920" stopIfTrue="1" operator="greaterThan">
      <formula>0</formula>
    </cfRule>
    <cfRule type="cellIs" dxfId="18132" priority="3921" stopIfTrue="1" operator="greaterThan">
      <formula>0</formula>
    </cfRule>
  </conditionalFormatting>
  <conditionalFormatting sqref="Z72:Z73">
    <cfRule type="cellIs" dxfId="18131" priority="3916" stopIfTrue="1" operator="greaterThan">
      <formula>0</formula>
    </cfRule>
    <cfRule type="cellIs" dxfId="18130" priority="3917" stopIfTrue="1" operator="greaterThan">
      <formula>0</formula>
    </cfRule>
    <cfRule type="cellIs" dxfId="18129" priority="3918" stopIfTrue="1" operator="greaterThan">
      <formula>0</formula>
    </cfRule>
  </conditionalFormatting>
  <conditionalFormatting sqref="Z74">
    <cfRule type="cellIs" dxfId="18128" priority="3913" stopIfTrue="1" operator="greaterThan">
      <formula>0</formula>
    </cfRule>
    <cfRule type="cellIs" dxfId="18127" priority="3914" stopIfTrue="1" operator="greaterThan">
      <formula>0</formula>
    </cfRule>
    <cfRule type="cellIs" dxfId="18126" priority="3915" stopIfTrue="1" operator="greaterThan">
      <formula>0</formula>
    </cfRule>
  </conditionalFormatting>
  <conditionalFormatting sqref="Z69:Z70">
    <cfRule type="cellIs" dxfId="18125" priority="3910" stopIfTrue="1" operator="greaterThan">
      <formula>0</formula>
    </cfRule>
    <cfRule type="cellIs" dxfId="18124" priority="3911" stopIfTrue="1" operator="greaterThan">
      <formula>0</formula>
    </cfRule>
    <cfRule type="cellIs" dxfId="18123" priority="3912" stopIfTrue="1" operator="greaterThan">
      <formula>0</formula>
    </cfRule>
  </conditionalFormatting>
  <conditionalFormatting sqref="Z71">
    <cfRule type="cellIs" dxfId="18122" priority="3907" stopIfTrue="1" operator="greaterThan">
      <formula>0</formula>
    </cfRule>
    <cfRule type="cellIs" dxfId="18121" priority="3908" stopIfTrue="1" operator="greaterThan">
      <formula>0</formula>
    </cfRule>
    <cfRule type="cellIs" dxfId="18120" priority="3909" stopIfTrue="1" operator="greaterThan">
      <formula>0</formula>
    </cfRule>
  </conditionalFormatting>
  <conditionalFormatting sqref="Z66:Z67">
    <cfRule type="cellIs" dxfId="18119" priority="3904" stopIfTrue="1" operator="greaterThan">
      <formula>0</formula>
    </cfRule>
    <cfRule type="cellIs" dxfId="18118" priority="3905" stopIfTrue="1" operator="greaterThan">
      <formula>0</formula>
    </cfRule>
    <cfRule type="cellIs" dxfId="18117" priority="3906" stopIfTrue="1" operator="greaterThan">
      <formula>0</formula>
    </cfRule>
  </conditionalFormatting>
  <conditionalFormatting sqref="Z68">
    <cfRule type="cellIs" dxfId="18116" priority="3901" stopIfTrue="1" operator="greaterThan">
      <formula>0</formula>
    </cfRule>
    <cfRule type="cellIs" dxfId="18115" priority="3902" stopIfTrue="1" operator="greaterThan">
      <formula>0</formula>
    </cfRule>
    <cfRule type="cellIs" dxfId="18114" priority="3903" stopIfTrue="1" operator="greaterThan">
      <formula>0</formula>
    </cfRule>
  </conditionalFormatting>
  <conditionalFormatting sqref="Z63:Z64">
    <cfRule type="cellIs" dxfId="18113" priority="3898" stopIfTrue="1" operator="greaterThan">
      <formula>0</formula>
    </cfRule>
    <cfRule type="cellIs" dxfId="18112" priority="3899" stopIfTrue="1" operator="greaterThan">
      <formula>0</formula>
    </cfRule>
    <cfRule type="cellIs" dxfId="18111" priority="3900" stopIfTrue="1" operator="greaterThan">
      <formula>0</formula>
    </cfRule>
  </conditionalFormatting>
  <conditionalFormatting sqref="Z65">
    <cfRule type="cellIs" dxfId="18110" priority="3895" stopIfTrue="1" operator="greaterThan">
      <formula>0</formula>
    </cfRule>
    <cfRule type="cellIs" dxfId="18109" priority="3896" stopIfTrue="1" operator="greaterThan">
      <formula>0</formula>
    </cfRule>
    <cfRule type="cellIs" dxfId="18108" priority="3897" stopIfTrue="1" operator="greaterThan">
      <formula>0</formula>
    </cfRule>
  </conditionalFormatting>
  <conditionalFormatting sqref="Z60:Z61">
    <cfRule type="cellIs" dxfId="18107" priority="3892" stopIfTrue="1" operator="greaterThan">
      <formula>0</formula>
    </cfRule>
    <cfRule type="cellIs" dxfId="18106" priority="3893" stopIfTrue="1" operator="greaterThan">
      <formula>0</formula>
    </cfRule>
    <cfRule type="cellIs" dxfId="18105" priority="3894" stopIfTrue="1" operator="greaterThan">
      <formula>0</formula>
    </cfRule>
  </conditionalFormatting>
  <conditionalFormatting sqref="Z62">
    <cfRule type="cellIs" dxfId="18104" priority="3889" stopIfTrue="1" operator="greaterThan">
      <formula>0</formula>
    </cfRule>
    <cfRule type="cellIs" dxfId="18103" priority="3890" stopIfTrue="1" operator="greaterThan">
      <formula>0</formula>
    </cfRule>
    <cfRule type="cellIs" dxfId="18102" priority="3891" stopIfTrue="1" operator="greaterThan">
      <formula>0</formula>
    </cfRule>
  </conditionalFormatting>
  <conditionalFormatting sqref="Z57:Z58">
    <cfRule type="cellIs" dxfId="18101" priority="3886" stopIfTrue="1" operator="greaterThan">
      <formula>0</formula>
    </cfRule>
    <cfRule type="cellIs" dxfId="18100" priority="3887" stopIfTrue="1" operator="greaterThan">
      <formula>0</formula>
    </cfRule>
    <cfRule type="cellIs" dxfId="18099" priority="3888" stopIfTrue="1" operator="greaterThan">
      <formula>0</formula>
    </cfRule>
  </conditionalFormatting>
  <conditionalFormatting sqref="Z59">
    <cfRule type="cellIs" dxfId="18098" priority="3883" stopIfTrue="1" operator="greaterThan">
      <formula>0</formula>
    </cfRule>
    <cfRule type="cellIs" dxfId="18097" priority="3884" stopIfTrue="1" operator="greaterThan">
      <formula>0</formula>
    </cfRule>
    <cfRule type="cellIs" dxfId="18096" priority="3885" stopIfTrue="1" operator="greaterThan">
      <formula>0</formula>
    </cfRule>
  </conditionalFormatting>
  <conditionalFormatting sqref="Z54:Z55">
    <cfRule type="cellIs" dxfId="18095" priority="3880" stopIfTrue="1" operator="greaterThan">
      <formula>0</formula>
    </cfRule>
    <cfRule type="cellIs" dxfId="18094" priority="3881" stopIfTrue="1" operator="greaterThan">
      <formula>0</formula>
    </cfRule>
    <cfRule type="cellIs" dxfId="18093" priority="3882" stopIfTrue="1" operator="greaterThan">
      <formula>0</formula>
    </cfRule>
  </conditionalFormatting>
  <conditionalFormatting sqref="Z56">
    <cfRule type="cellIs" dxfId="18092" priority="3877" stopIfTrue="1" operator="greaterThan">
      <formula>0</formula>
    </cfRule>
    <cfRule type="cellIs" dxfId="18091" priority="3878" stopIfTrue="1" operator="greaterThan">
      <formula>0</formula>
    </cfRule>
    <cfRule type="cellIs" dxfId="18090" priority="3879" stopIfTrue="1" operator="greaterThan">
      <formula>0</formula>
    </cfRule>
  </conditionalFormatting>
  <conditionalFormatting sqref="Z51:Z52">
    <cfRule type="cellIs" dxfId="18089" priority="3874" stopIfTrue="1" operator="greaterThan">
      <formula>0</formula>
    </cfRule>
    <cfRule type="cellIs" dxfId="18088" priority="3875" stopIfTrue="1" operator="greaterThan">
      <formula>0</formula>
    </cfRule>
    <cfRule type="cellIs" dxfId="18087" priority="3876" stopIfTrue="1" operator="greaterThan">
      <formula>0</formula>
    </cfRule>
  </conditionalFormatting>
  <conditionalFormatting sqref="Z53">
    <cfRule type="cellIs" dxfId="18086" priority="3871" stopIfTrue="1" operator="greaterThan">
      <formula>0</formula>
    </cfRule>
    <cfRule type="cellIs" dxfId="18085" priority="3872" stopIfTrue="1" operator="greaterThan">
      <formula>0</formula>
    </cfRule>
    <cfRule type="cellIs" dxfId="18084" priority="3873" stopIfTrue="1" operator="greaterThan">
      <formula>0</formula>
    </cfRule>
  </conditionalFormatting>
  <conditionalFormatting sqref="Z48:Z49">
    <cfRule type="cellIs" dxfId="18083" priority="3868" stopIfTrue="1" operator="greaterThan">
      <formula>0</formula>
    </cfRule>
    <cfRule type="cellIs" dxfId="18082" priority="3869" stopIfTrue="1" operator="greaterThan">
      <formula>0</formula>
    </cfRule>
    <cfRule type="cellIs" dxfId="18081" priority="3870" stopIfTrue="1" operator="greaterThan">
      <formula>0</formula>
    </cfRule>
  </conditionalFormatting>
  <conditionalFormatting sqref="Z50">
    <cfRule type="cellIs" dxfId="18080" priority="3865" stopIfTrue="1" operator="greaterThan">
      <formula>0</formula>
    </cfRule>
    <cfRule type="cellIs" dxfId="18079" priority="3866" stopIfTrue="1" operator="greaterThan">
      <formula>0</formula>
    </cfRule>
    <cfRule type="cellIs" dxfId="18078" priority="3867" stopIfTrue="1" operator="greaterThan">
      <formula>0</formula>
    </cfRule>
  </conditionalFormatting>
  <conditionalFormatting sqref="Z45:Z46">
    <cfRule type="cellIs" dxfId="18077" priority="3862" stopIfTrue="1" operator="greaterThan">
      <formula>0</formula>
    </cfRule>
    <cfRule type="cellIs" dxfId="18076" priority="3863" stopIfTrue="1" operator="greaterThan">
      <formula>0</formula>
    </cfRule>
    <cfRule type="cellIs" dxfId="18075" priority="3864" stopIfTrue="1" operator="greaterThan">
      <formula>0</formula>
    </cfRule>
  </conditionalFormatting>
  <conditionalFormatting sqref="Z47">
    <cfRule type="cellIs" dxfId="18074" priority="3859" stopIfTrue="1" operator="greaterThan">
      <formula>0</formula>
    </cfRule>
    <cfRule type="cellIs" dxfId="18073" priority="3860" stopIfTrue="1" operator="greaterThan">
      <formula>0</formula>
    </cfRule>
    <cfRule type="cellIs" dxfId="18072" priority="3861" stopIfTrue="1" operator="greaterThan">
      <formula>0</formula>
    </cfRule>
  </conditionalFormatting>
  <conditionalFormatting sqref="Z42:Z43">
    <cfRule type="cellIs" dxfId="18071" priority="3856" stopIfTrue="1" operator="greaterThan">
      <formula>0</formula>
    </cfRule>
    <cfRule type="cellIs" dxfId="18070" priority="3857" stopIfTrue="1" operator="greaterThan">
      <formula>0</formula>
    </cfRule>
    <cfRule type="cellIs" dxfId="18069" priority="3858" stopIfTrue="1" operator="greaterThan">
      <formula>0</formula>
    </cfRule>
  </conditionalFormatting>
  <conditionalFormatting sqref="Z44">
    <cfRule type="cellIs" dxfId="18068" priority="3853" stopIfTrue="1" operator="greaterThan">
      <formula>0</formula>
    </cfRule>
    <cfRule type="cellIs" dxfId="18067" priority="3854" stopIfTrue="1" operator="greaterThan">
      <formula>0</formula>
    </cfRule>
    <cfRule type="cellIs" dxfId="18066" priority="3855" stopIfTrue="1" operator="greaterThan">
      <formula>0</formula>
    </cfRule>
  </conditionalFormatting>
  <conditionalFormatting sqref="Z39:Z40">
    <cfRule type="cellIs" dxfId="18065" priority="3850" stopIfTrue="1" operator="greaterThan">
      <formula>0</formula>
    </cfRule>
    <cfRule type="cellIs" dxfId="18064" priority="3851" stopIfTrue="1" operator="greaterThan">
      <formula>0</formula>
    </cfRule>
    <cfRule type="cellIs" dxfId="18063" priority="3852" stopIfTrue="1" operator="greaterThan">
      <formula>0</formula>
    </cfRule>
  </conditionalFormatting>
  <conditionalFormatting sqref="Z41">
    <cfRule type="cellIs" dxfId="18062" priority="3847" stopIfTrue="1" operator="greaterThan">
      <formula>0</formula>
    </cfRule>
    <cfRule type="cellIs" dxfId="18061" priority="3848" stopIfTrue="1" operator="greaterThan">
      <formula>0</formula>
    </cfRule>
    <cfRule type="cellIs" dxfId="18060" priority="3849" stopIfTrue="1" operator="greaterThan">
      <formula>0</formula>
    </cfRule>
  </conditionalFormatting>
  <conditionalFormatting sqref="Z36:Z37">
    <cfRule type="cellIs" dxfId="18059" priority="3844" stopIfTrue="1" operator="greaterThan">
      <formula>0</formula>
    </cfRule>
    <cfRule type="cellIs" dxfId="18058" priority="3845" stopIfTrue="1" operator="greaterThan">
      <formula>0</formula>
    </cfRule>
    <cfRule type="cellIs" dxfId="18057" priority="3846" stopIfTrue="1" operator="greaterThan">
      <formula>0</formula>
    </cfRule>
  </conditionalFormatting>
  <conditionalFormatting sqref="Z38">
    <cfRule type="cellIs" dxfId="18056" priority="3841" stopIfTrue="1" operator="greaterThan">
      <formula>0</formula>
    </cfRule>
    <cfRule type="cellIs" dxfId="18055" priority="3842" stopIfTrue="1" operator="greaterThan">
      <formula>0</formula>
    </cfRule>
    <cfRule type="cellIs" dxfId="18054" priority="3843" stopIfTrue="1" operator="greaterThan">
      <formula>0</formula>
    </cfRule>
  </conditionalFormatting>
  <conditionalFormatting sqref="Z35">
    <cfRule type="cellIs" dxfId="18053" priority="3838" stopIfTrue="1" operator="greaterThan">
      <formula>0</formula>
    </cfRule>
    <cfRule type="cellIs" dxfId="18052" priority="3839" stopIfTrue="1" operator="greaterThan">
      <formula>0</formula>
    </cfRule>
    <cfRule type="cellIs" dxfId="18051" priority="3840" stopIfTrue="1" operator="greaterThan">
      <formula>0</formula>
    </cfRule>
  </conditionalFormatting>
  <conditionalFormatting sqref="Z32:Z33">
    <cfRule type="cellIs" dxfId="18050" priority="3835" stopIfTrue="1" operator="greaterThan">
      <formula>0</formula>
    </cfRule>
    <cfRule type="cellIs" dxfId="18049" priority="3836" stopIfTrue="1" operator="greaterThan">
      <formula>0</formula>
    </cfRule>
    <cfRule type="cellIs" dxfId="18048" priority="3837" stopIfTrue="1" operator="greaterThan">
      <formula>0</formula>
    </cfRule>
  </conditionalFormatting>
  <conditionalFormatting sqref="Z29:Z30">
    <cfRule type="cellIs" dxfId="18047" priority="3832" stopIfTrue="1" operator="greaterThan">
      <formula>0</formula>
    </cfRule>
    <cfRule type="cellIs" dxfId="18046" priority="3833" stopIfTrue="1" operator="greaterThan">
      <formula>0</formula>
    </cfRule>
    <cfRule type="cellIs" dxfId="18045" priority="3834" stopIfTrue="1" operator="greaterThan">
      <formula>0</formula>
    </cfRule>
  </conditionalFormatting>
  <conditionalFormatting sqref="Z31">
    <cfRule type="cellIs" dxfId="18044" priority="3829" stopIfTrue="1" operator="greaterThan">
      <formula>0</formula>
    </cfRule>
    <cfRule type="cellIs" dxfId="18043" priority="3830" stopIfTrue="1" operator="greaterThan">
      <formula>0</formula>
    </cfRule>
    <cfRule type="cellIs" dxfId="18042" priority="3831" stopIfTrue="1" operator="greaterThan">
      <formula>0</formula>
    </cfRule>
  </conditionalFormatting>
  <conditionalFormatting sqref="Z26:Z27">
    <cfRule type="cellIs" dxfId="18041" priority="3826" stopIfTrue="1" operator="greaterThan">
      <formula>0</formula>
    </cfRule>
    <cfRule type="cellIs" dxfId="18040" priority="3827" stopIfTrue="1" operator="greaterThan">
      <formula>0</formula>
    </cfRule>
    <cfRule type="cellIs" dxfId="18039" priority="3828" stopIfTrue="1" operator="greaterThan">
      <formula>0</formula>
    </cfRule>
  </conditionalFormatting>
  <conditionalFormatting sqref="Z28">
    <cfRule type="cellIs" dxfId="18038" priority="3823" stopIfTrue="1" operator="greaterThan">
      <formula>0</formula>
    </cfRule>
    <cfRule type="cellIs" dxfId="18037" priority="3824" stopIfTrue="1" operator="greaterThan">
      <formula>0</formula>
    </cfRule>
    <cfRule type="cellIs" dxfId="18036" priority="3825" stopIfTrue="1" operator="greaterThan">
      <formula>0</formula>
    </cfRule>
  </conditionalFormatting>
  <conditionalFormatting sqref="Z23:Z24">
    <cfRule type="cellIs" dxfId="18035" priority="3820" stopIfTrue="1" operator="greaterThan">
      <formula>0</formula>
    </cfRule>
    <cfRule type="cellIs" dxfId="18034" priority="3821" stopIfTrue="1" operator="greaterThan">
      <formula>0</formula>
    </cfRule>
    <cfRule type="cellIs" dxfId="18033" priority="3822" stopIfTrue="1" operator="greaterThan">
      <formula>0</formula>
    </cfRule>
  </conditionalFormatting>
  <conditionalFormatting sqref="Z25">
    <cfRule type="cellIs" dxfId="18032" priority="3817" stopIfTrue="1" operator="greaterThan">
      <formula>0</formula>
    </cfRule>
    <cfRule type="cellIs" dxfId="18031" priority="3818" stopIfTrue="1" operator="greaterThan">
      <formula>0</formula>
    </cfRule>
    <cfRule type="cellIs" dxfId="18030" priority="3819" stopIfTrue="1" operator="greaterThan">
      <formula>0</formula>
    </cfRule>
  </conditionalFormatting>
  <conditionalFormatting sqref="Z20:Z21">
    <cfRule type="cellIs" dxfId="18029" priority="3814" stopIfTrue="1" operator="greaterThan">
      <formula>0</formula>
    </cfRule>
    <cfRule type="cellIs" dxfId="18028" priority="3815" stopIfTrue="1" operator="greaterThan">
      <formula>0</formula>
    </cfRule>
    <cfRule type="cellIs" dxfId="18027" priority="3816" stopIfTrue="1" operator="greaterThan">
      <formula>0</formula>
    </cfRule>
  </conditionalFormatting>
  <conditionalFormatting sqref="Z22">
    <cfRule type="cellIs" dxfId="18026" priority="3811" stopIfTrue="1" operator="greaterThan">
      <formula>0</formula>
    </cfRule>
    <cfRule type="cellIs" dxfId="18025" priority="3812" stopIfTrue="1" operator="greaterThan">
      <formula>0</formula>
    </cfRule>
    <cfRule type="cellIs" dxfId="18024" priority="3813" stopIfTrue="1" operator="greaterThan">
      <formula>0</formula>
    </cfRule>
  </conditionalFormatting>
  <conditionalFormatting sqref="Z19">
    <cfRule type="cellIs" dxfId="18023" priority="3808" stopIfTrue="1" operator="greaterThan">
      <formula>0</formula>
    </cfRule>
    <cfRule type="cellIs" dxfId="18022" priority="3809" stopIfTrue="1" operator="greaterThan">
      <formula>0</formula>
    </cfRule>
    <cfRule type="cellIs" dxfId="18021" priority="3810" stopIfTrue="1" operator="greaterThan">
      <formula>0</formula>
    </cfRule>
  </conditionalFormatting>
  <conditionalFormatting sqref="Z16:Z17">
    <cfRule type="cellIs" dxfId="18020" priority="3805" stopIfTrue="1" operator="greaterThan">
      <formula>0</formula>
    </cfRule>
    <cfRule type="cellIs" dxfId="18019" priority="3806" stopIfTrue="1" operator="greaterThan">
      <formula>0</formula>
    </cfRule>
    <cfRule type="cellIs" dxfId="18018" priority="3807" stopIfTrue="1" operator="greaterThan">
      <formula>0</formula>
    </cfRule>
  </conditionalFormatting>
  <conditionalFormatting sqref="Z18">
    <cfRule type="cellIs" dxfId="18017" priority="3802" stopIfTrue="1" operator="greaterThan">
      <formula>0</formula>
    </cfRule>
    <cfRule type="cellIs" dxfId="18016" priority="3803" stopIfTrue="1" operator="greaterThan">
      <formula>0</formula>
    </cfRule>
    <cfRule type="cellIs" dxfId="18015" priority="3804" stopIfTrue="1" operator="greaterThan">
      <formula>0</formula>
    </cfRule>
  </conditionalFormatting>
  <conditionalFormatting sqref="Z13:Z14">
    <cfRule type="cellIs" dxfId="18014" priority="3799" stopIfTrue="1" operator="greaterThan">
      <formula>0</formula>
    </cfRule>
    <cfRule type="cellIs" dxfId="18013" priority="3800" stopIfTrue="1" operator="greaterThan">
      <formula>0</formula>
    </cfRule>
    <cfRule type="cellIs" dxfId="18012" priority="3801" stopIfTrue="1" operator="greaterThan">
      <formula>0</formula>
    </cfRule>
  </conditionalFormatting>
  <conditionalFormatting sqref="Z15">
    <cfRule type="cellIs" dxfId="18011" priority="3796" stopIfTrue="1" operator="greaterThan">
      <formula>0</formula>
    </cfRule>
    <cfRule type="cellIs" dxfId="18010" priority="3797" stopIfTrue="1" operator="greaterThan">
      <formula>0</formula>
    </cfRule>
    <cfRule type="cellIs" dxfId="18009" priority="3798" stopIfTrue="1" operator="greaterThan">
      <formula>0</formula>
    </cfRule>
  </conditionalFormatting>
  <conditionalFormatting sqref="Z10:Z11">
    <cfRule type="cellIs" dxfId="18008" priority="3793" stopIfTrue="1" operator="greaterThan">
      <formula>0</formula>
    </cfRule>
    <cfRule type="cellIs" dxfId="18007" priority="3794" stopIfTrue="1" operator="greaterThan">
      <formula>0</formula>
    </cfRule>
    <cfRule type="cellIs" dxfId="18006" priority="3795" stopIfTrue="1" operator="greaterThan">
      <formula>0</formula>
    </cfRule>
  </conditionalFormatting>
  <conditionalFormatting sqref="Z12">
    <cfRule type="cellIs" dxfId="18005" priority="3790" stopIfTrue="1" operator="greaterThan">
      <formula>0</formula>
    </cfRule>
    <cfRule type="cellIs" dxfId="18004" priority="3791" stopIfTrue="1" operator="greaterThan">
      <formula>0</formula>
    </cfRule>
    <cfRule type="cellIs" dxfId="18003" priority="3792" stopIfTrue="1" operator="greaterThan">
      <formula>0</formula>
    </cfRule>
  </conditionalFormatting>
  <conditionalFormatting sqref="Z7:Z8">
    <cfRule type="cellIs" dxfId="18002" priority="3787" stopIfTrue="1" operator="greaterThan">
      <formula>0</formula>
    </cfRule>
    <cfRule type="cellIs" dxfId="18001" priority="3788" stopIfTrue="1" operator="greaterThan">
      <formula>0</formula>
    </cfRule>
    <cfRule type="cellIs" dxfId="18000" priority="3789" stopIfTrue="1" operator="greaterThan">
      <formula>0</formula>
    </cfRule>
  </conditionalFormatting>
  <conditionalFormatting sqref="Z9">
    <cfRule type="cellIs" dxfId="17999" priority="3784" stopIfTrue="1" operator="greaterThan">
      <formula>0</formula>
    </cfRule>
    <cfRule type="cellIs" dxfId="17998" priority="3785" stopIfTrue="1" operator="greaterThan">
      <formula>0</formula>
    </cfRule>
    <cfRule type="cellIs" dxfId="17997" priority="3786" stopIfTrue="1" operator="greaterThan">
      <formula>0</formula>
    </cfRule>
  </conditionalFormatting>
  <conditionalFormatting sqref="Z5">
    <cfRule type="cellIs" dxfId="17996" priority="3781" stopIfTrue="1" operator="greaterThan">
      <formula>0</formula>
    </cfRule>
    <cfRule type="cellIs" dxfId="17995" priority="3782" stopIfTrue="1" operator="greaterThan">
      <formula>0</formula>
    </cfRule>
    <cfRule type="cellIs" dxfId="17994" priority="3783" stopIfTrue="1" operator="greaterThan">
      <formula>0</formula>
    </cfRule>
  </conditionalFormatting>
  <conditionalFormatting sqref="Z6">
    <cfRule type="cellIs" dxfId="17993" priority="3778" stopIfTrue="1" operator="greaterThan">
      <formula>0</formula>
    </cfRule>
    <cfRule type="cellIs" dxfId="17992" priority="3779" stopIfTrue="1" operator="greaterThan">
      <formula>0</formula>
    </cfRule>
    <cfRule type="cellIs" dxfId="17991" priority="3780" stopIfTrue="1" operator="greaterThan">
      <formula>0</formula>
    </cfRule>
  </conditionalFormatting>
  <conditionalFormatting sqref="AA33">
    <cfRule type="cellIs" dxfId="17990" priority="3775" stopIfTrue="1" operator="greaterThan">
      <formula>0</formula>
    </cfRule>
    <cfRule type="cellIs" dxfId="17989" priority="3776" stopIfTrue="1" operator="greaterThan">
      <formula>0</formula>
    </cfRule>
    <cfRule type="cellIs" dxfId="17988" priority="3777" stopIfTrue="1" operator="greaterThan">
      <formula>0</formula>
    </cfRule>
  </conditionalFormatting>
  <conditionalFormatting sqref="AD99:AD100">
    <cfRule type="cellIs" dxfId="17987" priority="3772" stopIfTrue="1" operator="greaterThan">
      <formula>0</formula>
    </cfRule>
    <cfRule type="cellIs" dxfId="17986" priority="3773" stopIfTrue="1" operator="greaterThan">
      <formula>0</formula>
    </cfRule>
    <cfRule type="cellIs" dxfId="17985" priority="3774" stopIfTrue="1" operator="greaterThan">
      <formula>0</formula>
    </cfRule>
  </conditionalFormatting>
  <conditionalFormatting sqref="AD101">
    <cfRule type="cellIs" dxfId="17984" priority="3769" stopIfTrue="1" operator="greaterThan">
      <formula>0</formula>
    </cfRule>
    <cfRule type="cellIs" dxfId="17983" priority="3770" stopIfTrue="1" operator="greaterThan">
      <formula>0</formula>
    </cfRule>
    <cfRule type="cellIs" dxfId="17982" priority="3771" stopIfTrue="1" operator="greaterThan">
      <formula>0</formula>
    </cfRule>
  </conditionalFormatting>
  <conditionalFormatting sqref="AD96:AD97">
    <cfRule type="cellIs" dxfId="17981" priority="3766" stopIfTrue="1" operator="greaterThan">
      <formula>0</formula>
    </cfRule>
    <cfRule type="cellIs" dxfId="17980" priority="3767" stopIfTrue="1" operator="greaterThan">
      <formula>0</formula>
    </cfRule>
    <cfRule type="cellIs" dxfId="17979" priority="3768" stopIfTrue="1" operator="greaterThan">
      <formula>0</formula>
    </cfRule>
  </conditionalFormatting>
  <conditionalFormatting sqref="AD98">
    <cfRule type="cellIs" dxfId="17978" priority="3763" stopIfTrue="1" operator="greaterThan">
      <formula>0</formula>
    </cfRule>
    <cfRule type="cellIs" dxfId="17977" priority="3764" stopIfTrue="1" operator="greaterThan">
      <formula>0</formula>
    </cfRule>
    <cfRule type="cellIs" dxfId="17976" priority="3765" stopIfTrue="1" operator="greaterThan">
      <formula>0</formula>
    </cfRule>
  </conditionalFormatting>
  <conditionalFormatting sqref="AD93:AD94">
    <cfRule type="cellIs" dxfId="17975" priority="3760" stopIfTrue="1" operator="greaterThan">
      <formula>0</formula>
    </cfRule>
    <cfRule type="cellIs" dxfId="17974" priority="3761" stopIfTrue="1" operator="greaterThan">
      <formula>0</formula>
    </cfRule>
    <cfRule type="cellIs" dxfId="17973" priority="3762" stopIfTrue="1" operator="greaterThan">
      <formula>0</formula>
    </cfRule>
  </conditionalFormatting>
  <conditionalFormatting sqref="AD95">
    <cfRule type="cellIs" dxfId="17972" priority="3757" stopIfTrue="1" operator="greaterThan">
      <formula>0</formula>
    </cfRule>
    <cfRule type="cellIs" dxfId="17971" priority="3758" stopIfTrue="1" operator="greaterThan">
      <formula>0</formula>
    </cfRule>
    <cfRule type="cellIs" dxfId="17970" priority="3759" stopIfTrue="1" operator="greaterThan">
      <formula>0</formula>
    </cfRule>
  </conditionalFormatting>
  <conditionalFormatting sqref="AD90:AD91">
    <cfRule type="cellIs" dxfId="17969" priority="3754" stopIfTrue="1" operator="greaterThan">
      <formula>0</formula>
    </cfRule>
    <cfRule type="cellIs" dxfId="17968" priority="3755" stopIfTrue="1" operator="greaterThan">
      <formula>0</formula>
    </cfRule>
    <cfRule type="cellIs" dxfId="17967" priority="3756" stopIfTrue="1" operator="greaterThan">
      <formula>0</formula>
    </cfRule>
  </conditionalFormatting>
  <conditionalFormatting sqref="AD92">
    <cfRule type="cellIs" dxfId="17966" priority="3751" stopIfTrue="1" operator="greaterThan">
      <formula>0</formula>
    </cfRule>
    <cfRule type="cellIs" dxfId="17965" priority="3752" stopIfTrue="1" operator="greaterThan">
      <formula>0</formula>
    </cfRule>
    <cfRule type="cellIs" dxfId="17964" priority="3753" stopIfTrue="1" operator="greaterThan">
      <formula>0</formula>
    </cfRule>
  </conditionalFormatting>
  <conditionalFormatting sqref="AD89">
    <cfRule type="cellIs" dxfId="17963" priority="3748" stopIfTrue="1" operator="greaterThan">
      <formula>0</formula>
    </cfRule>
    <cfRule type="cellIs" dxfId="17962" priority="3749" stopIfTrue="1" operator="greaterThan">
      <formula>0</formula>
    </cfRule>
    <cfRule type="cellIs" dxfId="17961" priority="3750" stopIfTrue="1" operator="greaterThan">
      <formula>0</formula>
    </cfRule>
  </conditionalFormatting>
  <conditionalFormatting sqref="AD84:AD87">
    <cfRule type="cellIs" dxfId="17960" priority="3745" stopIfTrue="1" operator="greaterThan">
      <formula>0</formula>
    </cfRule>
    <cfRule type="cellIs" dxfId="17959" priority="3746" stopIfTrue="1" operator="greaterThan">
      <formula>0</formula>
    </cfRule>
    <cfRule type="cellIs" dxfId="17958" priority="3747" stopIfTrue="1" operator="greaterThan">
      <formula>0</formula>
    </cfRule>
  </conditionalFormatting>
  <conditionalFormatting sqref="AD81:AD82">
    <cfRule type="cellIs" dxfId="17957" priority="3742" stopIfTrue="1" operator="greaterThan">
      <formula>0</formula>
    </cfRule>
    <cfRule type="cellIs" dxfId="17956" priority="3743" stopIfTrue="1" operator="greaterThan">
      <formula>0</formula>
    </cfRule>
    <cfRule type="cellIs" dxfId="17955" priority="3744" stopIfTrue="1" operator="greaterThan">
      <formula>0</formula>
    </cfRule>
  </conditionalFormatting>
  <conditionalFormatting sqref="AD83">
    <cfRule type="cellIs" dxfId="17954" priority="3739" stopIfTrue="1" operator="greaterThan">
      <formula>0</formula>
    </cfRule>
    <cfRule type="cellIs" dxfId="17953" priority="3740" stopIfTrue="1" operator="greaterThan">
      <formula>0</formula>
    </cfRule>
    <cfRule type="cellIs" dxfId="17952" priority="3741" stopIfTrue="1" operator="greaterThan">
      <formula>0</formula>
    </cfRule>
  </conditionalFormatting>
  <conditionalFormatting sqref="AD78:AD79">
    <cfRule type="cellIs" dxfId="17951" priority="3736" stopIfTrue="1" operator="greaterThan">
      <formula>0</formula>
    </cfRule>
    <cfRule type="cellIs" dxfId="17950" priority="3737" stopIfTrue="1" operator="greaterThan">
      <formula>0</formula>
    </cfRule>
    <cfRule type="cellIs" dxfId="17949" priority="3738" stopIfTrue="1" operator="greaterThan">
      <formula>0</formula>
    </cfRule>
  </conditionalFormatting>
  <conditionalFormatting sqref="AD80">
    <cfRule type="cellIs" dxfId="17948" priority="3733" stopIfTrue="1" operator="greaterThan">
      <formula>0</formula>
    </cfRule>
    <cfRule type="cellIs" dxfId="17947" priority="3734" stopIfTrue="1" operator="greaterThan">
      <formula>0</formula>
    </cfRule>
    <cfRule type="cellIs" dxfId="17946" priority="3735" stopIfTrue="1" operator="greaterThan">
      <formula>0</formula>
    </cfRule>
  </conditionalFormatting>
  <conditionalFormatting sqref="AD75:AD76">
    <cfRule type="cellIs" dxfId="17945" priority="3730" stopIfTrue="1" operator="greaterThan">
      <formula>0</formula>
    </cfRule>
    <cfRule type="cellIs" dxfId="17944" priority="3731" stopIfTrue="1" operator="greaterThan">
      <formula>0</formula>
    </cfRule>
    <cfRule type="cellIs" dxfId="17943" priority="3732" stopIfTrue="1" operator="greaterThan">
      <formula>0</formula>
    </cfRule>
  </conditionalFormatting>
  <conditionalFormatting sqref="AD77">
    <cfRule type="cellIs" dxfId="17942" priority="3727" stopIfTrue="1" operator="greaterThan">
      <formula>0</formula>
    </cfRule>
    <cfRule type="cellIs" dxfId="17941" priority="3728" stopIfTrue="1" operator="greaterThan">
      <formula>0</formula>
    </cfRule>
    <cfRule type="cellIs" dxfId="17940" priority="3729" stopIfTrue="1" operator="greaterThan">
      <formula>0</formula>
    </cfRule>
  </conditionalFormatting>
  <conditionalFormatting sqref="AD72:AD73">
    <cfRule type="cellIs" dxfId="17939" priority="3724" stopIfTrue="1" operator="greaterThan">
      <formula>0</formula>
    </cfRule>
    <cfRule type="cellIs" dxfId="17938" priority="3725" stopIfTrue="1" operator="greaterThan">
      <formula>0</formula>
    </cfRule>
    <cfRule type="cellIs" dxfId="17937" priority="3726" stopIfTrue="1" operator="greaterThan">
      <formula>0</formula>
    </cfRule>
  </conditionalFormatting>
  <conditionalFormatting sqref="AD74">
    <cfRule type="cellIs" dxfId="17936" priority="3721" stopIfTrue="1" operator="greaterThan">
      <formula>0</formula>
    </cfRule>
    <cfRule type="cellIs" dxfId="17935" priority="3722" stopIfTrue="1" operator="greaterThan">
      <formula>0</formula>
    </cfRule>
    <cfRule type="cellIs" dxfId="17934" priority="3723" stopIfTrue="1" operator="greaterThan">
      <formula>0</formula>
    </cfRule>
  </conditionalFormatting>
  <conditionalFormatting sqref="AD69:AD70">
    <cfRule type="cellIs" dxfId="17933" priority="3718" stopIfTrue="1" operator="greaterThan">
      <formula>0</formula>
    </cfRule>
    <cfRule type="cellIs" dxfId="17932" priority="3719" stopIfTrue="1" operator="greaterThan">
      <formula>0</formula>
    </cfRule>
    <cfRule type="cellIs" dxfId="17931" priority="3720" stopIfTrue="1" operator="greaterThan">
      <formula>0</formula>
    </cfRule>
  </conditionalFormatting>
  <conditionalFormatting sqref="AD71">
    <cfRule type="cellIs" dxfId="17930" priority="3715" stopIfTrue="1" operator="greaterThan">
      <formula>0</formula>
    </cfRule>
    <cfRule type="cellIs" dxfId="17929" priority="3716" stopIfTrue="1" operator="greaterThan">
      <formula>0</formula>
    </cfRule>
    <cfRule type="cellIs" dxfId="17928" priority="3717" stopIfTrue="1" operator="greaterThan">
      <formula>0</formula>
    </cfRule>
  </conditionalFormatting>
  <conditionalFormatting sqref="AD66:AD67">
    <cfRule type="cellIs" dxfId="17927" priority="3712" stopIfTrue="1" operator="greaterThan">
      <formula>0</formula>
    </cfRule>
    <cfRule type="cellIs" dxfId="17926" priority="3713" stopIfTrue="1" operator="greaterThan">
      <formula>0</formula>
    </cfRule>
    <cfRule type="cellIs" dxfId="17925" priority="3714" stopIfTrue="1" operator="greaterThan">
      <formula>0</formula>
    </cfRule>
  </conditionalFormatting>
  <conditionalFormatting sqref="AD68">
    <cfRule type="cellIs" dxfId="17924" priority="3709" stopIfTrue="1" operator="greaterThan">
      <formula>0</formula>
    </cfRule>
    <cfRule type="cellIs" dxfId="17923" priority="3710" stopIfTrue="1" operator="greaterThan">
      <formula>0</formula>
    </cfRule>
    <cfRule type="cellIs" dxfId="17922" priority="3711" stopIfTrue="1" operator="greaterThan">
      <formula>0</formula>
    </cfRule>
  </conditionalFormatting>
  <conditionalFormatting sqref="AD63:AD64">
    <cfRule type="cellIs" dxfId="17921" priority="3706" stopIfTrue="1" operator="greaterThan">
      <formula>0</formula>
    </cfRule>
    <cfRule type="cellIs" dxfId="17920" priority="3707" stopIfTrue="1" operator="greaterThan">
      <formula>0</formula>
    </cfRule>
    <cfRule type="cellIs" dxfId="17919" priority="3708" stopIfTrue="1" operator="greaterThan">
      <formula>0</formula>
    </cfRule>
  </conditionalFormatting>
  <conditionalFormatting sqref="AD65">
    <cfRule type="cellIs" dxfId="17918" priority="3703" stopIfTrue="1" operator="greaterThan">
      <formula>0</formula>
    </cfRule>
    <cfRule type="cellIs" dxfId="17917" priority="3704" stopIfTrue="1" operator="greaterThan">
      <formula>0</formula>
    </cfRule>
    <cfRule type="cellIs" dxfId="17916" priority="3705" stopIfTrue="1" operator="greaterThan">
      <formula>0</formula>
    </cfRule>
  </conditionalFormatting>
  <conditionalFormatting sqref="AD60:AD61">
    <cfRule type="cellIs" dxfId="17915" priority="3700" stopIfTrue="1" operator="greaterThan">
      <formula>0</formula>
    </cfRule>
    <cfRule type="cellIs" dxfId="17914" priority="3701" stopIfTrue="1" operator="greaterThan">
      <formula>0</formula>
    </cfRule>
    <cfRule type="cellIs" dxfId="17913" priority="3702" stopIfTrue="1" operator="greaterThan">
      <formula>0</formula>
    </cfRule>
  </conditionalFormatting>
  <conditionalFormatting sqref="AD62">
    <cfRule type="cellIs" dxfId="17912" priority="3697" stopIfTrue="1" operator="greaterThan">
      <formula>0</formula>
    </cfRule>
    <cfRule type="cellIs" dxfId="17911" priority="3698" stopIfTrue="1" operator="greaterThan">
      <formula>0</formula>
    </cfRule>
    <cfRule type="cellIs" dxfId="17910" priority="3699" stopIfTrue="1" operator="greaterThan">
      <formula>0</formula>
    </cfRule>
  </conditionalFormatting>
  <conditionalFormatting sqref="AD57:AD58">
    <cfRule type="cellIs" dxfId="17909" priority="3694" stopIfTrue="1" operator="greaterThan">
      <formula>0</formula>
    </cfRule>
    <cfRule type="cellIs" dxfId="17908" priority="3695" stopIfTrue="1" operator="greaterThan">
      <formula>0</formula>
    </cfRule>
    <cfRule type="cellIs" dxfId="17907" priority="3696" stopIfTrue="1" operator="greaterThan">
      <formula>0</formula>
    </cfRule>
  </conditionalFormatting>
  <conditionalFormatting sqref="AD59">
    <cfRule type="cellIs" dxfId="17906" priority="3691" stopIfTrue="1" operator="greaterThan">
      <formula>0</formula>
    </cfRule>
    <cfRule type="cellIs" dxfId="17905" priority="3692" stopIfTrue="1" operator="greaterThan">
      <formula>0</formula>
    </cfRule>
    <cfRule type="cellIs" dxfId="17904" priority="3693" stopIfTrue="1" operator="greaterThan">
      <formula>0</formula>
    </cfRule>
  </conditionalFormatting>
  <conditionalFormatting sqref="AD54:AD55">
    <cfRule type="cellIs" dxfId="17903" priority="3688" stopIfTrue="1" operator="greaterThan">
      <formula>0</formula>
    </cfRule>
    <cfRule type="cellIs" dxfId="17902" priority="3689" stopIfTrue="1" operator="greaterThan">
      <formula>0</formula>
    </cfRule>
    <cfRule type="cellIs" dxfId="17901" priority="3690" stopIfTrue="1" operator="greaterThan">
      <formula>0</formula>
    </cfRule>
  </conditionalFormatting>
  <conditionalFormatting sqref="AD56">
    <cfRule type="cellIs" dxfId="17900" priority="3685" stopIfTrue="1" operator="greaterThan">
      <formula>0</formula>
    </cfRule>
    <cfRule type="cellIs" dxfId="17899" priority="3686" stopIfTrue="1" operator="greaterThan">
      <formula>0</formula>
    </cfRule>
    <cfRule type="cellIs" dxfId="17898" priority="3687" stopIfTrue="1" operator="greaterThan">
      <formula>0</formula>
    </cfRule>
  </conditionalFormatting>
  <conditionalFormatting sqref="AD51:AD52">
    <cfRule type="cellIs" dxfId="17897" priority="3682" stopIfTrue="1" operator="greaterThan">
      <formula>0</formula>
    </cfRule>
    <cfRule type="cellIs" dxfId="17896" priority="3683" stopIfTrue="1" operator="greaterThan">
      <formula>0</formula>
    </cfRule>
    <cfRule type="cellIs" dxfId="17895" priority="3684" stopIfTrue="1" operator="greaterThan">
      <formula>0</formula>
    </cfRule>
  </conditionalFormatting>
  <conditionalFormatting sqref="AD53">
    <cfRule type="cellIs" dxfId="17894" priority="3679" stopIfTrue="1" operator="greaterThan">
      <formula>0</formula>
    </cfRule>
    <cfRule type="cellIs" dxfId="17893" priority="3680" stopIfTrue="1" operator="greaterThan">
      <formula>0</formula>
    </cfRule>
    <cfRule type="cellIs" dxfId="17892" priority="3681" stopIfTrue="1" operator="greaterThan">
      <formula>0</formula>
    </cfRule>
  </conditionalFormatting>
  <conditionalFormatting sqref="AD48:AD49">
    <cfRule type="cellIs" dxfId="17891" priority="3676" stopIfTrue="1" operator="greaterThan">
      <formula>0</formula>
    </cfRule>
    <cfRule type="cellIs" dxfId="17890" priority="3677" stopIfTrue="1" operator="greaterThan">
      <formula>0</formula>
    </cfRule>
    <cfRule type="cellIs" dxfId="17889" priority="3678" stopIfTrue="1" operator="greaterThan">
      <formula>0</formula>
    </cfRule>
  </conditionalFormatting>
  <conditionalFormatting sqref="AD50">
    <cfRule type="cellIs" dxfId="17888" priority="3673" stopIfTrue="1" operator="greaterThan">
      <formula>0</formula>
    </cfRule>
    <cfRule type="cellIs" dxfId="17887" priority="3674" stopIfTrue="1" operator="greaterThan">
      <formula>0</formula>
    </cfRule>
    <cfRule type="cellIs" dxfId="17886" priority="3675" stopIfTrue="1" operator="greaterThan">
      <formula>0</formula>
    </cfRule>
  </conditionalFormatting>
  <conditionalFormatting sqref="AD45:AD46">
    <cfRule type="cellIs" dxfId="17885" priority="3670" stopIfTrue="1" operator="greaterThan">
      <formula>0</formula>
    </cfRule>
    <cfRule type="cellIs" dxfId="17884" priority="3671" stopIfTrue="1" operator="greaterThan">
      <formula>0</formula>
    </cfRule>
    <cfRule type="cellIs" dxfId="17883" priority="3672" stopIfTrue="1" operator="greaterThan">
      <formula>0</formula>
    </cfRule>
  </conditionalFormatting>
  <conditionalFormatting sqref="AD47">
    <cfRule type="cellIs" dxfId="17882" priority="3667" stopIfTrue="1" operator="greaterThan">
      <formula>0</formula>
    </cfRule>
    <cfRule type="cellIs" dxfId="17881" priority="3668" stopIfTrue="1" operator="greaterThan">
      <formula>0</formula>
    </cfRule>
    <cfRule type="cellIs" dxfId="17880" priority="3669" stopIfTrue="1" operator="greaterThan">
      <formula>0</formula>
    </cfRule>
  </conditionalFormatting>
  <conditionalFormatting sqref="AD42:AD43">
    <cfRule type="cellIs" dxfId="17879" priority="3664" stopIfTrue="1" operator="greaterThan">
      <formula>0</formula>
    </cfRule>
    <cfRule type="cellIs" dxfId="17878" priority="3665" stopIfTrue="1" operator="greaterThan">
      <formula>0</formula>
    </cfRule>
    <cfRule type="cellIs" dxfId="17877" priority="3666" stopIfTrue="1" operator="greaterThan">
      <formula>0</formula>
    </cfRule>
  </conditionalFormatting>
  <conditionalFormatting sqref="AD44">
    <cfRule type="cellIs" dxfId="17876" priority="3661" stopIfTrue="1" operator="greaterThan">
      <formula>0</formula>
    </cfRule>
    <cfRule type="cellIs" dxfId="17875" priority="3662" stopIfTrue="1" operator="greaterThan">
      <formula>0</formula>
    </cfRule>
    <cfRule type="cellIs" dxfId="17874" priority="3663" stopIfTrue="1" operator="greaterThan">
      <formula>0</formula>
    </cfRule>
  </conditionalFormatting>
  <conditionalFormatting sqref="AD39:AD40">
    <cfRule type="cellIs" dxfId="17873" priority="3658" stopIfTrue="1" operator="greaterThan">
      <formula>0</formula>
    </cfRule>
    <cfRule type="cellIs" dxfId="17872" priority="3659" stopIfTrue="1" operator="greaterThan">
      <formula>0</formula>
    </cfRule>
    <cfRule type="cellIs" dxfId="17871" priority="3660" stopIfTrue="1" operator="greaterThan">
      <formula>0</formula>
    </cfRule>
  </conditionalFormatting>
  <conditionalFormatting sqref="AD41">
    <cfRule type="cellIs" dxfId="17870" priority="3655" stopIfTrue="1" operator="greaterThan">
      <formula>0</formula>
    </cfRule>
    <cfRule type="cellIs" dxfId="17869" priority="3656" stopIfTrue="1" operator="greaterThan">
      <formula>0</formula>
    </cfRule>
    <cfRule type="cellIs" dxfId="17868" priority="3657" stopIfTrue="1" operator="greaterThan">
      <formula>0</formula>
    </cfRule>
  </conditionalFormatting>
  <conditionalFormatting sqref="AD36:AD37">
    <cfRule type="cellIs" dxfId="17867" priority="3652" stopIfTrue="1" operator="greaterThan">
      <formula>0</formula>
    </cfRule>
    <cfRule type="cellIs" dxfId="17866" priority="3653" stopIfTrue="1" operator="greaterThan">
      <formula>0</formula>
    </cfRule>
    <cfRule type="cellIs" dxfId="17865" priority="3654" stopIfTrue="1" operator="greaterThan">
      <formula>0</formula>
    </cfRule>
  </conditionalFormatting>
  <conditionalFormatting sqref="AD38">
    <cfRule type="cellIs" dxfId="17864" priority="3649" stopIfTrue="1" operator="greaterThan">
      <formula>0</formula>
    </cfRule>
    <cfRule type="cellIs" dxfId="17863" priority="3650" stopIfTrue="1" operator="greaterThan">
      <formula>0</formula>
    </cfRule>
    <cfRule type="cellIs" dxfId="17862" priority="3651" stopIfTrue="1" operator="greaterThan">
      <formula>0</formula>
    </cfRule>
  </conditionalFormatting>
  <conditionalFormatting sqref="AD35">
    <cfRule type="cellIs" dxfId="17861" priority="3646" stopIfTrue="1" operator="greaterThan">
      <formula>0</formula>
    </cfRule>
    <cfRule type="cellIs" dxfId="17860" priority="3647" stopIfTrue="1" operator="greaterThan">
      <formula>0</formula>
    </cfRule>
    <cfRule type="cellIs" dxfId="17859" priority="3648" stopIfTrue="1" operator="greaterThan">
      <formula>0</formula>
    </cfRule>
  </conditionalFormatting>
  <conditionalFormatting sqref="AD32:AD33">
    <cfRule type="cellIs" dxfId="17858" priority="3643" stopIfTrue="1" operator="greaterThan">
      <formula>0</formula>
    </cfRule>
    <cfRule type="cellIs" dxfId="17857" priority="3644" stopIfTrue="1" operator="greaterThan">
      <formula>0</formula>
    </cfRule>
    <cfRule type="cellIs" dxfId="17856" priority="3645" stopIfTrue="1" operator="greaterThan">
      <formula>0</formula>
    </cfRule>
  </conditionalFormatting>
  <conditionalFormatting sqref="AD29:AD30">
    <cfRule type="cellIs" dxfId="17855" priority="3640" stopIfTrue="1" operator="greaterThan">
      <formula>0</formula>
    </cfRule>
    <cfRule type="cellIs" dxfId="17854" priority="3641" stopIfTrue="1" operator="greaterThan">
      <formula>0</formula>
    </cfRule>
    <cfRule type="cellIs" dxfId="17853" priority="3642" stopIfTrue="1" operator="greaterThan">
      <formula>0</formula>
    </cfRule>
  </conditionalFormatting>
  <conditionalFormatting sqref="AD31">
    <cfRule type="cellIs" dxfId="17852" priority="3637" stopIfTrue="1" operator="greaterThan">
      <formula>0</formula>
    </cfRule>
    <cfRule type="cellIs" dxfId="17851" priority="3638" stopIfTrue="1" operator="greaterThan">
      <formula>0</formula>
    </cfRule>
    <cfRule type="cellIs" dxfId="17850" priority="3639" stopIfTrue="1" operator="greaterThan">
      <formula>0</formula>
    </cfRule>
  </conditionalFormatting>
  <conditionalFormatting sqref="AD26:AD27">
    <cfRule type="cellIs" dxfId="17849" priority="3634" stopIfTrue="1" operator="greaterThan">
      <formula>0</formula>
    </cfRule>
    <cfRule type="cellIs" dxfId="17848" priority="3635" stopIfTrue="1" operator="greaterThan">
      <formula>0</formula>
    </cfRule>
    <cfRule type="cellIs" dxfId="17847" priority="3636" stopIfTrue="1" operator="greaterThan">
      <formula>0</formula>
    </cfRule>
  </conditionalFormatting>
  <conditionalFormatting sqref="AD28">
    <cfRule type="cellIs" dxfId="17846" priority="3631" stopIfTrue="1" operator="greaterThan">
      <formula>0</formula>
    </cfRule>
    <cfRule type="cellIs" dxfId="17845" priority="3632" stopIfTrue="1" operator="greaterThan">
      <formula>0</formula>
    </cfRule>
    <cfRule type="cellIs" dxfId="17844" priority="3633" stopIfTrue="1" operator="greaterThan">
      <formula>0</formula>
    </cfRule>
  </conditionalFormatting>
  <conditionalFormatting sqref="AD23:AD24">
    <cfRule type="cellIs" dxfId="17843" priority="3628" stopIfTrue="1" operator="greaterThan">
      <formula>0</formula>
    </cfRule>
    <cfRule type="cellIs" dxfId="17842" priority="3629" stopIfTrue="1" operator="greaterThan">
      <formula>0</formula>
    </cfRule>
    <cfRule type="cellIs" dxfId="17841" priority="3630" stopIfTrue="1" operator="greaterThan">
      <formula>0</formula>
    </cfRule>
  </conditionalFormatting>
  <conditionalFormatting sqref="AD25">
    <cfRule type="cellIs" dxfId="17840" priority="3625" stopIfTrue="1" operator="greaterThan">
      <formula>0</formula>
    </cfRule>
    <cfRule type="cellIs" dxfId="17839" priority="3626" stopIfTrue="1" operator="greaterThan">
      <formula>0</formula>
    </cfRule>
    <cfRule type="cellIs" dxfId="17838" priority="3627" stopIfTrue="1" operator="greaterThan">
      <formula>0</formula>
    </cfRule>
  </conditionalFormatting>
  <conditionalFormatting sqref="AD20:AD21">
    <cfRule type="cellIs" dxfId="17837" priority="3622" stopIfTrue="1" operator="greaterThan">
      <formula>0</formula>
    </cfRule>
    <cfRule type="cellIs" dxfId="17836" priority="3623" stopIfTrue="1" operator="greaterThan">
      <formula>0</formula>
    </cfRule>
    <cfRule type="cellIs" dxfId="17835" priority="3624" stopIfTrue="1" operator="greaterThan">
      <formula>0</formula>
    </cfRule>
  </conditionalFormatting>
  <conditionalFormatting sqref="AD22">
    <cfRule type="cellIs" dxfId="17834" priority="3619" stopIfTrue="1" operator="greaterThan">
      <formula>0</formula>
    </cfRule>
    <cfRule type="cellIs" dxfId="17833" priority="3620" stopIfTrue="1" operator="greaterThan">
      <formula>0</formula>
    </cfRule>
    <cfRule type="cellIs" dxfId="17832" priority="3621" stopIfTrue="1" operator="greaterThan">
      <formula>0</formula>
    </cfRule>
  </conditionalFormatting>
  <conditionalFormatting sqref="AD19">
    <cfRule type="cellIs" dxfId="17831" priority="3616" stopIfTrue="1" operator="greaterThan">
      <formula>0</formula>
    </cfRule>
    <cfRule type="cellIs" dxfId="17830" priority="3617" stopIfTrue="1" operator="greaterThan">
      <formula>0</formula>
    </cfRule>
    <cfRule type="cellIs" dxfId="17829" priority="3618" stopIfTrue="1" operator="greaterThan">
      <formula>0</formula>
    </cfRule>
  </conditionalFormatting>
  <conditionalFormatting sqref="AD16:AD17">
    <cfRule type="cellIs" dxfId="17828" priority="3613" stopIfTrue="1" operator="greaterThan">
      <formula>0</formula>
    </cfRule>
    <cfRule type="cellIs" dxfId="17827" priority="3614" stopIfTrue="1" operator="greaterThan">
      <formula>0</formula>
    </cfRule>
    <cfRule type="cellIs" dxfId="17826" priority="3615" stopIfTrue="1" operator="greaterThan">
      <formula>0</formula>
    </cfRule>
  </conditionalFormatting>
  <conditionalFormatting sqref="AD18">
    <cfRule type="cellIs" dxfId="17825" priority="3610" stopIfTrue="1" operator="greaterThan">
      <formula>0</formula>
    </cfRule>
    <cfRule type="cellIs" dxfId="17824" priority="3611" stopIfTrue="1" operator="greaterThan">
      <formula>0</formula>
    </cfRule>
    <cfRule type="cellIs" dxfId="17823" priority="3612" stopIfTrue="1" operator="greaterThan">
      <formula>0</formula>
    </cfRule>
  </conditionalFormatting>
  <conditionalFormatting sqref="AD13:AD14">
    <cfRule type="cellIs" dxfId="17822" priority="3607" stopIfTrue="1" operator="greaterThan">
      <formula>0</formula>
    </cfRule>
    <cfRule type="cellIs" dxfId="17821" priority="3608" stopIfTrue="1" operator="greaterThan">
      <formula>0</formula>
    </cfRule>
    <cfRule type="cellIs" dxfId="17820" priority="3609" stopIfTrue="1" operator="greaterThan">
      <formula>0</formula>
    </cfRule>
  </conditionalFormatting>
  <conditionalFormatting sqref="AD15">
    <cfRule type="cellIs" dxfId="17819" priority="3604" stopIfTrue="1" operator="greaterThan">
      <formula>0</formula>
    </cfRule>
    <cfRule type="cellIs" dxfId="17818" priority="3605" stopIfTrue="1" operator="greaterThan">
      <formula>0</formula>
    </cfRule>
    <cfRule type="cellIs" dxfId="17817" priority="3606" stopIfTrue="1" operator="greaterThan">
      <formula>0</formula>
    </cfRule>
  </conditionalFormatting>
  <conditionalFormatting sqref="AD10:AD11">
    <cfRule type="cellIs" dxfId="17816" priority="3601" stopIfTrue="1" operator="greaterThan">
      <formula>0</formula>
    </cfRule>
    <cfRule type="cellIs" dxfId="17815" priority="3602" stopIfTrue="1" operator="greaterThan">
      <formula>0</formula>
    </cfRule>
    <cfRule type="cellIs" dxfId="17814" priority="3603" stopIfTrue="1" operator="greaterThan">
      <formula>0</formula>
    </cfRule>
  </conditionalFormatting>
  <conditionalFormatting sqref="AD12">
    <cfRule type="cellIs" dxfId="17813" priority="3598" stopIfTrue="1" operator="greaterThan">
      <formula>0</formula>
    </cfRule>
    <cfRule type="cellIs" dxfId="17812" priority="3599" stopIfTrue="1" operator="greaterThan">
      <formula>0</formula>
    </cfRule>
    <cfRule type="cellIs" dxfId="17811" priority="3600" stopIfTrue="1" operator="greaterThan">
      <formula>0</formula>
    </cfRule>
  </conditionalFormatting>
  <conditionalFormatting sqref="AD7:AD8">
    <cfRule type="cellIs" dxfId="17810" priority="3595" stopIfTrue="1" operator="greaterThan">
      <formula>0</formula>
    </cfRule>
    <cfRule type="cellIs" dxfId="17809" priority="3596" stopIfTrue="1" operator="greaterThan">
      <formula>0</formula>
    </cfRule>
    <cfRule type="cellIs" dxfId="17808" priority="3597" stopIfTrue="1" operator="greaterThan">
      <formula>0</formula>
    </cfRule>
  </conditionalFormatting>
  <conditionalFormatting sqref="AD9">
    <cfRule type="cellIs" dxfId="17807" priority="3592" stopIfTrue="1" operator="greaterThan">
      <formula>0</formula>
    </cfRule>
    <cfRule type="cellIs" dxfId="17806" priority="3593" stopIfTrue="1" operator="greaterThan">
      <formula>0</formula>
    </cfRule>
    <cfRule type="cellIs" dxfId="17805" priority="3594" stopIfTrue="1" operator="greaterThan">
      <formula>0</formula>
    </cfRule>
  </conditionalFormatting>
  <conditionalFormatting sqref="AD5">
    <cfRule type="cellIs" dxfId="17804" priority="3589" stopIfTrue="1" operator="greaterThan">
      <formula>0</formula>
    </cfRule>
    <cfRule type="cellIs" dxfId="17803" priority="3590" stopIfTrue="1" operator="greaterThan">
      <formula>0</formula>
    </cfRule>
    <cfRule type="cellIs" dxfId="17802" priority="3591" stopIfTrue="1" operator="greaterThan">
      <formula>0</formula>
    </cfRule>
  </conditionalFormatting>
  <conditionalFormatting sqref="AD6">
    <cfRule type="cellIs" dxfId="17801" priority="3586" stopIfTrue="1" operator="greaterThan">
      <formula>0</formula>
    </cfRule>
    <cfRule type="cellIs" dxfId="17800" priority="3587" stopIfTrue="1" operator="greaterThan">
      <formula>0</formula>
    </cfRule>
    <cfRule type="cellIs" dxfId="17799" priority="3588" stopIfTrue="1" operator="greaterThan">
      <formula>0</formula>
    </cfRule>
  </conditionalFormatting>
  <conditionalFormatting sqref="AC99:AC100">
    <cfRule type="cellIs" dxfId="17798" priority="3583" stopIfTrue="1" operator="greaterThan">
      <formula>0</formula>
    </cfRule>
    <cfRule type="cellIs" dxfId="17797" priority="3584" stopIfTrue="1" operator="greaterThan">
      <formula>0</formula>
    </cfRule>
    <cfRule type="cellIs" dxfId="17796" priority="3585" stopIfTrue="1" operator="greaterThan">
      <formula>0</formula>
    </cfRule>
  </conditionalFormatting>
  <conditionalFormatting sqref="AC101">
    <cfRule type="cellIs" dxfId="17795" priority="3580" stopIfTrue="1" operator="greaterThan">
      <formula>0</formula>
    </cfRule>
    <cfRule type="cellIs" dxfId="17794" priority="3581" stopIfTrue="1" operator="greaterThan">
      <formula>0</formula>
    </cfRule>
    <cfRule type="cellIs" dxfId="17793" priority="3582" stopIfTrue="1" operator="greaterThan">
      <formula>0</formula>
    </cfRule>
  </conditionalFormatting>
  <conditionalFormatting sqref="AC96:AC97">
    <cfRule type="cellIs" dxfId="17792" priority="3577" stopIfTrue="1" operator="greaterThan">
      <formula>0</formula>
    </cfRule>
    <cfRule type="cellIs" dxfId="17791" priority="3578" stopIfTrue="1" operator="greaterThan">
      <formula>0</formula>
    </cfRule>
    <cfRule type="cellIs" dxfId="17790" priority="3579" stopIfTrue="1" operator="greaterThan">
      <formula>0</formula>
    </cfRule>
  </conditionalFormatting>
  <conditionalFormatting sqref="AC98">
    <cfRule type="cellIs" dxfId="17789" priority="3574" stopIfTrue="1" operator="greaterThan">
      <formula>0</formula>
    </cfRule>
    <cfRule type="cellIs" dxfId="17788" priority="3575" stopIfTrue="1" operator="greaterThan">
      <formula>0</formula>
    </cfRule>
    <cfRule type="cellIs" dxfId="17787" priority="3576" stopIfTrue="1" operator="greaterThan">
      <formula>0</formula>
    </cfRule>
  </conditionalFormatting>
  <conditionalFormatting sqref="AC93:AC94">
    <cfRule type="cellIs" dxfId="17786" priority="3571" stopIfTrue="1" operator="greaterThan">
      <formula>0</formula>
    </cfRule>
    <cfRule type="cellIs" dxfId="17785" priority="3572" stopIfTrue="1" operator="greaterThan">
      <formula>0</formula>
    </cfRule>
    <cfRule type="cellIs" dxfId="17784" priority="3573" stopIfTrue="1" operator="greaterThan">
      <formula>0</formula>
    </cfRule>
  </conditionalFormatting>
  <conditionalFormatting sqref="AC95">
    <cfRule type="cellIs" dxfId="17783" priority="3568" stopIfTrue="1" operator="greaterThan">
      <formula>0</formula>
    </cfRule>
    <cfRule type="cellIs" dxfId="17782" priority="3569" stopIfTrue="1" operator="greaterThan">
      <formula>0</formula>
    </cfRule>
    <cfRule type="cellIs" dxfId="17781" priority="3570" stopIfTrue="1" operator="greaterThan">
      <formula>0</formula>
    </cfRule>
  </conditionalFormatting>
  <conditionalFormatting sqref="AC90:AC91">
    <cfRule type="cellIs" dxfId="17780" priority="3565" stopIfTrue="1" operator="greaterThan">
      <formula>0</formula>
    </cfRule>
    <cfRule type="cellIs" dxfId="17779" priority="3566" stopIfTrue="1" operator="greaterThan">
      <formula>0</formula>
    </cfRule>
    <cfRule type="cellIs" dxfId="17778" priority="3567" stopIfTrue="1" operator="greaterThan">
      <formula>0</formula>
    </cfRule>
  </conditionalFormatting>
  <conditionalFormatting sqref="AC92">
    <cfRule type="cellIs" dxfId="17777" priority="3562" stopIfTrue="1" operator="greaterThan">
      <formula>0</formula>
    </cfRule>
    <cfRule type="cellIs" dxfId="17776" priority="3563" stopIfTrue="1" operator="greaterThan">
      <formula>0</formula>
    </cfRule>
    <cfRule type="cellIs" dxfId="17775" priority="3564" stopIfTrue="1" operator="greaterThan">
      <formula>0</formula>
    </cfRule>
  </conditionalFormatting>
  <conditionalFormatting sqref="AC89">
    <cfRule type="cellIs" dxfId="17774" priority="3559" stopIfTrue="1" operator="greaterThan">
      <formula>0</formula>
    </cfRule>
    <cfRule type="cellIs" dxfId="17773" priority="3560" stopIfTrue="1" operator="greaterThan">
      <formula>0</formula>
    </cfRule>
    <cfRule type="cellIs" dxfId="17772" priority="3561" stopIfTrue="1" operator="greaterThan">
      <formula>0</formula>
    </cfRule>
  </conditionalFormatting>
  <conditionalFormatting sqref="AC84:AC87">
    <cfRule type="cellIs" dxfId="17771" priority="3556" stopIfTrue="1" operator="greaterThan">
      <formula>0</formula>
    </cfRule>
    <cfRule type="cellIs" dxfId="17770" priority="3557" stopIfTrue="1" operator="greaterThan">
      <formula>0</formula>
    </cfRule>
    <cfRule type="cellIs" dxfId="17769" priority="3558" stopIfTrue="1" operator="greaterThan">
      <formula>0</formula>
    </cfRule>
  </conditionalFormatting>
  <conditionalFormatting sqref="AC81:AC82">
    <cfRule type="cellIs" dxfId="17768" priority="3553" stopIfTrue="1" operator="greaterThan">
      <formula>0</formula>
    </cfRule>
    <cfRule type="cellIs" dxfId="17767" priority="3554" stopIfTrue="1" operator="greaterThan">
      <formula>0</formula>
    </cfRule>
    <cfRule type="cellIs" dxfId="17766" priority="3555" stopIfTrue="1" operator="greaterThan">
      <formula>0</formula>
    </cfRule>
  </conditionalFormatting>
  <conditionalFormatting sqref="AC83">
    <cfRule type="cellIs" dxfId="17765" priority="3550" stopIfTrue="1" operator="greaterThan">
      <formula>0</formula>
    </cfRule>
    <cfRule type="cellIs" dxfId="17764" priority="3551" stopIfTrue="1" operator="greaterThan">
      <formula>0</formula>
    </cfRule>
    <cfRule type="cellIs" dxfId="17763" priority="3552" stopIfTrue="1" operator="greaterThan">
      <formula>0</formula>
    </cfRule>
  </conditionalFormatting>
  <conditionalFormatting sqref="AC78:AC79">
    <cfRule type="cellIs" dxfId="17762" priority="3547" stopIfTrue="1" operator="greaterThan">
      <formula>0</formula>
    </cfRule>
    <cfRule type="cellIs" dxfId="17761" priority="3548" stopIfTrue="1" operator="greaterThan">
      <formula>0</formula>
    </cfRule>
    <cfRule type="cellIs" dxfId="17760" priority="3549" stopIfTrue="1" operator="greaterThan">
      <formula>0</formula>
    </cfRule>
  </conditionalFormatting>
  <conditionalFormatting sqref="AC80">
    <cfRule type="cellIs" dxfId="17759" priority="3544" stopIfTrue="1" operator="greaterThan">
      <formula>0</formula>
    </cfRule>
    <cfRule type="cellIs" dxfId="17758" priority="3545" stopIfTrue="1" operator="greaterThan">
      <formula>0</formula>
    </cfRule>
    <cfRule type="cellIs" dxfId="17757" priority="3546" stopIfTrue="1" operator="greaterThan">
      <formula>0</formula>
    </cfRule>
  </conditionalFormatting>
  <conditionalFormatting sqref="AC75:AC76">
    <cfRule type="cellIs" dxfId="17756" priority="3541" stopIfTrue="1" operator="greaterThan">
      <formula>0</formula>
    </cfRule>
    <cfRule type="cellIs" dxfId="17755" priority="3542" stopIfTrue="1" operator="greaterThan">
      <formula>0</formula>
    </cfRule>
    <cfRule type="cellIs" dxfId="17754" priority="3543" stopIfTrue="1" operator="greaterThan">
      <formula>0</formula>
    </cfRule>
  </conditionalFormatting>
  <conditionalFormatting sqref="AC77">
    <cfRule type="cellIs" dxfId="17753" priority="3538" stopIfTrue="1" operator="greaterThan">
      <formula>0</formula>
    </cfRule>
    <cfRule type="cellIs" dxfId="17752" priority="3539" stopIfTrue="1" operator="greaterThan">
      <formula>0</formula>
    </cfRule>
    <cfRule type="cellIs" dxfId="17751" priority="3540" stopIfTrue="1" operator="greaterThan">
      <formula>0</formula>
    </cfRule>
  </conditionalFormatting>
  <conditionalFormatting sqref="AC72:AC73">
    <cfRule type="cellIs" dxfId="17750" priority="3535" stopIfTrue="1" operator="greaterThan">
      <formula>0</formula>
    </cfRule>
    <cfRule type="cellIs" dxfId="17749" priority="3536" stopIfTrue="1" operator="greaterThan">
      <formula>0</formula>
    </cfRule>
    <cfRule type="cellIs" dxfId="17748" priority="3537" stopIfTrue="1" operator="greaterThan">
      <formula>0</formula>
    </cfRule>
  </conditionalFormatting>
  <conditionalFormatting sqref="AC74">
    <cfRule type="cellIs" dxfId="17747" priority="3532" stopIfTrue="1" operator="greaterThan">
      <formula>0</formula>
    </cfRule>
    <cfRule type="cellIs" dxfId="17746" priority="3533" stopIfTrue="1" operator="greaterThan">
      <formula>0</formula>
    </cfRule>
    <cfRule type="cellIs" dxfId="17745" priority="3534" stopIfTrue="1" operator="greaterThan">
      <formula>0</formula>
    </cfRule>
  </conditionalFormatting>
  <conditionalFormatting sqref="AC69:AC70">
    <cfRule type="cellIs" dxfId="17744" priority="3529" stopIfTrue="1" operator="greaterThan">
      <formula>0</formula>
    </cfRule>
    <cfRule type="cellIs" dxfId="17743" priority="3530" stopIfTrue="1" operator="greaterThan">
      <formula>0</formula>
    </cfRule>
    <cfRule type="cellIs" dxfId="17742" priority="3531" stopIfTrue="1" operator="greaterThan">
      <formula>0</formula>
    </cfRule>
  </conditionalFormatting>
  <conditionalFormatting sqref="AC71">
    <cfRule type="cellIs" dxfId="17741" priority="3526" stopIfTrue="1" operator="greaterThan">
      <formula>0</formula>
    </cfRule>
    <cfRule type="cellIs" dxfId="17740" priority="3527" stopIfTrue="1" operator="greaterThan">
      <formula>0</formula>
    </cfRule>
    <cfRule type="cellIs" dxfId="17739" priority="3528" stopIfTrue="1" operator="greaterThan">
      <formula>0</formula>
    </cfRule>
  </conditionalFormatting>
  <conditionalFormatting sqref="AC66:AC67">
    <cfRule type="cellIs" dxfId="17738" priority="3523" stopIfTrue="1" operator="greaterThan">
      <formula>0</formula>
    </cfRule>
    <cfRule type="cellIs" dxfId="17737" priority="3524" stopIfTrue="1" operator="greaterThan">
      <formula>0</formula>
    </cfRule>
    <cfRule type="cellIs" dxfId="17736" priority="3525" stopIfTrue="1" operator="greaterThan">
      <formula>0</formula>
    </cfRule>
  </conditionalFormatting>
  <conditionalFormatting sqref="AC68">
    <cfRule type="cellIs" dxfId="17735" priority="3520" stopIfTrue="1" operator="greaterThan">
      <formula>0</formula>
    </cfRule>
    <cfRule type="cellIs" dxfId="17734" priority="3521" stopIfTrue="1" operator="greaterThan">
      <formula>0</formula>
    </cfRule>
    <cfRule type="cellIs" dxfId="17733" priority="3522" stopIfTrue="1" operator="greaterThan">
      <formula>0</formula>
    </cfRule>
  </conditionalFormatting>
  <conditionalFormatting sqref="AC63:AC64">
    <cfRule type="cellIs" dxfId="17732" priority="3517" stopIfTrue="1" operator="greaterThan">
      <formula>0</formula>
    </cfRule>
    <cfRule type="cellIs" dxfId="17731" priority="3518" stopIfTrue="1" operator="greaterThan">
      <formula>0</formula>
    </cfRule>
    <cfRule type="cellIs" dxfId="17730" priority="3519" stopIfTrue="1" operator="greaterThan">
      <formula>0</formula>
    </cfRule>
  </conditionalFormatting>
  <conditionalFormatting sqref="AC65">
    <cfRule type="cellIs" dxfId="17729" priority="3514" stopIfTrue="1" operator="greaterThan">
      <formula>0</formula>
    </cfRule>
    <cfRule type="cellIs" dxfId="17728" priority="3515" stopIfTrue="1" operator="greaterThan">
      <formula>0</formula>
    </cfRule>
    <cfRule type="cellIs" dxfId="17727" priority="3516" stopIfTrue="1" operator="greaterThan">
      <formula>0</formula>
    </cfRule>
  </conditionalFormatting>
  <conditionalFormatting sqref="AC60:AC61">
    <cfRule type="cellIs" dxfId="17726" priority="3511" stopIfTrue="1" operator="greaterThan">
      <formula>0</formula>
    </cfRule>
    <cfRule type="cellIs" dxfId="17725" priority="3512" stopIfTrue="1" operator="greaterThan">
      <formula>0</formula>
    </cfRule>
    <cfRule type="cellIs" dxfId="17724" priority="3513" stopIfTrue="1" operator="greaterThan">
      <formula>0</formula>
    </cfRule>
  </conditionalFormatting>
  <conditionalFormatting sqref="AC62">
    <cfRule type="cellIs" dxfId="17723" priority="3508" stopIfTrue="1" operator="greaterThan">
      <formula>0</formula>
    </cfRule>
    <cfRule type="cellIs" dxfId="17722" priority="3509" stopIfTrue="1" operator="greaterThan">
      <formula>0</formula>
    </cfRule>
    <cfRule type="cellIs" dxfId="17721" priority="3510" stopIfTrue="1" operator="greaterThan">
      <formula>0</formula>
    </cfRule>
  </conditionalFormatting>
  <conditionalFormatting sqref="AC57:AC58">
    <cfRule type="cellIs" dxfId="17720" priority="3505" stopIfTrue="1" operator="greaterThan">
      <formula>0</formula>
    </cfRule>
    <cfRule type="cellIs" dxfId="17719" priority="3506" stopIfTrue="1" operator="greaterThan">
      <formula>0</formula>
    </cfRule>
    <cfRule type="cellIs" dxfId="17718" priority="3507" stopIfTrue="1" operator="greaterThan">
      <formula>0</formula>
    </cfRule>
  </conditionalFormatting>
  <conditionalFormatting sqref="AC59">
    <cfRule type="cellIs" dxfId="17717" priority="3502" stopIfTrue="1" operator="greaterThan">
      <formula>0</formula>
    </cfRule>
    <cfRule type="cellIs" dxfId="17716" priority="3503" stopIfTrue="1" operator="greaterThan">
      <formula>0</formula>
    </cfRule>
    <cfRule type="cellIs" dxfId="17715" priority="3504" stopIfTrue="1" operator="greaterThan">
      <formula>0</formula>
    </cfRule>
  </conditionalFormatting>
  <conditionalFormatting sqref="AC54:AC55">
    <cfRule type="cellIs" dxfId="17714" priority="3499" stopIfTrue="1" operator="greaterThan">
      <formula>0</formula>
    </cfRule>
    <cfRule type="cellIs" dxfId="17713" priority="3500" stopIfTrue="1" operator="greaterThan">
      <formula>0</formula>
    </cfRule>
    <cfRule type="cellIs" dxfId="17712" priority="3501" stopIfTrue="1" operator="greaterThan">
      <formula>0</formula>
    </cfRule>
  </conditionalFormatting>
  <conditionalFormatting sqref="AC56">
    <cfRule type="cellIs" dxfId="17711" priority="3496" stopIfTrue="1" operator="greaterThan">
      <formula>0</formula>
    </cfRule>
    <cfRule type="cellIs" dxfId="17710" priority="3497" stopIfTrue="1" operator="greaterThan">
      <formula>0</formula>
    </cfRule>
    <cfRule type="cellIs" dxfId="17709" priority="3498" stopIfTrue="1" operator="greaterThan">
      <formula>0</formula>
    </cfRule>
  </conditionalFormatting>
  <conditionalFormatting sqref="AC51:AC52">
    <cfRule type="cellIs" dxfId="17708" priority="3493" stopIfTrue="1" operator="greaterThan">
      <formula>0</formula>
    </cfRule>
    <cfRule type="cellIs" dxfId="17707" priority="3494" stopIfTrue="1" operator="greaterThan">
      <formula>0</formula>
    </cfRule>
    <cfRule type="cellIs" dxfId="17706" priority="3495" stopIfTrue="1" operator="greaterThan">
      <formula>0</formula>
    </cfRule>
  </conditionalFormatting>
  <conditionalFormatting sqref="AC53">
    <cfRule type="cellIs" dxfId="17705" priority="3490" stopIfTrue="1" operator="greaterThan">
      <formula>0</formula>
    </cfRule>
    <cfRule type="cellIs" dxfId="17704" priority="3491" stopIfTrue="1" operator="greaterThan">
      <formula>0</formula>
    </cfRule>
    <cfRule type="cellIs" dxfId="17703" priority="3492" stopIfTrue="1" operator="greaterThan">
      <formula>0</formula>
    </cfRule>
  </conditionalFormatting>
  <conditionalFormatting sqref="AC48:AC49">
    <cfRule type="cellIs" dxfId="17702" priority="3487" stopIfTrue="1" operator="greaterThan">
      <formula>0</formula>
    </cfRule>
    <cfRule type="cellIs" dxfId="17701" priority="3488" stopIfTrue="1" operator="greaterThan">
      <formula>0</formula>
    </cfRule>
    <cfRule type="cellIs" dxfId="17700" priority="3489" stopIfTrue="1" operator="greaterThan">
      <formula>0</formula>
    </cfRule>
  </conditionalFormatting>
  <conditionalFormatting sqref="AC50">
    <cfRule type="cellIs" dxfId="17699" priority="3484" stopIfTrue="1" operator="greaterThan">
      <formula>0</formula>
    </cfRule>
    <cfRule type="cellIs" dxfId="17698" priority="3485" stopIfTrue="1" operator="greaterThan">
      <formula>0</formula>
    </cfRule>
    <cfRule type="cellIs" dxfId="17697" priority="3486" stopIfTrue="1" operator="greaterThan">
      <formula>0</formula>
    </cfRule>
  </conditionalFormatting>
  <conditionalFormatting sqref="AC45:AC46">
    <cfRule type="cellIs" dxfId="17696" priority="3481" stopIfTrue="1" operator="greaterThan">
      <formula>0</formula>
    </cfRule>
    <cfRule type="cellIs" dxfId="17695" priority="3482" stopIfTrue="1" operator="greaterThan">
      <formula>0</formula>
    </cfRule>
    <cfRule type="cellIs" dxfId="17694" priority="3483" stopIfTrue="1" operator="greaterThan">
      <formula>0</formula>
    </cfRule>
  </conditionalFormatting>
  <conditionalFormatting sqref="AC47">
    <cfRule type="cellIs" dxfId="17693" priority="3478" stopIfTrue="1" operator="greaterThan">
      <formula>0</formula>
    </cfRule>
    <cfRule type="cellIs" dxfId="17692" priority="3479" stopIfTrue="1" operator="greaterThan">
      <formula>0</formula>
    </cfRule>
    <cfRule type="cellIs" dxfId="17691" priority="3480" stopIfTrue="1" operator="greaterThan">
      <formula>0</formula>
    </cfRule>
  </conditionalFormatting>
  <conditionalFormatting sqref="AC42:AC43">
    <cfRule type="cellIs" dxfId="17690" priority="3475" stopIfTrue="1" operator="greaterThan">
      <formula>0</formula>
    </cfRule>
    <cfRule type="cellIs" dxfId="17689" priority="3476" stopIfTrue="1" operator="greaterThan">
      <formula>0</formula>
    </cfRule>
    <cfRule type="cellIs" dxfId="17688" priority="3477" stopIfTrue="1" operator="greaterThan">
      <formula>0</formula>
    </cfRule>
  </conditionalFormatting>
  <conditionalFormatting sqref="AC44">
    <cfRule type="cellIs" dxfId="17687" priority="3472" stopIfTrue="1" operator="greaterThan">
      <formula>0</formula>
    </cfRule>
    <cfRule type="cellIs" dxfId="17686" priority="3473" stopIfTrue="1" operator="greaterThan">
      <formula>0</formula>
    </cfRule>
    <cfRule type="cellIs" dxfId="17685" priority="3474" stopIfTrue="1" operator="greaterThan">
      <formula>0</formula>
    </cfRule>
  </conditionalFormatting>
  <conditionalFormatting sqref="AC39:AC40">
    <cfRule type="cellIs" dxfId="17684" priority="3469" stopIfTrue="1" operator="greaterThan">
      <formula>0</formula>
    </cfRule>
    <cfRule type="cellIs" dxfId="17683" priority="3470" stopIfTrue="1" operator="greaterThan">
      <formula>0</formula>
    </cfRule>
    <cfRule type="cellIs" dxfId="17682" priority="3471" stopIfTrue="1" operator="greaterThan">
      <formula>0</formula>
    </cfRule>
  </conditionalFormatting>
  <conditionalFormatting sqref="AC41">
    <cfRule type="cellIs" dxfId="17681" priority="3466" stopIfTrue="1" operator="greaterThan">
      <formula>0</formula>
    </cfRule>
    <cfRule type="cellIs" dxfId="17680" priority="3467" stopIfTrue="1" operator="greaterThan">
      <formula>0</formula>
    </cfRule>
    <cfRule type="cellIs" dxfId="17679" priority="3468" stopIfTrue="1" operator="greaterThan">
      <formula>0</formula>
    </cfRule>
  </conditionalFormatting>
  <conditionalFormatting sqref="AC36:AC37">
    <cfRule type="cellIs" dxfId="17678" priority="3463" stopIfTrue="1" operator="greaterThan">
      <formula>0</formula>
    </cfRule>
    <cfRule type="cellIs" dxfId="17677" priority="3464" stopIfTrue="1" operator="greaterThan">
      <formula>0</formula>
    </cfRule>
    <cfRule type="cellIs" dxfId="17676" priority="3465" stopIfTrue="1" operator="greaterThan">
      <formula>0</formula>
    </cfRule>
  </conditionalFormatting>
  <conditionalFormatting sqref="AC38">
    <cfRule type="cellIs" dxfId="17675" priority="3460" stopIfTrue="1" operator="greaterThan">
      <formula>0</formula>
    </cfRule>
    <cfRule type="cellIs" dxfId="17674" priority="3461" stopIfTrue="1" operator="greaterThan">
      <formula>0</formula>
    </cfRule>
    <cfRule type="cellIs" dxfId="17673" priority="3462" stopIfTrue="1" operator="greaterThan">
      <formula>0</formula>
    </cfRule>
  </conditionalFormatting>
  <conditionalFormatting sqref="AC35">
    <cfRule type="cellIs" dxfId="17672" priority="3457" stopIfTrue="1" operator="greaterThan">
      <formula>0</formula>
    </cfRule>
    <cfRule type="cellIs" dxfId="17671" priority="3458" stopIfTrue="1" operator="greaterThan">
      <formula>0</formula>
    </cfRule>
    <cfRule type="cellIs" dxfId="17670" priority="3459" stopIfTrue="1" operator="greaterThan">
      <formula>0</formula>
    </cfRule>
  </conditionalFormatting>
  <conditionalFormatting sqref="AC32:AC33">
    <cfRule type="cellIs" dxfId="17669" priority="3454" stopIfTrue="1" operator="greaterThan">
      <formula>0</formula>
    </cfRule>
    <cfRule type="cellIs" dxfId="17668" priority="3455" stopIfTrue="1" operator="greaterThan">
      <formula>0</formula>
    </cfRule>
    <cfRule type="cellIs" dxfId="17667" priority="3456" stopIfTrue="1" operator="greaterThan">
      <formula>0</formula>
    </cfRule>
  </conditionalFormatting>
  <conditionalFormatting sqref="AC29:AC30">
    <cfRule type="cellIs" dxfId="17666" priority="3451" stopIfTrue="1" operator="greaterThan">
      <formula>0</formula>
    </cfRule>
    <cfRule type="cellIs" dxfId="17665" priority="3452" stopIfTrue="1" operator="greaterThan">
      <formula>0</formula>
    </cfRule>
    <cfRule type="cellIs" dxfId="17664" priority="3453" stopIfTrue="1" operator="greaterThan">
      <formula>0</formula>
    </cfRule>
  </conditionalFormatting>
  <conditionalFormatting sqref="AC31">
    <cfRule type="cellIs" dxfId="17663" priority="3448" stopIfTrue="1" operator="greaterThan">
      <formula>0</formula>
    </cfRule>
    <cfRule type="cellIs" dxfId="17662" priority="3449" stopIfTrue="1" operator="greaterThan">
      <formula>0</formula>
    </cfRule>
    <cfRule type="cellIs" dxfId="17661" priority="3450" stopIfTrue="1" operator="greaterThan">
      <formula>0</formula>
    </cfRule>
  </conditionalFormatting>
  <conditionalFormatting sqref="AC26:AC27">
    <cfRule type="cellIs" dxfId="17660" priority="3445" stopIfTrue="1" operator="greaterThan">
      <formula>0</formula>
    </cfRule>
    <cfRule type="cellIs" dxfId="17659" priority="3446" stopIfTrue="1" operator="greaterThan">
      <formula>0</formula>
    </cfRule>
    <cfRule type="cellIs" dxfId="17658" priority="3447" stopIfTrue="1" operator="greaterThan">
      <formula>0</formula>
    </cfRule>
  </conditionalFormatting>
  <conditionalFormatting sqref="AC28">
    <cfRule type="cellIs" dxfId="17657" priority="3442" stopIfTrue="1" operator="greaterThan">
      <formula>0</formula>
    </cfRule>
    <cfRule type="cellIs" dxfId="17656" priority="3443" stopIfTrue="1" operator="greaterThan">
      <formula>0</formula>
    </cfRule>
    <cfRule type="cellIs" dxfId="17655" priority="3444" stopIfTrue="1" operator="greaterThan">
      <formula>0</formula>
    </cfRule>
  </conditionalFormatting>
  <conditionalFormatting sqref="AC23:AC24">
    <cfRule type="cellIs" dxfId="17654" priority="3439" stopIfTrue="1" operator="greaterThan">
      <formula>0</formula>
    </cfRule>
    <cfRule type="cellIs" dxfId="17653" priority="3440" stopIfTrue="1" operator="greaterThan">
      <formula>0</formula>
    </cfRule>
    <cfRule type="cellIs" dxfId="17652" priority="3441" stopIfTrue="1" operator="greaterThan">
      <formula>0</formula>
    </cfRule>
  </conditionalFormatting>
  <conditionalFormatting sqref="AC25">
    <cfRule type="cellIs" dxfId="17651" priority="3436" stopIfTrue="1" operator="greaterThan">
      <formula>0</formula>
    </cfRule>
    <cfRule type="cellIs" dxfId="17650" priority="3437" stopIfTrue="1" operator="greaterThan">
      <formula>0</formula>
    </cfRule>
    <cfRule type="cellIs" dxfId="17649" priority="3438" stopIfTrue="1" operator="greaterThan">
      <formula>0</formula>
    </cfRule>
  </conditionalFormatting>
  <conditionalFormatting sqref="AC20:AC21">
    <cfRule type="cellIs" dxfId="17648" priority="3433" stopIfTrue="1" operator="greaterThan">
      <formula>0</formula>
    </cfRule>
    <cfRule type="cellIs" dxfId="17647" priority="3434" stopIfTrue="1" operator="greaterThan">
      <formula>0</formula>
    </cfRule>
    <cfRule type="cellIs" dxfId="17646" priority="3435" stopIfTrue="1" operator="greaterThan">
      <formula>0</formula>
    </cfRule>
  </conditionalFormatting>
  <conditionalFormatting sqref="AC22">
    <cfRule type="cellIs" dxfId="17645" priority="3430" stopIfTrue="1" operator="greaterThan">
      <formula>0</formula>
    </cfRule>
    <cfRule type="cellIs" dxfId="17644" priority="3431" stopIfTrue="1" operator="greaterThan">
      <formula>0</formula>
    </cfRule>
    <cfRule type="cellIs" dxfId="17643" priority="3432" stopIfTrue="1" operator="greaterThan">
      <formula>0</formula>
    </cfRule>
  </conditionalFormatting>
  <conditionalFormatting sqref="AC19">
    <cfRule type="cellIs" dxfId="17642" priority="3427" stopIfTrue="1" operator="greaterThan">
      <formula>0</formula>
    </cfRule>
    <cfRule type="cellIs" dxfId="17641" priority="3428" stopIfTrue="1" operator="greaterThan">
      <formula>0</formula>
    </cfRule>
    <cfRule type="cellIs" dxfId="17640" priority="3429" stopIfTrue="1" operator="greaterThan">
      <formula>0</formula>
    </cfRule>
  </conditionalFormatting>
  <conditionalFormatting sqref="AC16:AC17">
    <cfRule type="cellIs" dxfId="17639" priority="3424" stopIfTrue="1" operator="greaterThan">
      <formula>0</formula>
    </cfRule>
    <cfRule type="cellIs" dxfId="17638" priority="3425" stopIfTrue="1" operator="greaterThan">
      <formula>0</formula>
    </cfRule>
    <cfRule type="cellIs" dxfId="17637" priority="3426" stopIfTrue="1" operator="greaterThan">
      <formula>0</formula>
    </cfRule>
  </conditionalFormatting>
  <conditionalFormatting sqref="AC18">
    <cfRule type="cellIs" dxfId="17636" priority="3421" stopIfTrue="1" operator="greaterThan">
      <formula>0</formula>
    </cfRule>
    <cfRule type="cellIs" dxfId="17635" priority="3422" stopIfTrue="1" operator="greaterThan">
      <formula>0</formula>
    </cfRule>
    <cfRule type="cellIs" dxfId="17634" priority="3423" stopIfTrue="1" operator="greaterThan">
      <formula>0</formula>
    </cfRule>
  </conditionalFormatting>
  <conditionalFormatting sqref="AC13:AC14">
    <cfRule type="cellIs" dxfId="17633" priority="3418" stopIfTrue="1" operator="greaterThan">
      <formula>0</formula>
    </cfRule>
    <cfRule type="cellIs" dxfId="17632" priority="3419" stopIfTrue="1" operator="greaterThan">
      <formula>0</formula>
    </cfRule>
    <cfRule type="cellIs" dxfId="17631" priority="3420" stopIfTrue="1" operator="greaterThan">
      <formula>0</formula>
    </cfRule>
  </conditionalFormatting>
  <conditionalFormatting sqref="AC15">
    <cfRule type="cellIs" dxfId="17630" priority="3415" stopIfTrue="1" operator="greaterThan">
      <formula>0</formula>
    </cfRule>
    <cfRule type="cellIs" dxfId="17629" priority="3416" stopIfTrue="1" operator="greaterThan">
      <formula>0</formula>
    </cfRule>
    <cfRule type="cellIs" dxfId="17628" priority="3417" stopIfTrue="1" operator="greaterThan">
      <formula>0</formula>
    </cfRule>
  </conditionalFormatting>
  <conditionalFormatting sqref="AC10:AC11">
    <cfRule type="cellIs" dxfId="17627" priority="3412" stopIfTrue="1" operator="greaterThan">
      <formula>0</formula>
    </cfRule>
    <cfRule type="cellIs" dxfId="17626" priority="3413" stopIfTrue="1" operator="greaterThan">
      <formula>0</formula>
    </cfRule>
    <cfRule type="cellIs" dxfId="17625" priority="3414" stopIfTrue="1" operator="greaterThan">
      <formula>0</formula>
    </cfRule>
  </conditionalFormatting>
  <conditionalFormatting sqref="AC12">
    <cfRule type="cellIs" dxfId="17624" priority="3409" stopIfTrue="1" operator="greaterThan">
      <formula>0</formula>
    </cfRule>
    <cfRule type="cellIs" dxfId="17623" priority="3410" stopIfTrue="1" operator="greaterThan">
      <formula>0</formula>
    </cfRule>
    <cfRule type="cellIs" dxfId="17622" priority="3411" stopIfTrue="1" operator="greaterThan">
      <formula>0</formula>
    </cfRule>
  </conditionalFormatting>
  <conditionalFormatting sqref="AC7:AC8">
    <cfRule type="cellIs" dxfId="17621" priority="3406" stopIfTrue="1" operator="greaterThan">
      <formula>0</formula>
    </cfRule>
    <cfRule type="cellIs" dxfId="17620" priority="3407" stopIfTrue="1" operator="greaterThan">
      <formula>0</formula>
    </cfRule>
    <cfRule type="cellIs" dxfId="17619" priority="3408" stopIfTrue="1" operator="greaterThan">
      <formula>0</formula>
    </cfRule>
  </conditionalFormatting>
  <conditionalFormatting sqref="AC9">
    <cfRule type="cellIs" dxfId="17618" priority="3403" stopIfTrue="1" operator="greaterThan">
      <formula>0</formula>
    </cfRule>
    <cfRule type="cellIs" dxfId="17617" priority="3404" stopIfTrue="1" operator="greaterThan">
      <formula>0</formula>
    </cfRule>
    <cfRule type="cellIs" dxfId="17616" priority="3405" stopIfTrue="1" operator="greaterThan">
      <formula>0</formula>
    </cfRule>
  </conditionalFormatting>
  <conditionalFormatting sqref="AC5">
    <cfRule type="cellIs" dxfId="17615" priority="3400" stopIfTrue="1" operator="greaterThan">
      <formula>0</formula>
    </cfRule>
    <cfRule type="cellIs" dxfId="17614" priority="3401" stopIfTrue="1" operator="greaterThan">
      <formula>0</formula>
    </cfRule>
    <cfRule type="cellIs" dxfId="17613" priority="3402" stopIfTrue="1" operator="greaterThan">
      <formula>0</formula>
    </cfRule>
  </conditionalFormatting>
  <conditionalFormatting sqref="AC6">
    <cfRule type="cellIs" dxfId="17612" priority="3397" stopIfTrue="1" operator="greaterThan">
      <formula>0</formula>
    </cfRule>
    <cfRule type="cellIs" dxfId="17611" priority="3398" stopIfTrue="1" operator="greaterThan">
      <formula>0</formula>
    </cfRule>
    <cfRule type="cellIs" dxfId="17610" priority="3399" stopIfTrue="1" operator="greaterThan">
      <formula>0</formula>
    </cfRule>
  </conditionalFormatting>
  <conditionalFormatting sqref="AG99:AG100">
    <cfRule type="cellIs" dxfId="17609" priority="3394" stopIfTrue="1" operator="greaterThan">
      <formula>0</formula>
    </cfRule>
    <cfRule type="cellIs" dxfId="17608" priority="3395" stopIfTrue="1" operator="greaterThan">
      <formula>0</formula>
    </cfRule>
    <cfRule type="cellIs" dxfId="17607" priority="3396" stopIfTrue="1" operator="greaterThan">
      <formula>0</formula>
    </cfRule>
  </conditionalFormatting>
  <conditionalFormatting sqref="AG101">
    <cfRule type="cellIs" dxfId="17606" priority="3391" stopIfTrue="1" operator="greaterThan">
      <formula>0</formula>
    </cfRule>
    <cfRule type="cellIs" dxfId="17605" priority="3392" stopIfTrue="1" operator="greaterThan">
      <formula>0</formula>
    </cfRule>
    <cfRule type="cellIs" dxfId="17604" priority="3393" stopIfTrue="1" operator="greaterThan">
      <formula>0</formula>
    </cfRule>
  </conditionalFormatting>
  <conditionalFormatting sqref="AG96:AG97">
    <cfRule type="cellIs" dxfId="17603" priority="3388" stopIfTrue="1" operator="greaterThan">
      <formula>0</formula>
    </cfRule>
    <cfRule type="cellIs" dxfId="17602" priority="3389" stopIfTrue="1" operator="greaterThan">
      <formula>0</formula>
    </cfRule>
    <cfRule type="cellIs" dxfId="17601" priority="3390" stopIfTrue="1" operator="greaterThan">
      <formula>0</formula>
    </cfRule>
  </conditionalFormatting>
  <conditionalFormatting sqref="AG98">
    <cfRule type="cellIs" dxfId="17600" priority="3385" stopIfTrue="1" operator="greaterThan">
      <formula>0</formula>
    </cfRule>
    <cfRule type="cellIs" dxfId="17599" priority="3386" stopIfTrue="1" operator="greaterThan">
      <formula>0</formula>
    </cfRule>
    <cfRule type="cellIs" dxfId="17598" priority="3387" stopIfTrue="1" operator="greaterThan">
      <formula>0</formula>
    </cfRule>
  </conditionalFormatting>
  <conditionalFormatting sqref="AG93:AG94">
    <cfRule type="cellIs" dxfId="17597" priority="3382" stopIfTrue="1" operator="greaterThan">
      <formula>0</formula>
    </cfRule>
    <cfRule type="cellIs" dxfId="17596" priority="3383" stopIfTrue="1" operator="greaterThan">
      <formula>0</formula>
    </cfRule>
    <cfRule type="cellIs" dxfId="17595" priority="3384" stopIfTrue="1" operator="greaterThan">
      <formula>0</formula>
    </cfRule>
  </conditionalFormatting>
  <conditionalFormatting sqref="AG95">
    <cfRule type="cellIs" dxfId="17594" priority="3379" stopIfTrue="1" operator="greaterThan">
      <formula>0</formula>
    </cfRule>
    <cfRule type="cellIs" dxfId="17593" priority="3380" stopIfTrue="1" operator="greaterThan">
      <formula>0</formula>
    </cfRule>
    <cfRule type="cellIs" dxfId="17592" priority="3381" stopIfTrue="1" operator="greaterThan">
      <formula>0</formula>
    </cfRule>
  </conditionalFormatting>
  <conditionalFormatting sqref="AG90:AG91">
    <cfRule type="cellIs" dxfId="17591" priority="3376" stopIfTrue="1" operator="greaterThan">
      <formula>0</formula>
    </cfRule>
    <cfRule type="cellIs" dxfId="17590" priority="3377" stopIfTrue="1" operator="greaterThan">
      <formula>0</formula>
    </cfRule>
    <cfRule type="cellIs" dxfId="17589" priority="3378" stopIfTrue="1" operator="greaterThan">
      <formula>0</formula>
    </cfRule>
  </conditionalFormatting>
  <conditionalFormatting sqref="AG92">
    <cfRule type="cellIs" dxfId="17588" priority="3373" stopIfTrue="1" operator="greaterThan">
      <formula>0</formula>
    </cfRule>
    <cfRule type="cellIs" dxfId="17587" priority="3374" stopIfTrue="1" operator="greaterThan">
      <formula>0</formula>
    </cfRule>
    <cfRule type="cellIs" dxfId="17586" priority="3375" stopIfTrue="1" operator="greaterThan">
      <formula>0</formula>
    </cfRule>
  </conditionalFormatting>
  <conditionalFormatting sqref="AG89">
    <cfRule type="cellIs" dxfId="17585" priority="3370" stopIfTrue="1" operator="greaterThan">
      <formula>0</formula>
    </cfRule>
    <cfRule type="cellIs" dxfId="17584" priority="3371" stopIfTrue="1" operator="greaterThan">
      <formula>0</formula>
    </cfRule>
    <cfRule type="cellIs" dxfId="17583" priority="3372" stopIfTrue="1" operator="greaterThan">
      <formula>0</formula>
    </cfRule>
  </conditionalFormatting>
  <conditionalFormatting sqref="AG84:AG87">
    <cfRule type="cellIs" dxfId="17582" priority="3367" stopIfTrue="1" operator="greaterThan">
      <formula>0</formula>
    </cfRule>
    <cfRule type="cellIs" dxfId="17581" priority="3368" stopIfTrue="1" operator="greaterThan">
      <formula>0</formula>
    </cfRule>
    <cfRule type="cellIs" dxfId="17580" priority="3369" stopIfTrue="1" operator="greaterThan">
      <formula>0</formula>
    </cfRule>
  </conditionalFormatting>
  <conditionalFormatting sqref="AG81:AG82">
    <cfRule type="cellIs" dxfId="17579" priority="3364" stopIfTrue="1" operator="greaterThan">
      <formula>0</formula>
    </cfRule>
    <cfRule type="cellIs" dxfId="17578" priority="3365" stopIfTrue="1" operator="greaterThan">
      <formula>0</formula>
    </cfRule>
    <cfRule type="cellIs" dxfId="17577" priority="3366" stopIfTrue="1" operator="greaterThan">
      <formula>0</formula>
    </cfRule>
  </conditionalFormatting>
  <conditionalFormatting sqref="AG83">
    <cfRule type="cellIs" dxfId="17576" priority="3361" stopIfTrue="1" operator="greaterThan">
      <formula>0</formula>
    </cfRule>
    <cfRule type="cellIs" dxfId="17575" priority="3362" stopIfTrue="1" operator="greaterThan">
      <formula>0</formula>
    </cfRule>
    <cfRule type="cellIs" dxfId="17574" priority="3363" stopIfTrue="1" operator="greaterThan">
      <formula>0</formula>
    </cfRule>
  </conditionalFormatting>
  <conditionalFormatting sqref="AG78:AG79">
    <cfRule type="cellIs" dxfId="17573" priority="3358" stopIfTrue="1" operator="greaterThan">
      <formula>0</formula>
    </cfRule>
    <cfRule type="cellIs" dxfId="17572" priority="3359" stopIfTrue="1" operator="greaterThan">
      <formula>0</formula>
    </cfRule>
    <cfRule type="cellIs" dxfId="17571" priority="3360" stopIfTrue="1" operator="greaterThan">
      <formula>0</formula>
    </cfRule>
  </conditionalFormatting>
  <conditionalFormatting sqref="AG80">
    <cfRule type="cellIs" dxfId="17570" priority="3355" stopIfTrue="1" operator="greaterThan">
      <formula>0</formula>
    </cfRule>
    <cfRule type="cellIs" dxfId="17569" priority="3356" stopIfTrue="1" operator="greaterThan">
      <formula>0</formula>
    </cfRule>
    <cfRule type="cellIs" dxfId="17568" priority="3357" stopIfTrue="1" operator="greaterThan">
      <formula>0</formula>
    </cfRule>
  </conditionalFormatting>
  <conditionalFormatting sqref="AG75:AG76">
    <cfRule type="cellIs" dxfId="17567" priority="3352" stopIfTrue="1" operator="greaterThan">
      <formula>0</formula>
    </cfRule>
    <cfRule type="cellIs" dxfId="17566" priority="3353" stopIfTrue="1" operator="greaterThan">
      <formula>0</formula>
    </cfRule>
    <cfRule type="cellIs" dxfId="17565" priority="3354" stopIfTrue="1" operator="greaterThan">
      <formula>0</formula>
    </cfRule>
  </conditionalFormatting>
  <conditionalFormatting sqref="AG77">
    <cfRule type="cellIs" dxfId="17564" priority="3349" stopIfTrue="1" operator="greaterThan">
      <formula>0</formula>
    </cfRule>
    <cfRule type="cellIs" dxfId="17563" priority="3350" stopIfTrue="1" operator="greaterThan">
      <formula>0</formula>
    </cfRule>
    <cfRule type="cellIs" dxfId="17562" priority="3351" stopIfTrue="1" operator="greaterThan">
      <formula>0</formula>
    </cfRule>
  </conditionalFormatting>
  <conditionalFormatting sqref="AG72:AG73">
    <cfRule type="cellIs" dxfId="17561" priority="3346" stopIfTrue="1" operator="greaterThan">
      <formula>0</formula>
    </cfRule>
    <cfRule type="cellIs" dxfId="17560" priority="3347" stopIfTrue="1" operator="greaterThan">
      <formula>0</formula>
    </cfRule>
    <cfRule type="cellIs" dxfId="17559" priority="3348" stopIfTrue="1" operator="greaterThan">
      <formula>0</formula>
    </cfRule>
  </conditionalFormatting>
  <conditionalFormatting sqref="AG74">
    <cfRule type="cellIs" dxfId="17558" priority="3343" stopIfTrue="1" operator="greaterThan">
      <formula>0</formula>
    </cfRule>
    <cfRule type="cellIs" dxfId="17557" priority="3344" stopIfTrue="1" operator="greaterThan">
      <formula>0</formula>
    </cfRule>
    <cfRule type="cellIs" dxfId="17556" priority="3345" stopIfTrue="1" operator="greaterThan">
      <formula>0</formula>
    </cfRule>
  </conditionalFormatting>
  <conditionalFormatting sqref="AG69:AG70">
    <cfRule type="cellIs" dxfId="17555" priority="3340" stopIfTrue="1" operator="greaterThan">
      <formula>0</formula>
    </cfRule>
    <cfRule type="cellIs" dxfId="17554" priority="3341" stopIfTrue="1" operator="greaterThan">
      <formula>0</formula>
    </cfRule>
    <cfRule type="cellIs" dxfId="17553" priority="3342" stopIfTrue="1" operator="greaterThan">
      <formula>0</formula>
    </cfRule>
  </conditionalFormatting>
  <conditionalFormatting sqref="AG71">
    <cfRule type="cellIs" dxfId="17552" priority="3337" stopIfTrue="1" operator="greaterThan">
      <formula>0</formula>
    </cfRule>
    <cfRule type="cellIs" dxfId="17551" priority="3338" stopIfTrue="1" operator="greaterThan">
      <formula>0</formula>
    </cfRule>
    <cfRule type="cellIs" dxfId="17550" priority="3339" stopIfTrue="1" operator="greaterThan">
      <formula>0</formula>
    </cfRule>
  </conditionalFormatting>
  <conditionalFormatting sqref="AG66:AG67">
    <cfRule type="cellIs" dxfId="17549" priority="3334" stopIfTrue="1" operator="greaterThan">
      <formula>0</formula>
    </cfRule>
    <cfRule type="cellIs" dxfId="17548" priority="3335" stopIfTrue="1" operator="greaterThan">
      <formula>0</formula>
    </cfRule>
    <cfRule type="cellIs" dxfId="17547" priority="3336" stopIfTrue="1" operator="greaterThan">
      <formula>0</formula>
    </cfRule>
  </conditionalFormatting>
  <conditionalFormatting sqref="AG68">
    <cfRule type="cellIs" dxfId="17546" priority="3331" stopIfTrue="1" operator="greaterThan">
      <formula>0</formula>
    </cfRule>
    <cfRule type="cellIs" dxfId="17545" priority="3332" stopIfTrue="1" operator="greaterThan">
      <formula>0</formula>
    </cfRule>
    <cfRule type="cellIs" dxfId="17544" priority="3333" stopIfTrue="1" operator="greaterThan">
      <formula>0</formula>
    </cfRule>
  </conditionalFormatting>
  <conditionalFormatting sqref="AG63:AG64">
    <cfRule type="cellIs" dxfId="17543" priority="3328" stopIfTrue="1" operator="greaterThan">
      <formula>0</formula>
    </cfRule>
    <cfRule type="cellIs" dxfId="17542" priority="3329" stopIfTrue="1" operator="greaterThan">
      <formula>0</formula>
    </cfRule>
    <cfRule type="cellIs" dxfId="17541" priority="3330" stopIfTrue="1" operator="greaterThan">
      <formula>0</formula>
    </cfRule>
  </conditionalFormatting>
  <conditionalFormatting sqref="AG65">
    <cfRule type="cellIs" dxfId="17540" priority="3325" stopIfTrue="1" operator="greaterThan">
      <formula>0</formula>
    </cfRule>
    <cfRule type="cellIs" dxfId="17539" priority="3326" stopIfTrue="1" operator="greaterThan">
      <formula>0</formula>
    </cfRule>
    <cfRule type="cellIs" dxfId="17538" priority="3327" stopIfTrue="1" operator="greaterThan">
      <formula>0</formula>
    </cfRule>
  </conditionalFormatting>
  <conditionalFormatting sqref="AG60:AG61">
    <cfRule type="cellIs" dxfId="17537" priority="3322" stopIfTrue="1" operator="greaterThan">
      <formula>0</formula>
    </cfRule>
    <cfRule type="cellIs" dxfId="17536" priority="3323" stopIfTrue="1" operator="greaterThan">
      <formula>0</formula>
    </cfRule>
    <cfRule type="cellIs" dxfId="17535" priority="3324" stopIfTrue="1" operator="greaterThan">
      <formula>0</formula>
    </cfRule>
  </conditionalFormatting>
  <conditionalFormatting sqref="AG62">
    <cfRule type="cellIs" dxfId="17534" priority="3319" stopIfTrue="1" operator="greaterThan">
      <formula>0</formula>
    </cfRule>
    <cfRule type="cellIs" dxfId="17533" priority="3320" stopIfTrue="1" operator="greaterThan">
      <formula>0</formula>
    </cfRule>
    <cfRule type="cellIs" dxfId="17532" priority="3321" stopIfTrue="1" operator="greaterThan">
      <formula>0</formula>
    </cfRule>
  </conditionalFormatting>
  <conditionalFormatting sqref="AG57:AG58">
    <cfRule type="cellIs" dxfId="17531" priority="3316" stopIfTrue="1" operator="greaterThan">
      <formula>0</formula>
    </cfRule>
    <cfRule type="cellIs" dxfId="17530" priority="3317" stopIfTrue="1" operator="greaterThan">
      <formula>0</formula>
    </cfRule>
    <cfRule type="cellIs" dxfId="17529" priority="3318" stopIfTrue="1" operator="greaterThan">
      <formula>0</formula>
    </cfRule>
  </conditionalFormatting>
  <conditionalFormatting sqref="AG59">
    <cfRule type="cellIs" dxfId="17528" priority="3313" stopIfTrue="1" operator="greaterThan">
      <formula>0</formula>
    </cfRule>
    <cfRule type="cellIs" dxfId="17527" priority="3314" stopIfTrue="1" operator="greaterThan">
      <formula>0</formula>
    </cfRule>
    <cfRule type="cellIs" dxfId="17526" priority="3315" stopIfTrue="1" operator="greaterThan">
      <formula>0</formula>
    </cfRule>
  </conditionalFormatting>
  <conditionalFormatting sqref="AG54:AG55">
    <cfRule type="cellIs" dxfId="17525" priority="3310" stopIfTrue="1" operator="greaterThan">
      <formula>0</formula>
    </cfRule>
    <cfRule type="cellIs" dxfId="17524" priority="3311" stopIfTrue="1" operator="greaterThan">
      <formula>0</formula>
    </cfRule>
    <cfRule type="cellIs" dxfId="17523" priority="3312" stopIfTrue="1" operator="greaterThan">
      <formula>0</formula>
    </cfRule>
  </conditionalFormatting>
  <conditionalFormatting sqref="AG56">
    <cfRule type="cellIs" dxfId="17522" priority="3307" stopIfTrue="1" operator="greaterThan">
      <formula>0</formula>
    </cfRule>
    <cfRule type="cellIs" dxfId="17521" priority="3308" stopIfTrue="1" operator="greaterThan">
      <formula>0</formula>
    </cfRule>
    <cfRule type="cellIs" dxfId="17520" priority="3309" stopIfTrue="1" operator="greaterThan">
      <formula>0</formula>
    </cfRule>
  </conditionalFormatting>
  <conditionalFormatting sqref="AG51:AG52">
    <cfRule type="cellIs" dxfId="17519" priority="3304" stopIfTrue="1" operator="greaterThan">
      <formula>0</formula>
    </cfRule>
    <cfRule type="cellIs" dxfId="17518" priority="3305" stopIfTrue="1" operator="greaterThan">
      <formula>0</formula>
    </cfRule>
    <cfRule type="cellIs" dxfId="17517" priority="3306" stopIfTrue="1" operator="greaterThan">
      <formula>0</formula>
    </cfRule>
  </conditionalFormatting>
  <conditionalFormatting sqref="AG53">
    <cfRule type="cellIs" dxfId="17516" priority="3301" stopIfTrue="1" operator="greaterThan">
      <formula>0</formula>
    </cfRule>
    <cfRule type="cellIs" dxfId="17515" priority="3302" stopIfTrue="1" operator="greaterThan">
      <formula>0</formula>
    </cfRule>
    <cfRule type="cellIs" dxfId="17514" priority="3303" stopIfTrue="1" operator="greaterThan">
      <formula>0</formula>
    </cfRule>
  </conditionalFormatting>
  <conditionalFormatting sqref="AG48:AG49">
    <cfRule type="cellIs" dxfId="17513" priority="3298" stopIfTrue="1" operator="greaterThan">
      <formula>0</formula>
    </cfRule>
    <cfRule type="cellIs" dxfId="17512" priority="3299" stopIfTrue="1" operator="greaterThan">
      <formula>0</formula>
    </cfRule>
    <cfRule type="cellIs" dxfId="17511" priority="3300" stopIfTrue="1" operator="greaterThan">
      <formula>0</formula>
    </cfRule>
  </conditionalFormatting>
  <conditionalFormatting sqref="AG50">
    <cfRule type="cellIs" dxfId="17510" priority="3295" stopIfTrue="1" operator="greaterThan">
      <formula>0</formula>
    </cfRule>
    <cfRule type="cellIs" dxfId="17509" priority="3296" stopIfTrue="1" operator="greaterThan">
      <formula>0</formula>
    </cfRule>
    <cfRule type="cellIs" dxfId="17508" priority="3297" stopIfTrue="1" operator="greaterThan">
      <formula>0</formula>
    </cfRule>
  </conditionalFormatting>
  <conditionalFormatting sqref="AG45:AG46">
    <cfRule type="cellIs" dxfId="17507" priority="3292" stopIfTrue="1" operator="greaterThan">
      <formula>0</formula>
    </cfRule>
    <cfRule type="cellIs" dxfId="17506" priority="3293" stopIfTrue="1" operator="greaterThan">
      <formula>0</formula>
    </cfRule>
    <cfRule type="cellIs" dxfId="17505" priority="3294" stopIfTrue="1" operator="greaterThan">
      <formula>0</formula>
    </cfRule>
  </conditionalFormatting>
  <conditionalFormatting sqref="AG47">
    <cfRule type="cellIs" dxfId="17504" priority="3289" stopIfTrue="1" operator="greaterThan">
      <formula>0</formula>
    </cfRule>
    <cfRule type="cellIs" dxfId="17503" priority="3290" stopIfTrue="1" operator="greaterThan">
      <formula>0</formula>
    </cfRule>
    <cfRule type="cellIs" dxfId="17502" priority="3291" stopIfTrue="1" operator="greaterThan">
      <formula>0</formula>
    </cfRule>
  </conditionalFormatting>
  <conditionalFormatting sqref="AG42:AG43">
    <cfRule type="cellIs" dxfId="17501" priority="3286" stopIfTrue="1" operator="greaterThan">
      <formula>0</formula>
    </cfRule>
    <cfRule type="cellIs" dxfId="17500" priority="3287" stopIfTrue="1" operator="greaterThan">
      <formula>0</formula>
    </cfRule>
    <cfRule type="cellIs" dxfId="17499" priority="3288" stopIfTrue="1" operator="greaterThan">
      <formula>0</formula>
    </cfRule>
  </conditionalFormatting>
  <conditionalFormatting sqref="AG44">
    <cfRule type="cellIs" dxfId="17498" priority="3283" stopIfTrue="1" operator="greaterThan">
      <formula>0</formula>
    </cfRule>
    <cfRule type="cellIs" dxfId="17497" priority="3284" stopIfTrue="1" operator="greaterThan">
      <formula>0</formula>
    </cfRule>
    <cfRule type="cellIs" dxfId="17496" priority="3285" stopIfTrue="1" operator="greaterThan">
      <formula>0</formula>
    </cfRule>
  </conditionalFormatting>
  <conditionalFormatting sqref="AG39:AG40">
    <cfRule type="cellIs" dxfId="17495" priority="3280" stopIfTrue="1" operator="greaterThan">
      <formula>0</formula>
    </cfRule>
    <cfRule type="cellIs" dxfId="17494" priority="3281" stopIfTrue="1" operator="greaterThan">
      <formula>0</formula>
    </cfRule>
    <cfRule type="cellIs" dxfId="17493" priority="3282" stopIfTrue="1" operator="greaterThan">
      <formula>0</formula>
    </cfRule>
  </conditionalFormatting>
  <conditionalFormatting sqref="AG41">
    <cfRule type="cellIs" dxfId="17492" priority="3277" stopIfTrue="1" operator="greaterThan">
      <formula>0</formula>
    </cfRule>
    <cfRule type="cellIs" dxfId="17491" priority="3278" stopIfTrue="1" operator="greaterThan">
      <formula>0</formula>
    </cfRule>
    <cfRule type="cellIs" dxfId="17490" priority="3279" stopIfTrue="1" operator="greaterThan">
      <formula>0</formula>
    </cfRule>
  </conditionalFormatting>
  <conditionalFormatting sqref="AG36:AG37">
    <cfRule type="cellIs" dxfId="17489" priority="3274" stopIfTrue="1" operator="greaterThan">
      <formula>0</formula>
    </cfRule>
    <cfRule type="cellIs" dxfId="17488" priority="3275" stopIfTrue="1" operator="greaterThan">
      <formula>0</formula>
    </cfRule>
    <cfRule type="cellIs" dxfId="17487" priority="3276" stopIfTrue="1" operator="greaterThan">
      <formula>0</formula>
    </cfRule>
  </conditionalFormatting>
  <conditionalFormatting sqref="AG38">
    <cfRule type="cellIs" dxfId="17486" priority="3271" stopIfTrue="1" operator="greaterThan">
      <formula>0</formula>
    </cfRule>
    <cfRule type="cellIs" dxfId="17485" priority="3272" stopIfTrue="1" operator="greaterThan">
      <formula>0</formula>
    </cfRule>
    <cfRule type="cellIs" dxfId="17484" priority="3273" stopIfTrue="1" operator="greaterThan">
      <formula>0</formula>
    </cfRule>
  </conditionalFormatting>
  <conditionalFormatting sqref="AG35">
    <cfRule type="cellIs" dxfId="17483" priority="3268" stopIfTrue="1" operator="greaterThan">
      <formula>0</formula>
    </cfRule>
    <cfRule type="cellIs" dxfId="17482" priority="3269" stopIfTrue="1" operator="greaterThan">
      <formula>0</formula>
    </cfRule>
    <cfRule type="cellIs" dxfId="17481" priority="3270" stopIfTrue="1" operator="greaterThan">
      <formula>0</formula>
    </cfRule>
  </conditionalFormatting>
  <conditionalFormatting sqref="AG32:AG33">
    <cfRule type="cellIs" dxfId="17480" priority="3265" stopIfTrue="1" operator="greaterThan">
      <formula>0</formula>
    </cfRule>
    <cfRule type="cellIs" dxfId="17479" priority="3266" stopIfTrue="1" operator="greaterThan">
      <formula>0</formula>
    </cfRule>
    <cfRule type="cellIs" dxfId="17478" priority="3267" stopIfTrue="1" operator="greaterThan">
      <formula>0</formula>
    </cfRule>
  </conditionalFormatting>
  <conditionalFormatting sqref="AG29:AG30">
    <cfRule type="cellIs" dxfId="17477" priority="3262" stopIfTrue="1" operator="greaterThan">
      <formula>0</formula>
    </cfRule>
    <cfRule type="cellIs" dxfId="17476" priority="3263" stopIfTrue="1" operator="greaterThan">
      <formula>0</formula>
    </cfRule>
    <cfRule type="cellIs" dxfId="17475" priority="3264" stopIfTrue="1" operator="greaterThan">
      <formula>0</formula>
    </cfRule>
  </conditionalFormatting>
  <conditionalFormatting sqref="AG31">
    <cfRule type="cellIs" dxfId="17474" priority="3259" stopIfTrue="1" operator="greaterThan">
      <formula>0</formula>
    </cfRule>
    <cfRule type="cellIs" dxfId="17473" priority="3260" stopIfTrue="1" operator="greaterThan">
      <formula>0</formula>
    </cfRule>
    <cfRule type="cellIs" dxfId="17472" priority="3261" stopIfTrue="1" operator="greaterThan">
      <formula>0</formula>
    </cfRule>
  </conditionalFormatting>
  <conditionalFormatting sqref="AG26:AG27">
    <cfRule type="cellIs" dxfId="17471" priority="3256" stopIfTrue="1" operator="greaterThan">
      <formula>0</formula>
    </cfRule>
    <cfRule type="cellIs" dxfId="17470" priority="3257" stopIfTrue="1" operator="greaterThan">
      <formula>0</formula>
    </cfRule>
    <cfRule type="cellIs" dxfId="17469" priority="3258" stopIfTrue="1" operator="greaterThan">
      <formula>0</formula>
    </cfRule>
  </conditionalFormatting>
  <conditionalFormatting sqref="AG28">
    <cfRule type="cellIs" dxfId="17468" priority="3253" stopIfTrue="1" operator="greaterThan">
      <formula>0</formula>
    </cfRule>
    <cfRule type="cellIs" dxfId="17467" priority="3254" stopIfTrue="1" operator="greaterThan">
      <formula>0</formula>
    </cfRule>
    <cfRule type="cellIs" dxfId="17466" priority="3255" stopIfTrue="1" operator="greaterThan">
      <formula>0</formula>
    </cfRule>
  </conditionalFormatting>
  <conditionalFormatting sqref="AG23:AG24">
    <cfRule type="cellIs" dxfId="17465" priority="3250" stopIfTrue="1" operator="greaterThan">
      <formula>0</formula>
    </cfRule>
    <cfRule type="cellIs" dxfId="17464" priority="3251" stopIfTrue="1" operator="greaterThan">
      <formula>0</formula>
    </cfRule>
    <cfRule type="cellIs" dxfId="17463" priority="3252" stopIfTrue="1" operator="greaterThan">
      <formula>0</formula>
    </cfRule>
  </conditionalFormatting>
  <conditionalFormatting sqref="AG25">
    <cfRule type="cellIs" dxfId="17462" priority="3247" stopIfTrue="1" operator="greaterThan">
      <formula>0</formula>
    </cfRule>
    <cfRule type="cellIs" dxfId="17461" priority="3248" stopIfTrue="1" operator="greaterThan">
      <formula>0</formula>
    </cfRule>
    <cfRule type="cellIs" dxfId="17460" priority="3249" stopIfTrue="1" operator="greaterThan">
      <formula>0</formula>
    </cfRule>
  </conditionalFormatting>
  <conditionalFormatting sqref="AG20:AG21">
    <cfRule type="cellIs" dxfId="17459" priority="3244" stopIfTrue="1" operator="greaterThan">
      <formula>0</formula>
    </cfRule>
    <cfRule type="cellIs" dxfId="17458" priority="3245" stopIfTrue="1" operator="greaterThan">
      <formula>0</formula>
    </cfRule>
    <cfRule type="cellIs" dxfId="17457" priority="3246" stopIfTrue="1" operator="greaterThan">
      <formula>0</formula>
    </cfRule>
  </conditionalFormatting>
  <conditionalFormatting sqref="AG22">
    <cfRule type="cellIs" dxfId="17456" priority="3241" stopIfTrue="1" operator="greaterThan">
      <formula>0</formula>
    </cfRule>
    <cfRule type="cellIs" dxfId="17455" priority="3242" stopIfTrue="1" operator="greaterThan">
      <formula>0</formula>
    </cfRule>
    <cfRule type="cellIs" dxfId="17454" priority="3243" stopIfTrue="1" operator="greaterThan">
      <formula>0</formula>
    </cfRule>
  </conditionalFormatting>
  <conditionalFormatting sqref="AG19">
    <cfRule type="cellIs" dxfId="17453" priority="3238" stopIfTrue="1" operator="greaterThan">
      <formula>0</formula>
    </cfRule>
    <cfRule type="cellIs" dxfId="17452" priority="3239" stopIfTrue="1" operator="greaterThan">
      <formula>0</formula>
    </cfRule>
    <cfRule type="cellIs" dxfId="17451" priority="3240" stopIfTrue="1" operator="greaterThan">
      <formula>0</formula>
    </cfRule>
  </conditionalFormatting>
  <conditionalFormatting sqref="AG16:AG17">
    <cfRule type="cellIs" dxfId="17450" priority="3235" stopIfTrue="1" operator="greaterThan">
      <formula>0</formula>
    </cfRule>
    <cfRule type="cellIs" dxfId="17449" priority="3236" stopIfTrue="1" operator="greaterThan">
      <formula>0</formula>
    </cfRule>
    <cfRule type="cellIs" dxfId="17448" priority="3237" stopIfTrue="1" operator="greaterThan">
      <formula>0</formula>
    </cfRule>
  </conditionalFormatting>
  <conditionalFormatting sqref="AG18">
    <cfRule type="cellIs" dxfId="17447" priority="3232" stopIfTrue="1" operator="greaterThan">
      <formula>0</formula>
    </cfRule>
    <cfRule type="cellIs" dxfId="17446" priority="3233" stopIfTrue="1" operator="greaterThan">
      <formula>0</formula>
    </cfRule>
    <cfRule type="cellIs" dxfId="17445" priority="3234" stopIfTrue="1" operator="greaterThan">
      <formula>0</formula>
    </cfRule>
  </conditionalFormatting>
  <conditionalFormatting sqref="AG13:AG14">
    <cfRule type="cellIs" dxfId="17444" priority="3229" stopIfTrue="1" operator="greaterThan">
      <formula>0</formula>
    </cfRule>
    <cfRule type="cellIs" dxfId="17443" priority="3230" stopIfTrue="1" operator="greaterThan">
      <formula>0</formula>
    </cfRule>
    <cfRule type="cellIs" dxfId="17442" priority="3231" stopIfTrue="1" operator="greaterThan">
      <formula>0</formula>
    </cfRule>
  </conditionalFormatting>
  <conditionalFormatting sqref="AG15">
    <cfRule type="cellIs" dxfId="17441" priority="3226" stopIfTrue="1" operator="greaterThan">
      <formula>0</formula>
    </cfRule>
    <cfRule type="cellIs" dxfId="17440" priority="3227" stopIfTrue="1" operator="greaterThan">
      <formula>0</formula>
    </cfRule>
    <cfRule type="cellIs" dxfId="17439" priority="3228" stopIfTrue="1" operator="greaterThan">
      <formula>0</formula>
    </cfRule>
  </conditionalFormatting>
  <conditionalFormatting sqref="AG10:AG11">
    <cfRule type="cellIs" dxfId="17438" priority="3223" stopIfTrue="1" operator="greaterThan">
      <formula>0</formula>
    </cfRule>
    <cfRule type="cellIs" dxfId="17437" priority="3224" stopIfTrue="1" operator="greaterThan">
      <formula>0</formula>
    </cfRule>
    <cfRule type="cellIs" dxfId="17436" priority="3225" stopIfTrue="1" operator="greaterThan">
      <formula>0</formula>
    </cfRule>
  </conditionalFormatting>
  <conditionalFormatting sqref="AG12">
    <cfRule type="cellIs" dxfId="17435" priority="3220" stopIfTrue="1" operator="greaterThan">
      <formula>0</formula>
    </cfRule>
    <cfRule type="cellIs" dxfId="17434" priority="3221" stopIfTrue="1" operator="greaterThan">
      <formula>0</formula>
    </cfRule>
    <cfRule type="cellIs" dxfId="17433" priority="3222" stopIfTrue="1" operator="greaterThan">
      <formula>0</formula>
    </cfRule>
  </conditionalFormatting>
  <conditionalFormatting sqref="AG7:AG8">
    <cfRule type="cellIs" dxfId="17432" priority="3217" stopIfTrue="1" operator="greaterThan">
      <formula>0</formula>
    </cfRule>
    <cfRule type="cellIs" dxfId="17431" priority="3218" stopIfTrue="1" operator="greaterThan">
      <formula>0</formula>
    </cfRule>
    <cfRule type="cellIs" dxfId="17430" priority="3219" stopIfTrue="1" operator="greaterThan">
      <formula>0</formula>
    </cfRule>
  </conditionalFormatting>
  <conditionalFormatting sqref="AG9">
    <cfRule type="cellIs" dxfId="17429" priority="3214" stopIfTrue="1" operator="greaterThan">
      <formula>0</formula>
    </cfRule>
    <cfRule type="cellIs" dxfId="17428" priority="3215" stopIfTrue="1" operator="greaterThan">
      <formula>0</formula>
    </cfRule>
    <cfRule type="cellIs" dxfId="17427" priority="3216" stopIfTrue="1" operator="greaterThan">
      <formula>0</formula>
    </cfRule>
  </conditionalFormatting>
  <conditionalFormatting sqref="AG5">
    <cfRule type="cellIs" dxfId="17426" priority="3211" stopIfTrue="1" operator="greaterThan">
      <formula>0</formula>
    </cfRule>
    <cfRule type="cellIs" dxfId="17425" priority="3212" stopIfTrue="1" operator="greaterThan">
      <formula>0</formula>
    </cfRule>
    <cfRule type="cellIs" dxfId="17424" priority="3213" stopIfTrue="1" operator="greaterThan">
      <formula>0</formula>
    </cfRule>
  </conditionalFormatting>
  <conditionalFormatting sqref="AG6">
    <cfRule type="cellIs" dxfId="17423" priority="3208" stopIfTrue="1" operator="greaterThan">
      <formula>0</formula>
    </cfRule>
    <cfRule type="cellIs" dxfId="17422" priority="3209" stopIfTrue="1" operator="greaterThan">
      <formula>0</formula>
    </cfRule>
    <cfRule type="cellIs" dxfId="17421" priority="3210" stopIfTrue="1" operator="greaterThan">
      <formula>0</formula>
    </cfRule>
  </conditionalFormatting>
  <conditionalFormatting sqref="AF99:AF100">
    <cfRule type="cellIs" dxfId="17420" priority="3205" stopIfTrue="1" operator="greaterThan">
      <formula>0</formula>
    </cfRule>
    <cfRule type="cellIs" dxfId="17419" priority="3206" stopIfTrue="1" operator="greaterThan">
      <formula>0</formula>
    </cfRule>
    <cfRule type="cellIs" dxfId="17418" priority="3207" stopIfTrue="1" operator="greaterThan">
      <formula>0</formula>
    </cfRule>
  </conditionalFormatting>
  <conditionalFormatting sqref="AF101">
    <cfRule type="cellIs" dxfId="17417" priority="3202" stopIfTrue="1" operator="greaterThan">
      <formula>0</formula>
    </cfRule>
    <cfRule type="cellIs" dxfId="17416" priority="3203" stopIfTrue="1" operator="greaterThan">
      <formula>0</formula>
    </cfRule>
    <cfRule type="cellIs" dxfId="17415" priority="3204" stopIfTrue="1" operator="greaterThan">
      <formula>0</formula>
    </cfRule>
  </conditionalFormatting>
  <conditionalFormatting sqref="AF96:AF97">
    <cfRule type="cellIs" dxfId="17414" priority="3199" stopIfTrue="1" operator="greaterThan">
      <formula>0</formula>
    </cfRule>
    <cfRule type="cellIs" dxfId="17413" priority="3200" stopIfTrue="1" operator="greaterThan">
      <formula>0</formula>
    </cfRule>
    <cfRule type="cellIs" dxfId="17412" priority="3201" stopIfTrue="1" operator="greaterThan">
      <formula>0</formula>
    </cfRule>
  </conditionalFormatting>
  <conditionalFormatting sqref="AF98">
    <cfRule type="cellIs" dxfId="17411" priority="3196" stopIfTrue="1" operator="greaterThan">
      <formula>0</formula>
    </cfRule>
    <cfRule type="cellIs" dxfId="17410" priority="3197" stopIfTrue="1" operator="greaterThan">
      <formula>0</formula>
    </cfRule>
    <cfRule type="cellIs" dxfId="17409" priority="3198" stopIfTrue="1" operator="greaterThan">
      <formula>0</formula>
    </cfRule>
  </conditionalFormatting>
  <conditionalFormatting sqref="AF93:AF94">
    <cfRule type="cellIs" dxfId="17408" priority="3193" stopIfTrue="1" operator="greaterThan">
      <formula>0</formula>
    </cfRule>
    <cfRule type="cellIs" dxfId="17407" priority="3194" stopIfTrue="1" operator="greaterThan">
      <formula>0</formula>
    </cfRule>
    <cfRule type="cellIs" dxfId="17406" priority="3195" stopIfTrue="1" operator="greaterThan">
      <formula>0</formula>
    </cfRule>
  </conditionalFormatting>
  <conditionalFormatting sqref="AF95">
    <cfRule type="cellIs" dxfId="17405" priority="3190" stopIfTrue="1" operator="greaterThan">
      <formula>0</formula>
    </cfRule>
    <cfRule type="cellIs" dxfId="17404" priority="3191" stopIfTrue="1" operator="greaterThan">
      <formula>0</formula>
    </cfRule>
    <cfRule type="cellIs" dxfId="17403" priority="3192" stopIfTrue="1" operator="greaterThan">
      <formula>0</formula>
    </cfRule>
  </conditionalFormatting>
  <conditionalFormatting sqref="AF90:AF91">
    <cfRule type="cellIs" dxfId="17402" priority="3187" stopIfTrue="1" operator="greaterThan">
      <formula>0</formula>
    </cfRule>
    <cfRule type="cellIs" dxfId="17401" priority="3188" stopIfTrue="1" operator="greaterThan">
      <formula>0</formula>
    </cfRule>
    <cfRule type="cellIs" dxfId="17400" priority="3189" stopIfTrue="1" operator="greaterThan">
      <formula>0</formula>
    </cfRule>
  </conditionalFormatting>
  <conditionalFormatting sqref="AF92">
    <cfRule type="cellIs" dxfId="17399" priority="3184" stopIfTrue="1" operator="greaterThan">
      <formula>0</formula>
    </cfRule>
    <cfRule type="cellIs" dxfId="17398" priority="3185" stopIfTrue="1" operator="greaterThan">
      <formula>0</formula>
    </cfRule>
    <cfRule type="cellIs" dxfId="17397" priority="3186" stopIfTrue="1" operator="greaterThan">
      <formula>0</formula>
    </cfRule>
  </conditionalFormatting>
  <conditionalFormatting sqref="AF89">
    <cfRule type="cellIs" dxfId="17396" priority="3181" stopIfTrue="1" operator="greaterThan">
      <formula>0</formula>
    </cfRule>
    <cfRule type="cellIs" dxfId="17395" priority="3182" stopIfTrue="1" operator="greaterThan">
      <formula>0</formula>
    </cfRule>
    <cfRule type="cellIs" dxfId="17394" priority="3183" stopIfTrue="1" operator="greaterThan">
      <formula>0</formula>
    </cfRule>
  </conditionalFormatting>
  <conditionalFormatting sqref="AF84:AF87">
    <cfRule type="cellIs" dxfId="17393" priority="3178" stopIfTrue="1" operator="greaterThan">
      <formula>0</formula>
    </cfRule>
    <cfRule type="cellIs" dxfId="17392" priority="3179" stopIfTrue="1" operator="greaterThan">
      <formula>0</formula>
    </cfRule>
    <cfRule type="cellIs" dxfId="17391" priority="3180" stopIfTrue="1" operator="greaterThan">
      <formula>0</formula>
    </cfRule>
  </conditionalFormatting>
  <conditionalFormatting sqref="AF81:AF82">
    <cfRule type="cellIs" dxfId="17390" priority="3175" stopIfTrue="1" operator="greaterThan">
      <formula>0</formula>
    </cfRule>
    <cfRule type="cellIs" dxfId="17389" priority="3176" stopIfTrue="1" operator="greaterThan">
      <formula>0</formula>
    </cfRule>
    <cfRule type="cellIs" dxfId="17388" priority="3177" stopIfTrue="1" operator="greaterThan">
      <formula>0</formula>
    </cfRule>
  </conditionalFormatting>
  <conditionalFormatting sqref="AF83">
    <cfRule type="cellIs" dxfId="17387" priority="3172" stopIfTrue="1" operator="greaterThan">
      <formula>0</formula>
    </cfRule>
    <cfRule type="cellIs" dxfId="17386" priority="3173" stopIfTrue="1" operator="greaterThan">
      <formula>0</formula>
    </cfRule>
    <cfRule type="cellIs" dxfId="17385" priority="3174" stopIfTrue="1" operator="greaterThan">
      <formula>0</formula>
    </cfRule>
  </conditionalFormatting>
  <conditionalFormatting sqref="AF78:AF79">
    <cfRule type="cellIs" dxfId="17384" priority="3169" stopIfTrue="1" operator="greaterThan">
      <formula>0</formula>
    </cfRule>
    <cfRule type="cellIs" dxfId="17383" priority="3170" stopIfTrue="1" operator="greaterThan">
      <formula>0</formula>
    </cfRule>
    <cfRule type="cellIs" dxfId="17382" priority="3171" stopIfTrue="1" operator="greaterThan">
      <formula>0</formula>
    </cfRule>
  </conditionalFormatting>
  <conditionalFormatting sqref="AF80">
    <cfRule type="cellIs" dxfId="17381" priority="3166" stopIfTrue="1" operator="greaterThan">
      <formula>0</formula>
    </cfRule>
    <cfRule type="cellIs" dxfId="17380" priority="3167" stopIfTrue="1" operator="greaterThan">
      <formula>0</formula>
    </cfRule>
    <cfRule type="cellIs" dxfId="17379" priority="3168" stopIfTrue="1" operator="greaterThan">
      <formula>0</formula>
    </cfRule>
  </conditionalFormatting>
  <conditionalFormatting sqref="AF75:AF76">
    <cfRule type="cellIs" dxfId="17378" priority="3163" stopIfTrue="1" operator="greaterThan">
      <formula>0</formula>
    </cfRule>
    <cfRule type="cellIs" dxfId="17377" priority="3164" stopIfTrue="1" operator="greaterThan">
      <formula>0</formula>
    </cfRule>
    <cfRule type="cellIs" dxfId="17376" priority="3165" stopIfTrue="1" operator="greaterThan">
      <formula>0</formula>
    </cfRule>
  </conditionalFormatting>
  <conditionalFormatting sqref="AF77">
    <cfRule type="cellIs" dxfId="17375" priority="3160" stopIfTrue="1" operator="greaterThan">
      <formula>0</formula>
    </cfRule>
    <cfRule type="cellIs" dxfId="17374" priority="3161" stopIfTrue="1" operator="greaterThan">
      <formula>0</formula>
    </cfRule>
    <cfRule type="cellIs" dxfId="17373" priority="3162" stopIfTrue="1" operator="greaterThan">
      <formula>0</formula>
    </cfRule>
  </conditionalFormatting>
  <conditionalFormatting sqref="AF72:AF73">
    <cfRule type="cellIs" dxfId="17372" priority="3157" stopIfTrue="1" operator="greaterThan">
      <formula>0</formula>
    </cfRule>
    <cfRule type="cellIs" dxfId="17371" priority="3158" stopIfTrue="1" operator="greaterThan">
      <formula>0</formula>
    </cfRule>
    <cfRule type="cellIs" dxfId="17370" priority="3159" stopIfTrue="1" operator="greaterThan">
      <formula>0</formula>
    </cfRule>
  </conditionalFormatting>
  <conditionalFormatting sqref="AF74">
    <cfRule type="cellIs" dxfId="17369" priority="3154" stopIfTrue="1" operator="greaterThan">
      <formula>0</formula>
    </cfRule>
    <cfRule type="cellIs" dxfId="17368" priority="3155" stopIfTrue="1" operator="greaterThan">
      <formula>0</formula>
    </cfRule>
    <cfRule type="cellIs" dxfId="17367" priority="3156" stopIfTrue="1" operator="greaterThan">
      <formula>0</formula>
    </cfRule>
  </conditionalFormatting>
  <conditionalFormatting sqref="AF69:AF70">
    <cfRule type="cellIs" dxfId="17366" priority="3151" stopIfTrue="1" operator="greaterThan">
      <formula>0</formula>
    </cfRule>
    <cfRule type="cellIs" dxfId="17365" priority="3152" stopIfTrue="1" operator="greaterThan">
      <formula>0</formula>
    </cfRule>
    <cfRule type="cellIs" dxfId="17364" priority="3153" stopIfTrue="1" operator="greaterThan">
      <formula>0</formula>
    </cfRule>
  </conditionalFormatting>
  <conditionalFormatting sqref="AF71">
    <cfRule type="cellIs" dxfId="17363" priority="3148" stopIfTrue="1" operator="greaterThan">
      <formula>0</formula>
    </cfRule>
    <cfRule type="cellIs" dxfId="17362" priority="3149" stopIfTrue="1" operator="greaterThan">
      <formula>0</formula>
    </cfRule>
    <cfRule type="cellIs" dxfId="17361" priority="3150" stopIfTrue="1" operator="greaterThan">
      <formula>0</formula>
    </cfRule>
  </conditionalFormatting>
  <conditionalFormatting sqref="AF66:AF67">
    <cfRule type="cellIs" dxfId="17360" priority="3145" stopIfTrue="1" operator="greaterThan">
      <formula>0</formula>
    </cfRule>
    <cfRule type="cellIs" dxfId="17359" priority="3146" stopIfTrue="1" operator="greaterThan">
      <formula>0</formula>
    </cfRule>
    <cfRule type="cellIs" dxfId="17358" priority="3147" stopIfTrue="1" operator="greaterThan">
      <formula>0</formula>
    </cfRule>
  </conditionalFormatting>
  <conditionalFormatting sqref="AF68">
    <cfRule type="cellIs" dxfId="17357" priority="3142" stopIfTrue="1" operator="greaterThan">
      <formula>0</formula>
    </cfRule>
    <cfRule type="cellIs" dxfId="17356" priority="3143" stopIfTrue="1" operator="greaterThan">
      <formula>0</formula>
    </cfRule>
    <cfRule type="cellIs" dxfId="17355" priority="3144" stopIfTrue="1" operator="greaterThan">
      <formula>0</formula>
    </cfRule>
  </conditionalFormatting>
  <conditionalFormatting sqref="AF63:AF64">
    <cfRule type="cellIs" dxfId="17354" priority="3139" stopIfTrue="1" operator="greaterThan">
      <formula>0</formula>
    </cfRule>
    <cfRule type="cellIs" dxfId="17353" priority="3140" stopIfTrue="1" operator="greaterThan">
      <formula>0</formula>
    </cfRule>
    <cfRule type="cellIs" dxfId="17352" priority="3141" stopIfTrue="1" operator="greaterThan">
      <formula>0</formula>
    </cfRule>
  </conditionalFormatting>
  <conditionalFormatting sqref="AF65">
    <cfRule type="cellIs" dxfId="17351" priority="3136" stopIfTrue="1" operator="greaterThan">
      <formula>0</formula>
    </cfRule>
    <cfRule type="cellIs" dxfId="17350" priority="3137" stopIfTrue="1" operator="greaterThan">
      <formula>0</formula>
    </cfRule>
    <cfRule type="cellIs" dxfId="17349" priority="3138" stopIfTrue="1" operator="greaterThan">
      <formula>0</formula>
    </cfRule>
  </conditionalFormatting>
  <conditionalFormatting sqref="AF60:AF61">
    <cfRule type="cellIs" dxfId="17348" priority="3133" stopIfTrue="1" operator="greaterThan">
      <formula>0</formula>
    </cfRule>
    <cfRule type="cellIs" dxfId="17347" priority="3134" stopIfTrue="1" operator="greaterThan">
      <formula>0</formula>
    </cfRule>
    <cfRule type="cellIs" dxfId="17346" priority="3135" stopIfTrue="1" operator="greaterThan">
      <formula>0</formula>
    </cfRule>
  </conditionalFormatting>
  <conditionalFormatting sqref="AF62">
    <cfRule type="cellIs" dxfId="17345" priority="3130" stopIfTrue="1" operator="greaterThan">
      <formula>0</formula>
    </cfRule>
    <cfRule type="cellIs" dxfId="17344" priority="3131" stopIfTrue="1" operator="greaterThan">
      <formula>0</formula>
    </cfRule>
    <cfRule type="cellIs" dxfId="17343" priority="3132" stopIfTrue="1" operator="greaterThan">
      <formula>0</formula>
    </cfRule>
  </conditionalFormatting>
  <conditionalFormatting sqref="AF58">
    <cfRule type="cellIs" dxfId="17342" priority="3127" stopIfTrue="1" operator="greaterThan">
      <formula>0</formula>
    </cfRule>
    <cfRule type="cellIs" dxfId="17341" priority="3128" stopIfTrue="1" operator="greaterThan">
      <formula>0</formula>
    </cfRule>
    <cfRule type="cellIs" dxfId="17340" priority="3129" stopIfTrue="1" operator="greaterThan">
      <formula>0</formula>
    </cfRule>
  </conditionalFormatting>
  <conditionalFormatting sqref="AF59">
    <cfRule type="cellIs" dxfId="17339" priority="3124" stopIfTrue="1" operator="greaterThan">
      <formula>0</formula>
    </cfRule>
    <cfRule type="cellIs" dxfId="17338" priority="3125" stopIfTrue="1" operator="greaterThan">
      <formula>0</formula>
    </cfRule>
    <cfRule type="cellIs" dxfId="17337" priority="3126" stopIfTrue="1" operator="greaterThan">
      <formula>0</formula>
    </cfRule>
  </conditionalFormatting>
  <conditionalFormatting sqref="AF54:AF57">
    <cfRule type="cellIs" dxfId="17336" priority="3121" stopIfTrue="1" operator="greaterThan">
      <formula>0</formula>
    </cfRule>
    <cfRule type="cellIs" dxfId="17335" priority="3122" stopIfTrue="1" operator="greaterThan">
      <formula>0</formula>
    </cfRule>
    <cfRule type="cellIs" dxfId="17334" priority="3123" stopIfTrue="1" operator="greaterThan">
      <formula>0</formula>
    </cfRule>
  </conditionalFormatting>
  <conditionalFormatting sqref="AF51:AF52">
    <cfRule type="cellIs" dxfId="17333" priority="3118" stopIfTrue="1" operator="greaterThan">
      <formula>0</formula>
    </cfRule>
    <cfRule type="cellIs" dxfId="17332" priority="3119" stopIfTrue="1" operator="greaterThan">
      <formula>0</formula>
    </cfRule>
    <cfRule type="cellIs" dxfId="17331" priority="3120" stopIfTrue="1" operator="greaterThan">
      <formula>0</formula>
    </cfRule>
  </conditionalFormatting>
  <conditionalFormatting sqref="AF53">
    <cfRule type="cellIs" dxfId="17330" priority="3115" stopIfTrue="1" operator="greaterThan">
      <formula>0</formula>
    </cfRule>
    <cfRule type="cellIs" dxfId="17329" priority="3116" stopIfTrue="1" operator="greaterThan">
      <formula>0</formula>
    </cfRule>
    <cfRule type="cellIs" dxfId="17328" priority="3117" stopIfTrue="1" operator="greaterThan">
      <formula>0</formula>
    </cfRule>
  </conditionalFormatting>
  <conditionalFormatting sqref="AF48:AF49">
    <cfRule type="cellIs" dxfId="17327" priority="3112" stopIfTrue="1" operator="greaterThan">
      <formula>0</formula>
    </cfRule>
    <cfRule type="cellIs" dxfId="17326" priority="3113" stopIfTrue="1" operator="greaterThan">
      <formula>0</formula>
    </cfRule>
    <cfRule type="cellIs" dxfId="17325" priority="3114" stopIfTrue="1" operator="greaterThan">
      <formula>0</formula>
    </cfRule>
  </conditionalFormatting>
  <conditionalFormatting sqref="AF50">
    <cfRule type="cellIs" dxfId="17324" priority="3109" stopIfTrue="1" operator="greaterThan">
      <formula>0</formula>
    </cfRule>
    <cfRule type="cellIs" dxfId="17323" priority="3110" stopIfTrue="1" operator="greaterThan">
      <formula>0</formula>
    </cfRule>
    <cfRule type="cellIs" dxfId="17322" priority="3111" stopIfTrue="1" operator="greaterThan">
      <formula>0</formula>
    </cfRule>
  </conditionalFormatting>
  <conditionalFormatting sqref="AF45:AF46">
    <cfRule type="cellIs" dxfId="17321" priority="3106" stopIfTrue="1" operator="greaterThan">
      <formula>0</formula>
    </cfRule>
    <cfRule type="cellIs" dxfId="17320" priority="3107" stopIfTrue="1" operator="greaterThan">
      <formula>0</formula>
    </cfRule>
    <cfRule type="cellIs" dxfId="17319" priority="3108" stopIfTrue="1" operator="greaterThan">
      <formula>0</formula>
    </cfRule>
  </conditionalFormatting>
  <conditionalFormatting sqref="AF47">
    <cfRule type="cellIs" dxfId="17318" priority="3103" stopIfTrue="1" operator="greaterThan">
      <formula>0</formula>
    </cfRule>
    <cfRule type="cellIs" dxfId="17317" priority="3104" stopIfTrue="1" operator="greaterThan">
      <formula>0</formula>
    </cfRule>
    <cfRule type="cellIs" dxfId="17316" priority="3105" stopIfTrue="1" operator="greaterThan">
      <formula>0</formula>
    </cfRule>
  </conditionalFormatting>
  <conditionalFormatting sqref="AF42:AF43">
    <cfRule type="cellIs" dxfId="17315" priority="3100" stopIfTrue="1" operator="greaterThan">
      <formula>0</formula>
    </cfRule>
    <cfRule type="cellIs" dxfId="17314" priority="3101" stopIfTrue="1" operator="greaterThan">
      <formula>0</formula>
    </cfRule>
    <cfRule type="cellIs" dxfId="17313" priority="3102" stopIfTrue="1" operator="greaterThan">
      <formula>0</formula>
    </cfRule>
  </conditionalFormatting>
  <conditionalFormatting sqref="AF44">
    <cfRule type="cellIs" dxfId="17312" priority="3097" stopIfTrue="1" operator="greaterThan">
      <formula>0</formula>
    </cfRule>
    <cfRule type="cellIs" dxfId="17311" priority="3098" stopIfTrue="1" operator="greaterThan">
      <formula>0</formula>
    </cfRule>
    <cfRule type="cellIs" dxfId="17310" priority="3099" stopIfTrue="1" operator="greaterThan">
      <formula>0</formula>
    </cfRule>
  </conditionalFormatting>
  <conditionalFormatting sqref="AF39:AF40">
    <cfRule type="cellIs" dxfId="17309" priority="3094" stopIfTrue="1" operator="greaterThan">
      <formula>0</formula>
    </cfRule>
    <cfRule type="cellIs" dxfId="17308" priority="3095" stopIfTrue="1" operator="greaterThan">
      <formula>0</formula>
    </cfRule>
    <cfRule type="cellIs" dxfId="17307" priority="3096" stopIfTrue="1" operator="greaterThan">
      <formula>0</formula>
    </cfRule>
  </conditionalFormatting>
  <conditionalFormatting sqref="AF41">
    <cfRule type="cellIs" dxfId="17306" priority="3091" stopIfTrue="1" operator="greaterThan">
      <formula>0</formula>
    </cfRule>
    <cfRule type="cellIs" dxfId="17305" priority="3092" stopIfTrue="1" operator="greaterThan">
      <formula>0</formula>
    </cfRule>
    <cfRule type="cellIs" dxfId="17304" priority="3093" stopIfTrue="1" operator="greaterThan">
      <formula>0</formula>
    </cfRule>
  </conditionalFormatting>
  <conditionalFormatting sqref="AF36:AF37">
    <cfRule type="cellIs" dxfId="17303" priority="3088" stopIfTrue="1" operator="greaterThan">
      <formula>0</formula>
    </cfRule>
    <cfRule type="cellIs" dxfId="17302" priority="3089" stopIfTrue="1" operator="greaterThan">
      <formula>0</formula>
    </cfRule>
    <cfRule type="cellIs" dxfId="17301" priority="3090" stopIfTrue="1" operator="greaterThan">
      <formula>0</formula>
    </cfRule>
  </conditionalFormatting>
  <conditionalFormatting sqref="AF38">
    <cfRule type="cellIs" dxfId="17300" priority="3085" stopIfTrue="1" operator="greaterThan">
      <formula>0</formula>
    </cfRule>
    <cfRule type="cellIs" dxfId="17299" priority="3086" stopIfTrue="1" operator="greaterThan">
      <formula>0</formula>
    </cfRule>
    <cfRule type="cellIs" dxfId="17298" priority="3087" stopIfTrue="1" operator="greaterThan">
      <formula>0</formula>
    </cfRule>
  </conditionalFormatting>
  <conditionalFormatting sqref="AF35">
    <cfRule type="cellIs" dxfId="17297" priority="3082" stopIfTrue="1" operator="greaterThan">
      <formula>0</formula>
    </cfRule>
    <cfRule type="cellIs" dxfId="17296" priority="3083" stopIfTrue="1" operator="greaterThan">
      <formula>0</formula>
    </cfRule>
    <cfRule type="cellIs" dxfId="17295" priority="3084" stopIfTrue="1" operator="greaterThan">
      <formula>0</formula>
    </cfRule>
  </conditionalFormatting>
  <conditionalFormatting sqref="AF32:AF33">
    <cfRule type="cellIs" dxfId="17294" priority="3079" stopIfTrue="1" operator="greaterThan">
      <formula>0</formula>
    </cfRule>
    <cfRule type="cellIs" dxfId="17293" priority="3080" stopIfTrue="1" operator="greaterThan">
      <formula>0</formula>
    </cfRule>
    <cfRule type="cellIs" dxfId="17292" priority="3081" stopIfTrue="1" operator="greaterThan">
      <formula>0</formula>
    </cfRule>
  </conditionalFormatting>
  <conditionalFormatting sqref="AF29:AF30">
    <cfRule type="cellIs" dxfId="17291" priority="3076" stopIfTrue="1" operator="greaterThan">
      <formula>0</formula>
    </cfRule>
    <cfRule type="cellIs" dxfId="17290" priority="3077" stopIfTrue="1" operator="greaterThan">
      <formula>0</formula>
    </cfRule>
    <cfRule type="cellIs" dxfId="17289" priority="3078" stopIfTrue="1" operator="greaterThan">
      <formula>0</formula>
    </cfRule>
  </conditionalFormatting>
  <conditionalFormatting sqref="AF31">
    <cfRule type="cellIs" dxfId="17288" priority="3073" stopIfTrue="1" operator="greaterThan">
      <formula>0</formula>
    </cfRule>
    <cfRule type="cellIs" dxfId="17287" priority="3074" stopIfTrue="1" operator="greaterThan">
      <formula>0</formula>
    </cfRule>
    <cfRule type="cellIs" dxfId="17286" priority="3075" stopIfTrue="1" operator="greaterThan">
      <formula>0</formula>
    </cfRule>
  </conditionalFormatting>
  <conditionalFormatting sqref="AF26:AF27">
    <cfRule type="cellIs" dxfId="17285" priority="3070" stopIfTrue="1" operator="greaterThan">
      <formula>0</formula>
    </cfRule>
    <cfRule type="cellIs" dxfId="17284" priority="3071" stopIfTrue="1" operator="greaterThan">
      <formula>0</formula>
    </cfRule>
    <cfRule type="cellIs" dxfId="17283" priority="3072" stopIfTrue="1" operator="greaterThan">
      <formula>0</formula>
    </cfRule>
  </conditionalFormatting>
  <conditionalFormatting sqref="AF28">
    <cfRule type="cellIs" dxfId="17282" priority="3067" stopIfTrue="1" operator="greaterThan">
      <formula>0</formula>
    </cfRule>
    <cfRule type="cellIs" dxfId="17281" priority="3068" stopIfTrue="1" operator="greaterThan">
      <formula>0</formula>
    </cfRule>
    <cfRule type="cellIs" dxfId="17280" priority="3069" stopIfTrue="1" operator="greaterThan">
      <formula>0</formula>
    </cfRule>
  </conditionalFormatting>
  <conditionalFormatting sqref="AF23:AF24">
    <cfRule type="cellIs" dxfId="17279" priority="3064" stopIfTrue="1" operator="greaterThan">
      <formula>0</formula>
    </cfRule>
    <cfRule type="cellIs" dxfId="17278" priority="3065" stopIfTrue="1" operator="greaterThan">
      <formula>0</formula>
    </cfRule>
    <cfRule type="cellIs" dxfId="17277" priority="3066" stopIfTrue="1" operator="greaterThan">
      <formula>0</formula>
    </cfRule>
  </conditionalFormatting>
  <conditionalFormatting sqref="AF25">
    <cfRule type="cellIs" dxfId="17276" priority="3061" stopIfTrue="1" operator="greaterThan">
      <formula>0</formula>
    </cfRule>
    <cfRule type="cellIs" dxfId="17275" priority="3062" stopIfTrue="1" operator="greaterThan">
      <formula>0</formula>
    </cfRule>
    <cfRule type="cellIs" dxfId="17274" priority="3063" stopIfTrue="1" operator="greaterThan">
      <formula>0</formula>
    </cfRule>
  </conditionalFormatting>
  <conditionalFormatting sqref="AF20:AF21">
    <cfRule type="cellIs" dxfId="17273" priority="3058" stopIfTrue="1" operator="greaterThan">
      <formula>0</formula>
    </cfRule>
    <cfRule type="cellIs" dxfId="17272" priority="3059" stopIfTrue="1" operator="greaterThan">
      <formula>0</formula>
    </cfRule>
    <cfRule type="cellIs" dxfId="17271" priority="3060" stopIfTrue="1" operator="greaterThan">
      <formula>0</formula>
    </cfRule>
  </conditionalFormatting>
  <conditionalFormatting sqref="AF22">
    <cfRule type="cellIs" dxfId="17270" priority="3055" stopIfTrue="1" operator="greaterThan">
      <formula>0</formula>
    </cfRule>
    <cfRule type="cellIs" dxfId="17269" priority="3056" stopIfTrue="1" operator="greaterThan">
      <formula>0</formula>
    </cfRule>
    <cfRule type="cellIs" dxfId="17268" priority="3057" stopIfTrue="1" operator="greaterThan">
      <formula>0</formula>
    </cfRule>
  </conditionalFormatting>
  <conditionalFormatting sqref="AF19">
    <cfRule type="cellIs" dxfId="17267" priority="3052" stopIfTrue="1" operator="greaterThan">
      <formula>0</formula>
    </cfRule>
    <cfRule type="cellIs" dxfId="17266" priority="3053" stopIfTrue="1" operator="greaterThan">
      <formula>0</formula>
    </cfRule>
    <cfRule type="cellIs" dxfId="17265" priority="3054" stopIfTrue="1" operator="greaterThan">
      <formula>0</formula>
    </cfRule>
  </conditionalFormatting>
  <conditionalFormatting sqref="AF16:AF17">
    <cfRule type="cellIs" dxfId="17264" priority="3049" stopIfTrue="1" operator="greaterThan">
      <formula>0</formula>
    </cfRule>
    <cfRule type="cellIs" dxfId="17263" priority="3050" stopIfTrue="1" operator="greaterThan">
      <formula>0</formula>
    </cfRule>
    <cfRule type="cellIs" dxfId="17262" priority="3051" stopIfTrue="1" operator="greaterThan">
      <formula>0</formula>
    </cfRule>
  </conditionalFormatting>
  <conditionalFormatting sqref="AF18">
    <cfRule type="cellIs" dxfId="17261" priority="3046" stopIfTrue="1" operator="greaterThan">
      <formula>0</formula>
    </cfRule>
    <cfRule type="cellIs" dxfId="17260" priority="3047" stopIfTrue="1" operator="greaterThan">
      <formula>0</formula>
    </cfRule>
    <cfRule type="cellIs" dxfId="17259" priority="3048" stopIfTrue="1" operator="greaterThan">
      <formula>0</formula>
    </cfRule>
  </conditionalFormatting>
  <conditionalFormatting sqref="AF13:AF14">
    <cfRule type="cellIs" dxfId="17258" priority="3043" stopIfTrue="1" operator="greaterThan">
      <formula>0</formula>
    </cfRule>
    <cfRule type="cellIs" dxfId="17257" priority="3044" stopIfTrue="1" operator="greaterThan">
      <formula>0</formula>
    </cfRule>
    <cfRule type="cellIs" dxfId="17256" priority="3045" stopIfTrue="1" operator="greaterThan">
      <formula>0</formula>
    </cfRule>
  </conditionalFormatting>
  <conditionalFormatting sqref="AF15">
    <cfRule type="cellIs" dxfId="17255" priority="3040" stopIfTrue="1" operator="greaterThan">
      <formula>0</formula>
    </cfRule>
    <cfRule type="cellIs" dxfId="17254" priority="3041" stopIfTrue="1" operator="greaterThan">
      <formula>0</formula>
    </cfRule>
    <cfRule type="cellIs" dxfId="17253" priority="3042" stopIfTrue="1" operator="greaterThan">
      <formula>0</formula>
    </cfRule>
  </conditionalFormatting>
  <conditionalFormatting sqref="AF10:AF11">
    <cfRule type="cellIs" dxfId="17252" priority="3037" stopIfTrue="1" operator="greaterThan">
      <formula>0</formula>
    </cfRule>
    <cfRule type="cellIs" dxfId="17251" priority="3038" stopIfTrue="1" operator="greaterThan">
      <formula>0</formula>
    </cfRule>
    <cfRule type="cellIs" dxfId="17250" priority="3039" stopIfTrue="1" operator="greaterThan">
      <formula>0</formula>
    </cfRule>
  </conditionalFormatting>
  <conditionalFormatting sqref="AF12">
    <cfRule type="cellIs" dxfId="17249" priority="3034" stopIfTrue="1" operator="greaterThan">
      <formula>0</formula>
    </cfRule>
    <cfRule type="cellIs" dxfId="17248" priority="3035" stopIfTrue="1" operator="greaterThan">
      <formula>0</formula>
    </cfRule>
    <cfRule type="cellIs" dxfId="17247" priority="3036" stopIfTrue="1" operator="greaterThan">
      <formula>0</formula>
    </cfRule>
  </conditionalFormatting>
  <conditionalFormatting sqref="AF7:AF8">
    <cfRule type="cellIs" dxfId="17246" priority="3031" stopIfTrue="1" operator="greaterThan">
      <formula>0</formula>
    </cfRule>
    <cfRule type="cellIs" dxfId="17245" priority="3032" stopIfTrue="1" operator="greaterThan">
      <formula>0</formula>
    </cfRule>
    <cfRule type="cellIs" dxfId="17244" priority="3033" stopIfTrue="1" operator="greaterThan">
      <formula>0</formula>
    </cfRule>
  </conditionalFormatting>
  <conditionalFormatting sqref="AF9">
    <cfRule type="cellIs" dxfId="17243" priority="3028" stopIfTrue="1" operator="greaterThan">
      <formula>0</formula>
    </cfRule>
    <cfRule type="cellIs" dxfId="17242" priority="3029" stopIfTrue="1" operator="greaterThan">
      <formula>0</formula>
    </cfRule>
    <cfRule type="cellIs" dxfId="17241" priority="3030" stopIfTrue="1" operator="greaterThan">
      <formula>0</formula>
    </cfRule>
  </conditionalFormatting>
  <conditionalFormatting sqref="AF5">
    <cfRule type="cellIs" dxfId="17240" priority="3025" stopIfTrue="1" operator="greaterThan">
      <formula>0</formula>
    </cfRule>
    <cfRule type="cellIs" dxfId="17239" priority="3026" stopIfTrue="1" operator="greaterThan">
      <formula>0</formula>
    </cfRule>
    <cfRule type="cellIs" dxfId="17238" priority="3027" stopIfTrue="1" operator="greaterThan">
      <formula>0</formula>
    </cfRule>
  </conditionalFormatting>
  <conditionalFormatting sqref="AF6">
    <cfRule type="cellIs" dxfId="17237" priority="3022" stopIfTrue="1" operator="greaterThan">
      <formula>0</formula>
    </cfRule>
    <cfRule type="cellIs" dxfId="17236" priority="3023" stopIfTrue="1" operator="greaterThan">
      <formula>0</formula>
    </cfRule>
    <cfRule type="cellIs" dxfId="17235" priority="3024" stopIfTrue="1" operator="greaterThan">
      <formula>0</formula>
    </cfRule>
  </conditionalFormatting>
  <conditionalFormatting sqref="AE99:AE100">
    <cfRule type="cellIs" dxfId="17234" priority="3019" stopIfTrue="1" operator="greaterThan">
      <formula>0</formula>
    </cfRule>
    <cfRule type="cellIs" dxfId="17233" priority="3020" stopIfTrue="1" operator="greaterThan">
      <formula>0</formula>
    </cfRule>
    <cfRule type="cellIs" dxfId="17232" priority="3021" stopIfTrue="1" operator="greaterThan">
      <formula>0</formula>
    </cfRule>
  </conditionalFormatting>
  <conditionalFormatting sqref="AE101">
    <cfRule type="cellIs" dxfId="17231" priority="3016" stopIfTrue="1" operator="greaterThan">
      <formula>0</formula>
    </cfRule>
    <cfRule type="cellIs" dxfId="17230" priority="3017" stopIfTrue="1" operator="greaterThan">
      <formula>0</formula>
    </cfRule>
    <cfRule type="cellIs" dxfId="17229" priority="3018" stopIfTrue="1" operator="greaterThan">
      <formula>0</formula>
    </cfRule>
  </conditionalFormatting>
  <conditionalFormatting sqref="AE96:AE97">
    <cfRule type="cellIs" dxfId="17228" priority="3013" stopIfTrue="1" operator="greaterThan">
      <formula>0</formula>
    </cfRule>
    <cfRule type="cellIs" dxfId="17227" priority="3014" stopIfTrue="1" operator="greaterThan">
      <formula>0</formula>
    </cfRule>
    <cfRule type="cellIs" dxfId="17226" priority="3015" stopIfTrue="1" operator="greaterThan">
      <formula>0</formula>
    </cfRule>
  </conditionalFormatting>
  <conditionalFormatting sqref="AE98">
    <cfRule type="cellIs" dxfId="17225" priority="3010" stopIfTrue="1" operator="greaterThan">
      <formula>0</formula>
    </cfRule>
    <cfRule type="cellIs" dxfId="17224" priority="3011" stopIfTrue="1" operator="greaterThan">
      <formula>0</formula>
    </cfRule>
    <cfRule type="cellIs" dxfId="17223" priority="3012" stopIfTrue="1" operator="greaterThan">
      <formula>0</formula>
    </cfRule>
  </conditionalFormatting>
  <conditionalFormatting sqref="AE93:AE94">
    <cfRule type="cellIs" dxfId="17222" priority="3007" stopIfTrue="1" operator="greaterThan">
      <formula>0</formula>
    </cfRule>
    <cfRule type="cellIs" dxfId="17221" priority="3008" stopIfTrue="1" operator="greaterThan">
      <formula>0</formula>
    </cfRule>
    <cfRule type="cellIs" dxfId="17220" priority="3009" stopIfTrue="1" operator="greaterThan">
      <formula>0</formula>
    </cfRule>
  </conditionalFormatting>
  <conditionalFormatting sqref="AE95">
    <cfRule type="cellIs" dxfId="17219" priority="3004" stopIfTrue="1" operator="greaterThan">
      <formula>0</formula>
    </cfRule>
    <cfRule type="cellIs" dxfId="17218" priority="3005" stopIfTrue="1" operator="greaterThan">
      <formula>0</formula>
    </cfRule>
    <cfRule type="cellIs" dxfId="17217" priority="3006" stopIfTrue="1" operator="greaterThan">
      <formula>0</formula>
    </cfRule>
  </conditionalFormatting>
  <conditionalFormatting sqref="AE90:AE91">
    <cfRule type="cellIs" dxfId="17216" priority="3001" stopIfTrue="1" operator="greaterThan">
      <formula>0</formula>
    </cfRule>
    <cfRule type="cellIs" dxfId="17215" priority="3002" stopIfTrue="1" operator="greaterThan">
      <formula>0</formula>
    </cfRule>
    <cfRule type="cellIs" dxfId="17214" priority="3003" stopIfTrue="1" operator="greaterThan">
      <formula>0</formula>
    </cfRule>
  </conditionalFormatting>
  <conditionalFormatting sqref="AE92">
    <cfRule type="cellIs" dxfId="17213" priority="2998" stopIfTrue="1" operator="greaterThan">
      <formula>0</formula>
    </cfRule>
    <cfRule type="cellIs" dxfId="17212" priority="2999" stopIfTrue="1" operator="greaterThan">
      <formula>0</formula>
    </cfRule>
    <cfRule type="cellIs" dxfId="17211" priority="3000" stopIfTrue="1" operator="greaterThan">
      <formula>0</formula>
    </cfRule>
  </conditionalFormatting>
  <conditionalFormatting sqref="AE89">
    <cfRule type="cellIs" dxfId="17210" priority="2995" stopIfTrue="1" operator="greaterThan">
      <formula>0</formula>
    </cfRule>
    <cfRule type="cellIs" dxfId="17209" priority="2996" stopIfTrue="1" operator="greaterThan">
      <formula>0</formula>
    </cfRule>
    <cfRule type="cellIs" dxfId="17208" priority="2997" stopIfTrue="1" operator="greaterThan">
      <formula>0</formula>
    </cfRule>
  </conditionalFormatting>
  <conditionalFormatting sqref="AE84:AE87">
    <cfRule type="cellIs" dxfId="17207" priority="2992" stopIfTrue="1" operator="greaterThan">
      <formula>0</formula>
    </cfRule>
    <cfRule type="cellIs" dxfId="17206" priority="2993" stopIfTrue="1" operator="greaterThan">
      <formula>0</formula>
    </cfRule>
    <cfRule type="cellIs" dxfId="17205" priority="2994" stopIfTrue="1" operator="greaterThan">
      <formula>0</formula>
    </cfRule>
  </conditionalFormatting>
  <conditionalFormatting sqref="AE81:AE82">
    <cfRule type="cellIs" dxfId="17204" priority="2989" stopIfTrue="1" operator="greaterThan">
      <formula>0</formula>
    </cfRule>
    <cfRule type="cellIs" dxfId="17203" priority="2990" stopIfTrue="1" operator="greaterThan">
      <formula>0</formula>
    </cfRule>
    <cfRule type="cellIs" dxfId="17202" priority="2991" stopIfTrue="1" operator="greaterThan">
      <formula>0</formula>
    </cfRule>
  </conditionalFormatting>
  <conditionalFormatting sqref="AE83">
    <cfRule type="cellIs" dxfId="17201" priority="2986" stopIfTrue="1" operator="greaterThan">
      <formula>0</formula>
    </cfRule>
    <cfRule type="cellIs" dxfId="17200" priority="2987" stopIfTrue="1" operator="greaterThan">
      <formula>0</formula>
    </cfRule>
    <cfRule type="cellIs" dxfId="17199" priority="2988" stopIfTrue="1" operator="greaterThan">
      <formula>0</formula>
    </cfRule>
  </conditionalFormatting>
  <conditionalFormatting sqref="AE78:AE79">
    <cfRule type="cellIs" dxfId="17198" priority="2983" stopIfTrue="1" operator="greaterThan">
      <formula>0</formula>
    </cfRule>
    <cfRule type="cellIs" dxfId="17197" priority="2984" stopIfTrue="1" operator="greaterThan">
      <formula>0</formula>
    </cfRule>
    <cfRule type="cellIs" dxfId="17196" priority="2985" stopIfTrue="1" operator="greaterThan">
      <formula>0</formula>
    </cfRule>
  </conditionalFormatting>
  <conditionalFormatting sqref="AE80">
    <cfRule type="cellIs" dxfId="17195" priority="2980" stopIfTrue="1" operator="greaterThan">
      <formula>0</formula>
    </cfRule>
    <cfRule type="cellIs" dxfId="17194" priority="2981" stopIfTrue="1" operator="greaterThan">
      <formula>0</formula>
    </cfRule>
    <cfRule type="cellIs" dxfId="17193" priority="2982" stopIfTrue="1" operator="greaterThan">
      <formula>0</formula>
    </cfRule>
  </conditionalFormatting>
  <conditionalFormatting sqref="AE75:AE76">
    <cfRule type="cellIs" dxfId="17192" priority="2977" stopIfTrue="1" operator="greaterThan">
      <formula>0</formula>
    </cfRule>
    <cfRule type="cellIs" dxfId="17191" priority="2978" stopIfTrue="1" operator="greaterThan">
      <formula>0</formula>
    </cfRule>
    <cfRule type="cellIs" dxfId="17190" priority="2979" stopIfTrue="1" operator="greaterThan">
      <formula>0</formula>
    </cfRule>
  </conditionalFormatting>
  <conditionalFormatting sqref="AE77">
    <cfRule type="cellIs" dxfId="17189" priority="2974" stopIfTrue="1" operator="greaterThan">
      <formula>0</formula>
    </cfRule>
    <cfRule type="cellIs" dxfId="17188" priority="2975" stopIfTrue="1" operator="greaterThan">
      <formula>0</formula>
    </cfRule>
    <cfRule type="cellIs" dxfId="17187" priority="2976" stopIfTrue="1" operator="greaterThan">
      <formula>0</formula>
    </cfRule>
  </conditionalFormatting>
  <conditionalFormatting sqref="AE72:AE73">
    <cfRule type="cellIs" dxfId="17186" priority="2971" stopIfTrue="1" operator="greaterThan">
      <formula>0</formula>
    </cfRule>
    <cfRule type="cellIs" dxfId="17185" priority="2972" stopIfTrue="1" operator="greaterThan">
      <formula>0</formula>
    </cfRule>
    <cfRule type="cellIs" dxfId="17184" priority="2973" stopIfTrue="1" operator="greaterThan">
      <formula>0</formula>
    </cfRule>
  </conditionalFormatting>
  <conditionalFormatting sqref="AE74">
    <cfRule type="cellIs" dxfId="17183" priority="2968" stopIfTrue="1" operator="greaterThan">
      <formula>0</formula>
    </cfRule>
    <cfRule type="cellIs" dxfId="17182" priority="2969" stopIfTrue="1" operator="greaterThan">
      <formula>0</formula>
    </cfRule>
    <cfRule type="cellIs" dxfId="17181" priority="2970" stopIfTrue="1" operator="greaterThan">
      <formula>0</formula>
    </cfRule>
  </conditionalFormatting>
  <conditionalFormatting sqref="AE69:AE70">
    <cfRule type="cellIs" dxfId="17180" priority="2965" stopIfTrue="1" operator="greaterThan">
      <formula>0</formula>
    </cfRule>
    <cfRule type="cellIs" dxfId="17179" priority="2966" stopIfTrue="1" operator="greaterThan">
      <formula>0</formula>
    </cfRule>
    <cfRule type="cellIs" dxfId="17178" priority="2967" stopIfTrue="1" operator="greaterThan">
      <formula>0</formula>
    </cfRule>
  </conditionalFormatting>
  <conditionalFormatting sqref="AE71">
    <cfRule type="cellIs" dxfId="17177" priority="2962" stopIfTrue="1" operator="greaterThan">
      <formula>0</formula>
    </cfRule>
    <cfRule type="cellIs" dxfId="17176" priority="2963" stopIfTrue="1" operator="greaterThan">
      <formula>0</formula>
    </cfRule>
    <cfRule type="cellIs" dxfId="17175" priority="2964" stopIfTrue="1" operator="greaterThan">
      <formula>0</formula>
    </cfRule>
  </conditionalFormatting>
  <conditionalFormatting sqref="AE66:AE67">
    <cfRule type="cellIs" dxfId="17174" priority="2959" stopIfTrue="1" operator="greaterThan">
      <formula>0</formula>
    </cfRule>
    <cfRule type="cellIs" dxfId="17173" priority="2960" stopIfTrue="1" operator="greaterThan">
      <formula>0</formula>
    </cfRule>
    <cfRule type="cellIs" dxfId="17172" priority="2961" stopIfTrue="1" operator="greaterThan">
      <formula>0</formula>
    </cfRule>
  </conditionalFormatting>
  <conditionalFormatting sqref="AE68">
    <cfRule type="cellIs" dxfId="17171" priority="2956" stopIfTrue="1" operator="greaterThan">
      <formula>0</formula>
    </cfRule>
    <cfRule type="cellIs" dxfId="17170" priority="2957" stopIfTrue="1" operator="greaterThan">
      <formula>0</formula>
    </cfRule>
    <cfRule type="cellIs" dxfId="17169" priority="2958" stopIfTrue="1" operator="greaterThan">
      <formula>0</formula>
    </cfRule>
  </conditionalFormatting>
  <conditionalFormatting sqref="AE63:AE64">
    <cfRule type="cellIs" dxfId="17168" priority="2953" stopIfTrue="1" operator="greaterThan">
      <formula>0</formula>
    </cfRule>
    <cfRule type="cellIs" dxfId="17167" priority="2954" stopIfTrue="1" operator="greaterThan">
      <formula>0</formula>
    </cfRule>
    <cfRule type="cellIs" dxfId="17166" priority="2955" stopIfTrue="1" operator="greaterThan">
      <formula>0</formula>
    </cfRule>
  </conditionalFormatting>
  <conditionalFormatting sqref="AE65">
    <cfRule type="cellIs" dxfId="17165" priority="2950" stopIfTrue="1" operator="greaterThan">
      <formula>0</formula>
    </cfRule>
    <cfRule type="cellIs" dxfId="17164" priority="2951" stopIfTrue="1" operator="greaterThan">
      <formula>0</formula>
    </cfRule>
    <cfRule type="cellIs" dxfId="17163" priority="2952" stopIfTrue="1" operator="greaterThan">
      <formula>0</formula>
    </cfRule>
  </conditionalFormatting>
  <conditionalFormatting sqref="AE60:AE61">
    <cfRule type="cellIs" dxfId="17162" priority="2947" stopIfTrue="1" operator="greaterThan">
      <formula>0</formula>
    </cfRule>
    <cfRule type="cellIs" dxfId="17161" priority="2948" stopIfTrue="1" operator="greaterThan">
      <formula>0</formula>
    </cfRule>
    <cfRule type="cellIs" dxfId="17160" priority="2949" stopIfTrue="1" operator="greaterThan">
      <formula>0</formula>
    </cfRule>
  </conditionalFormatting>
  <conditionalFormatting sqref="AE62">
    <cfRule type="cellIs" dxfId="17159" priority="2944" stopIfTrue="1" operator="greaterThan">
      <formula>0</formula>
    </cfRule>
    <cfRule type="cellIs" dxfId="17158" priority="2945" stopIfTrue="1" operator="greaterThan">
      <formula>0</formula>
    </cfRule>
    <cfRule type="cellIs" dxfId="17157" priority="2946" stopIfTrue="1" operator="greaterThan">
      <formula>0</formula>
    </cfRule>
  </conditionalFormatting>
  <conditionalFormatting sqref="AE57:AE58">
    <cfRule type="cellIs" dxfId="17156" priority="2941" stopIfTrue="1" operator="greaterThan">
      <formula>0</formula>
    </cfRule>
    <cfRule type="cellIs" dxfId="17155" priority="2942" stopIfTrue="1" operator="greaterThan">
      <formula>0</formula>
    </cfRule>
    <cfRule type="cellIs" dxfId="17154" priority="2943" stopIfTrue="1" operator="greaterThan">
      <formula>0</formula>
    </cfRule>
  </conditionalFormatting>
  <conditionalFormatting sqref="AE59">
    <cfRule type="cellIs" dxfId="17153" priority="2938" stopIfTrue="1" operator="greaterThan">
      <formula>0</formula>
    </cfRule>
    <cfRule type="cellIs" dxfId="17152" priority="2939" stopIfTrue="1" operator="greaterThan">
      <formula>0</formula>
    </cfRule>
    <cfRule type="cellIs" dxfId="17151" priority="2940" stopIfTrue="1" operator="greaterThan">
      <formula>0</formula>
    </cfRule>
  </conditionalFormatting>
  <conditionalFormatting sqref="AE54:AE55">
    <cfRule type="cellIs" dxfId="17150" priority="2935" stopIfTrue="1" operator="greaterThan">
      <formula>0</formula>
    </cfRule>
    <cfRule type="cellIs" dxfId="17149" priority="2936" stopIfTrue="1" operator="greaterThan">
      <formula>0</formula>
    </cfRule>
    <cfRule type="cellIs" dxfId="17148" priority="2937" stopIfTrue="1" operator="greaterThan">
      <formula>0</formula>
    </cfRule>
  </conditionalFormatting>
  <conditionalFormatting sqref="AE56">
    <cfRule type="cellIs" dxfId="17147" priority="2932" stopIfTrue="1" operator="greaterThan">
      <formula>0</formula>
    </cfRule>
    <cfRule type="cellIs" dxfId="17146" priority="2933" stopIfTrue="1" operator="greaterThan">
      <formula>0</formula>
    </cfRule>
    <cfRule type="cellIs" dxfId="17145" priority="2934" stopIfTrue="1" operator="greaterThan">
      <formula>0</formula>
    </cfRule>
  </conditionalFormatting>
  <conditionalFormatting sqref="AE51:AE52">
    <cfRule type="cellIs" dxfId="17144" priority="2929" stopIfTrue="1" operator="greaterThan">
      <formula>0</formula>
    </cfRule>
    <cfRule type="cellIs" dxfId="17143" priority="2930" stopIfTrue="1" operator="greaterThan">
      <formula>0</formula>
    </cfRule>
    <cfRule type="cellIs" dxfId="17142" priority="2931" stopIfTrue="1" operator="greaterThan">
      <formula>0</formula>
    </cfRule>
  </conditionalFormatting>
  <conditionalFormatting sqref="AE53">
    <cfRule type="cellIs" dxfId="17141" priority="2926" stopIfTrue="1" operator="greaterThan">
      <formula>0</formula>
    </cfRule>
    <cfRule type="cellIs" dxfId="17140" priority="2927" stopIfTrue="1" operator="greaterThan">
      <formula>0</formula>
    </cfRule>
    <cfRule type="cellIs" dxfId="17139" priority="2928" stopIfTrue="1" operator="greaterThan">
      <formula>0</formula>
    </cfRule>
  </conditionalFormatting>
  <conditionalFormatting sqref="AE48:AE49">
    <cfRule type="cellIs" dxfId="17138" priority="2923" stopIfTrue="1" operator="greaterThan">
      <formula>0</formula>
    </cfRule>
    <cfRule type="cellIs" dxfId="17137" priority="2924" stopIfTrue="1" operator="greaterThan">
      <formula>0</formula>
    </cfRule>
    <cfRule type="cellIs" dxfId="17136" priority="2925" stopIfTrue="1" operator="greaterThan">
      <formula>0</formula>
    </cfRule>
  </conditionalFormatting>
  <conditionalFormatting sqref="AE50">
    <cfRule type="cellIs" dxfId="17135" priority="2920" stopIfTrue="1" operator="greaterThan">
      <formula>0</formula>
    </cfRule>
    <cfRule type="cellIs" dxfId="17134" priority="2921" stopIfTrue="1" operator="greaterThan">
      <formula>0</formula>
    </cfRule>
    <cfRule type="cellIs" dxfId="17133" priority="2922" stopIfTrue="1" operator="greaterThan">
      <formula>0</formula>
    </cfRule>
  </conditionalFormatting>
  <conditionalFormatting sqref="AE45:AE46">
    <cfRule type="cellIs" dxfId="17132" priority="2917" stopIfTrue="1" operator="greaterThan">
      <formula>0</formula>
    </cfRule>
    <cfRule type="cellIs" dxfId="17131" priority="2918" stopIfTrue="1" operator="greaterThan">
      <formula>0</formula>
    </cfRule>
    <cfRule type="cellIs" dxfId="17130" priority="2919" stopIfTrue="1" operator="greaterThan">
      <formula>0</formula>
    </cfRule>
  </conditionalFormatting>
  <conditionalFormatting sqref="AE47">
    <cfRule type="cellIs" dxfId="17129" priority="2914" stopIfTrue="1" operator="greaterThan">
      <formula>0</formula>
    </cfRule>
    <cfRule type="cellIs" dxfId="17128" priority="2915" stopIfTrue="1" operator="greaterThan">
      <formula>0</formula>
    </cfRule>
    <cfRule type="cellIs" dxfId="17127" priority="2916" stopIfTrue="1" operator="greaterThan">
      <formula>0</formula>
    </cfRule>
  </conditionalFormatting>
  <conditionalFormatting sqref="AE42:AE43">
    <cfRule type="cellIs" dxfId="17126" priority="2911" stopIfTrue="1" operator="greaterThan">
      <formula>0</formula>
    </cfRule>
    <cfRule type="cellIs" dxfId="17125" priority="2912" stopIfTrue="1" operator="greaterThan">
      <formula>0</formula>
    </cfRule>
    <cfRule type="cellIs" dxfId="17124" priority="2913" stopIfTrue="1" operator="greaterThan">
      <formula>0</formula>
    </cfRule>
  </conditionalFormatting>
  <conditionalFormatting sqref="AE44">
    <cfRule type="cellIs" dxfId="17123" priority="2908" stopIfTrue="1" operator="greaterThan">
      <formula>0</formula>
    </cfRule>
    <cfRule type="cellIs" dxfId="17122" priority="2909" stopIfTrue="1" operator="greaterThan">
      <formula>0</formula>
    </cfRule>
    <cfRule type="cellIs" dxfId="17121" priority="2910" stopIfTrue="1" operator="greaterThan">
      <formula>0</formula>
    </cfRule>
  </conditionalFormatting>
  <conditionalFormatting sqref="AE39:AE40">
    <cfRule type="cellIs" dxfId="17120" priority="2905" stopIfTrue="1" operator="greaterThan">
      <formula>0</formula>
    </cfRule>
    <cfRule type="cellIs" dxfId="17119" priority="2906" stopIfTrue="1" operator="greaterThan">
      <formula>0</formula>
    </cfRule>
    <cfRule type="cellIs" dxfId="17118" priority="2907" stopIfTrue="1" operator="greaterThan">
      <formula>0</formula>
    </cfRule>
  </conditionalFormatting>
  <conditionalFormatting sqref="AE41">
    <cfRule type="cellIs" dxfId="17117" priority="2902" stopIfTrue="1" operator="greaterThan">
      <formula>0</formula>
    </cfRule>
    <cfRule type="cellIs" dxfId="17116" priority="2903" stopIfTrue="1" operator="greaterThan">
      <formula>0</formula>
    </cfRule>
    <cfRule type="cellIs" dxfId="17115" priority="2904" stopIfTrue="1" operator="greaterThan">
      <formula>0</formula>
    </cfRule>
  </conditionalFormatting>
  <conditionalFormatting sqref="AE36:AE37">
    <cfRule type="cellIs" dxfId="17114" priority="2899" stopIfTrue="1" operator="greaterThan">
      <formula>0</formula>
    </cfRule>
    <cfRule type="cellIs" dxfId="17113" priority="2900" stopIfTrue="1" operator="greaterThan">
      <formula>0</formula>
    </cfRule>
    <cfRule type="cellIs" dxfId="17112" priority="2901" stopIfTrue="1" operator="greaterThan">
      <formula>0</formula>
    </cfRule>
  </conditionalFormatting>
  <conditionalFormatting sqref="AE38">
    <cfRule type="cellIs" dxfId="17111" priority="2896" stopIfTrue="1" operator="greaterThan">
      <formula>0</formula>
    </cfRule>
    <cfRule type="cellIs" dxfId="17110" priority="2897" stopIfTrue="1" operator="greaterThan">
      <formula>0</formula>
    </cfRule>
    <cfRule type="cellIs" dxfId="17109" priority="2898" stopIfTrue="1" operator="greaterThan">
      <formula>0</formula>
    </cfRule>
  </conditionalFormatting>
  <conditionalFormatting sqref="AE35">
    <cfRule type="cellIs" dxfId="17108" priority="2893" stopIfTrue="1" operator="greaterThan">
      <formula>0</formula>
    </cfRule>
    <cfRule type="cellIs" dxfId="17107" priority="2894" stopIfTrue="1" operator="greaterThan">
      <formula>0</formula>
    </cfRule>
    <cfRule type="cellIs" dxfId="17106" priority="2895" stopIfTrue="1" operator="greaterThan">
      <formula>0</formula>
    </cfRule>
  </conditionalFormatting>
  <conditionalFormatting sqref="AE32:AE33">
    <cfRule type="cellIs" dxfId="17105" priority="2890" stopIfTrue="1" operator="greaterThan">
      <formula>0</formula>
    </cfRule>
    <cfRule type="cellIs" dxfId="17104" priority="2891" stopIfTrue="1" operator="greaterThan">
      <formula>0</formula>
    </cfRule>
    <cfRule type="cellIs" dxfId="17103" priority="2892" stopIfTrue="1" operator="greaterThan">
      <formula>0</formula>
    </cfRule>
  </conditionalFormatting>
  <conditionalFormatting sqref="AE29:AE30">
    <cfRule type="cellIs" dxfId="17102" priority="2887" stopIfTrue="1" operator="greaterThan">
      <formula>0</formula>
    </cfRule>
    <cfRule type="cellIs" dxfId="17101" priority="2888" stopIfTrue="1" operator="greaterThan">
      <formula>0</formula>
    </cfRule>
    <cfRule type="cellIs" dxfId="17100" priority="2889" stopIfTrue="1" operator="greaterThan">
      <formula>0</formula>
    </cfRule>
  </conditionalFormatting>
  <conditionalFormatting sqref="AE31">
    <cfRule type="cellIs" dxfId="17099" priority="2884" stopIfTrue="1" operator="greaterThan">
      <formula>0</formula>
    </cfRule>
    <cfRule type="cellIs" dxfId="17098" priority="2885" stopIfTrue="1" operator="greaterThan">
      <formula>0</formula>
    </cfRule>
    <cfRule type="cellIs" dxfId="17097" priority="2886" stopIfTrue="1" operator="greaterThan">
      <formula>0</formula>
    </cfRule>
  </conditionalFormatting>
  <conditionalFormatting sqref="AE26:AE27">
    <cfRule type="cellIs" dxfId="17096" priority="2881" stopIfTrue="1" operator="greaterThan">
      <formula>0</formula>
    </cfRule>
    <cfRule type="cellIs" dxfId="17095" priority="2882" stopIfTrue="1" operator="greaterThan">
      <formula>0</formula>
    </cfRule>
    <cfRule type="cellIs" dxfId="17094" priority="2883" stopIfTrue="1" operator="greaterThan">
      <formula>0</formula>
    </cfRule>
  </conditionalFormatting>
  <conditionalFormatting sqref="AE28">
    <cfRule type="cellIs" dxfId="17093" priority="2878" stopIfTrue="1" operator="greaterThan">
      <formula>0</formula>
    </cfRule>
    <cfRule type="cellIs" dxfId="17092" priority="2879" stopIfTrue="1" operator="greaterThan">
      <formula>0</formula>
    </cfRule>
    <cfRule type="cellIs" dxfId="17091" priority="2880" stopIfTrue="1" operator="greaterThan">
      <formula>0</formula>
    </cfRule>
  </conditionalFormatting>
  <conditionalFormatting sqref="AE23:AE24">
    <cfRule type="cellIs" dxfId="17090" priority="2875" stopIfTrue="1" operator="greaterThan">
      <formula>0</formula>
    </cfRule>
    <cfRule type="cellIs" dxfId="17089" priority="2876" stopIfTrue="1" operator="greaterThan">
      <formula>0</formula>
    </cfRule>
    <cfRule type="cellIs" dxfId="17088" priority="2877" stopIfTrue="1" operator="greaterThan">
      <formula>0</formula>
    </cfRule>
  </conditionalFormatting>
  <conditionalFormatting sqref="AE25">
    <cfRule type="cellIs" dxfId="17087" priority="2872" stopIfTrue="1" operator="greaterThan">
      <formula>0</formula>
    </cfRule>
    <cfRule type="cellIs" dxfId="17086" priority="2873" stopIfTrue="1" operator="greaterThan">
      <formula>0</formula>
    </cfRule>
    <cfRule type="cellIs" dxfId="17085" priority="2874" stopIfTrue="1" operator="greaterThan">
      <formula>0</formula>
    </cfRule>
  </conditionalFormatting>
  <conditionalFormatting sqref="AE20:AE21">
    <cfRule type="cellIs" dxfId="17084" priority="2869" stopIfTrue="1" operator="greaterThan">
      <formula>0</formula>
    </cfRule>
    <cfRule type="cellIs" dxfId="17083" priority="2870" stopIfTrue="1" operator="greaterThan">
      <formula>0</formula>
    </cfRule>
    <cfRule type="cellIs" dxfId="17082" priority="2871" stopIfTrue="1" operator="greaterThan">
      <formula>0</formula>
    </cfRule>
  </conditionalFormatting>
  <conditionalFormatting sqref="AE22">
    <cfRule type="cellIs" dxfId="17081" priority="2866" stopIfTrue="1" operator="greaterThan">
      <formula>0</formula>
    </cfRule>
    <cfRule type="cellIs" dxfId="17080" priority="2867" stopIfTrue="1" operator="greaterThan">
      <formula>0</formula>
    </cfRule>
    <cfRule type="cellIs" dxfId="17079" priority="2868" stopIfTrue="1" operator="greaterThan">
      <formula>0</formula>
    </cfRule>
  </conditionalFormatting>
  <conditionalFormatting sqref="AE19">
    <cfRule type="cellIs" dxfId="17078" priority="2863" stopIfTrue="1" operator="greaterThan">
      <formula>0</formula>
    </cfRule>
    <cfRule type="cellIs" dxfId="17077" priority="2864" stopIfTrue="1" operator="greaterThan">
      <formula>0</formula>
    </cfRule>
    <cfRule type="cellIs" dxfId="17076" priority="2865" stopIfTrue="1" operator="greaterThan">
      <formula>0</formula>
    </cfRule>
  </conditionalFormatting>
  <conditionalFormatting sqref="AE16:AE17">
    <cfRule type="cellIs" dxfId="17075" priority="2860" stopIfTrue="1" operator="greaterThan">
      <formula>0</formula>
    </cfRule>
    <cfRule type="cellIs" dxfId="17074" priority="2861" stopIfTrue="1" operator="greaterThan">
      <formula>0</formula>
    </cfRule>
    <cfRule type="cellIs" dxfId="17073" priority="2862" stopIfTrue="1" operator="greaterThan">
      <formula>0</formula>
    </cfRule>
  </conditionalFormatting>
  <conditionalFormatting sqref="AE18">
    <cfRule type="cellIs" dxfId="17072" priority="2857" stopIfTrue="1" operator="greaterThan">
      <formula>0</formula>
    </cfRule>
    <cfRule type="cellIs" dxfId="17071" priority="2858" stopIfTrue="1" operator="greaterThan">
      <formula>0</formula>
    </cfRule>
    <cfRule type="cellIs" dxfId="17070" priority="2859" stopIfTrue="1" operator="greaterThan">
      <formula>0</formula>
    </cfRule>
  </conditionalFormatting>
  <conditionalFormatting sqref="AE13:AE14">
    <cfRule type="cellIs" dxfId="17069" priority="2854" stopIfTrue="1" operator="greaterThan">
      <formula>0</formula>
    </cfRule>
    <cfRule type="cellIs" dxfId="17068" priority="2855" stopIfTrue="1" operator="greaterThan">
      <formula>0</formula>
    </cfRule>
    <cfRule type="cellIs" dxfId="17067" priority="2856" stopIfTrue="1" operator="greaterThan">
      <formula>0</formula>
    </cfRule>
  </conditionalFormatting>
  <conditionalFormatting sqref="AE15">
    <cfRule type="cellIs" dxfId="17066" priority="2851" stopIfTrue="1" operator="greaterThan">
      <formula>0</formula>
    </cfRule>
    <cfRule type="cellIs" dxfId="17065" priority="2852" stopIfTrue="1" operator="greaterThan">
      <formula>0</formula>
    </cfRule>
    <cfRule type="cellIs" dxfId="17064" priority="2853" stopIfTrue="1" operator="greaterThan">
      <formula>0</formula>
    </cfRule>
  </conditionalFormatting>
  <conditionalFormatting sqref="AE10:AE11">
    <cfRule type="cellIs" dxfId="17063" priority="2848" stopIfTrue="1" operator="greaterThan">
      <formula>0</formula>
    </cfRule>
    <cfRule type="cellIs" dxfId="17062" priority="2849" stopIfTrue="1" operator="greaterThan">
      <formula>0</formula>
    </cfRule>
    <cfRule type="cellIs" dxfId="17061" priority="2850" stopIfTrue="1" operator="greaterThan">
      <formula>0</formula>
    </cfRule>
  </conditionalFormatting>
  <conditionalFormatting sqref="AE12">
    <cfRule type="cellIs" dxfId="17060" priority="2845" stopIfTrue="1" operator="greaterThan">
      <formula>0</formula>
    </cfRule>
    <cfRule type="cellIs" dxfId="17059" priority="2846" stopIfTrue="1" operator="greaterThan">
      <formula>0</formula>
    </cfRule>
    <cfRule type="cellIs" dxfId="17058" priority="2847" stopIfTrue="1" operator="greaterThan">
      <formula>0</formula>
    </cfRule>
  </conditionalFormatting>
  <conditionalFormatting sqref="AE7:AE8">
    <cfRule type="cellIs" dxfId="17057" priority="2842" stopIfTrue="1" operator="greaterThan">
      <formula>0</formula>
    </cfRule>
    <cfRule type="cellIs" dxfId="17056" priority="2843" stopIfTrue="1" operator="greaterThan">
      <formula>0</formula>
    </cfRule>
    <cfRule type="cellIs" dxfId="17055" priority="2844" stopIfTrue="1" operator="greaterThan">
      <formula>0</formula>
    </cfRule>
  </conditionalFormatting>
  <conditionalFormatting sqref="AE9">
    <cfRule type="cellIs" dxfId="17054" priority="2839" stopIfTrue="1" operator="greaterThan">
      <formula>0</formula>
    </cfRule>
    <cfRule type="cellIs" dxfId="17053" priority="2840" stopIfTrue="1" operator="greaterThan">
      <formula>0</formula>
    </cfRule>
    <cfRule type="cellIs" dxfId="17052" priority="2841" stopIfTrue="1" operator="greaterThan">
      <formula>0</formula>
    </cfRule>
  </conditionalFormatting>
  <conditionalFormatting sqref="AE5">
    <cfRule type="cellIs" dxfId="17051" priority="2836" stopIfTrue="1" operator="greaterThan">
      <formula>0</formula>
    </cfRule>
    <cfRule type="cellIs" dxfId="17050" priority="2837" stopIfTrue="1" operator="greaterThan">
      <formula>0</formula>
    </cfRule>
    <cfRule type="cellIs" dxfId="17049" priority="2838" stopIfTrue="1" operator="greaterThan">
      <formula>0</formula>
    </cfRule>
  </conditionalFormatting>
  <conditionalFormatting sqref="AE6">
    <cfRule type="cellIs" dxfId="17048" priority="2833" stopIfTrue="1" operator="greaterThan">
      <formula>0</formula>
    </cfRule>
    <cfRule type="cellIs" dxfId="17047" priority="2834" stopIfTrue="1" operator="greaterThan">
      <formula>0</formula>
    </cfRule>
    <cfRule type="cellIs" dxfId="17046" priority="2835" stopIfTrue="1" operator="greaterThan">
      <formula>0</formula>
    </cfRule>
  </conditionalFormatting>
  <conditionalFormatting sqref="AH99:AH100">
    <cfRule type="cellIs" dxfId="17045" priority="2830" stopIfTrue="1" operator="greaterThan">
      <formula>0</formula>
    </cfRule>
    <cfRule type="cellIs" dxfId="17044" priority="2831" stopIfTrue="1" operator="greaterThan">
      <formula>0</formula>
    </cfRule>
    <cfRule type="cellIs" dxfId="17043" priority="2832" stopIfTrue="1" operator="greaterThan">
      <formula>0</formula>
    </cfRule>
  </conditionalFormatting>
  <conditionalFormatting sqref="AH101">
    <cfRule type="cellIs" dxfId="17042" priority="2827" stopIfTrue="1" operator="greaterThan">
      <formula>0</formula>
    </cfRule>
    <cfRule type="cellIs" dxfId="17041" priority="2828" stopIfTrue="1" operator="greaterThan">
      <formula>0</formula>
    </cfRule>
    <cfRule type="cellIs" dxfId="17040" priority="2829" stopIfTrue="1" operator="greaterThan">
      <formula>0</formula>
    </cfRule>
  </conditionalFormatting>
  <conditionalFormatting sqref="AH96:AH97">
    <cfRule type="cellIs" dxfId="17039" priority="2824" stopIfTrue="1" operator="greaterThan">
      <formula>0</formula>
    </cfRule>
    <cfRule type="cellIs" dxfId="17038" priority="2825" stopIfTrue="1" operator="greaterThan">
      <formula>0</formula>
    </cfRule>
    <cfRule type="cellIs" dxfId="17037" priority="2826" stopIfTrue="1" operator="greaterThan">
      <formula>0</formula>
    </cfRule>
  </conditionalFormatting>
  <conditionalFormatting sqref="AH98">
    <cfRule type="cellIs" dxfId="17036" priority="2821" stopIfTrue="1" operator="greaterThan">
      <formula>0</formula>
    </cfRule>
    <cfRule type="cellIs" dxfId="17035" priority="2822" stopIfTrue="1" operator="greaterThan">
      <formula>0</formula>
    </cfRule>
    <cfRule type="cellIs" dxfId="17034" priority="2823" stopIfTrue="1" operator="greaterThan">
      <formula>0</formula>
    </cfRule>
  </conditionalFormatting>
  <conditionalFormatting sqref="AH93:AH94">
    <cfRule type="cellIs" dxfId="17033" priority="2818" stopIfTrue="1" operator="greaterThan">
      <formula>0</formula>
    </cfRule>
    <cfRule type="cellIs" dxfId="17032" priority="2819" stopIfTrue="1" operator="greaterThan">
      <formula>0</formula>
    </cfRule>
    <cfRule type="cellIs" dxfId="17031" priority="2820" stopIfTrue="1" operator="greaterThan">
      <formula>0</formula>
    </cfRule>
  </conditionalFormatting>
  <conditionalFormatting sqref="AH95">
    <cfRule type="cellIs" dxfId="17030" priority="2815" stopIfTrue="1" operator="greaterThan">
      <formula>0</formula>
    </cfRule>
    <cfRule type="cellIs" dxfId="17029" priority="2816" stopIfTrue="1" operator="greaterThan">
      <formula>0</formula>
    </cfRule>
    <cfRule type="cellIs" dxfId="17028" priority="2817" stopIfTrue="1" operator="greaterThan">
      <formula>0</formula>
    </cfRule>
  </conditionalFormatting>
  <conditionalFormatting sqref="AH90:AH91">
    <cfRule type="cellIs" dxfId="17027" priority="2812" stopIfTrue="1" operator="greaterThan">
      <formula>0</formula>
    </cfRule>
    <cfRule type="cellIs" dxfId="17026" priority="2813" stopIfTrue="1" operator="greaterThan">
      <formula>0</formula>
    </cfRule>
    <cfRule type="cellIs" dxfId="17025" priority="2814" stopIfTrue="1" operator="greaterThan">
      <formula>0</formula>
    </cfRule>
  </conditionalFormatting>
  <conditionalFormatting sqref="AH92">
    <cfRule type="cellIs" dxfId="17024" priority="2809" stopIfTrue="1" operator="greaterThan">
      <formula>0</formula>
    </cfRule>
    <cfRule type="cellIs" dxfId="17023" priority="2810" stopIfTrue="1" operator="greaterThan">
      <formula>0</formula>
    </cfRule>
    <cfRule type="cellIs" dxfId="17022" priority="2811" stopIfTrue="1" operator="greaterThan">
      <formula>0</formula>
    </cfRule>
  </conditionalFormatting>
  <conditionalFormatting sqref="AH89">
    <cfRule type="cellIs" dxfId="17021" priority="2806" stopIfTrue="1" operator="greaterThan">
      <formula>0</formula>
    </cfRule>
    <cfRule type="cellIs" dxfId="17020" priority="2807" stopIfTrue="1" operator="greaterThan">
      <formula>0</formula>
    </cfRule>
    <cfRule type="cellIs" dxfId="17019" priority="2808" stopIfTrue="1" operator="greaterThan">
      <formula>0</formula>
    </cfRule>
  </conditionalFormatting>
  <conditionalFormatting sqref="AH84:AH87">
    <cfRule type="cellIs" dxfId="17018" priority="2803" stopIfTrue="1" operator="greaterThan">
      <formula>0</formula>
    </cfRule>
    <cfRule type="cellIs" dxfId="17017" priority="2804" stopIfTrue="1" operator="greaterThan">
      <formula>0</formula>
    </cfRule>
    <cfRule type="cellIs" dxfId="17016" priority="2805" stopIfTrue="1" operator="greaterThan">
      <formula>0</formula>
    </cfRule>
  </conditionalFormatting>
  <conditionalFormatting sqref="AH81:AH82">
    <cfRule type="cellIs" dxfId="17015" priority="2800" stopIfTrue="1" operator="greaterThan">
      <formula>0</formula>
    </cfRule>
    <cfRule type="cellIs" dxfId="17014" priority="2801" stopIfTrue="1" operator="greaterThan">
      <formula>0</formula>
    </cfRule>
    <cfRule type="cellIs" dxfId="17013" priority="2802" stopIfTrue="1" operator="greaterThan">
      <formula>0</formula>
    </cfRule>
  </conditionalFormatting>
  <conditionalFormatting sqref="AH83">
    <cfRule type="cellIs" dxfId="17012" priority="2797" stopIfTrue="1" operator="greaterThan">
      <formula>0</formula>
    </cfRule>
    <cfRule type="cellIs" dxfId="17011" priority="2798" stopIfTrue="1" operator="greaterThan">
      <formula>0</formula>
    </cfRule>
    <cfRule type="cellIs" dxfId="17010" priority="2799" stopIfTrue="1" operator="greaterThan">
      <formula>0</formula>
    </cfRule>
  </conditionalFormatting>
  <conditionalFormatting sqref="AH78:AH79">
    <cfRule type="cellIs" dxfId="17009" priority="2794" stopIfTrue="1" operator="greaterThan">
      <formula>0</formula>
    </cfRule>
    <cfRule type="cellIs" dxfId="17008" priority="2795" stopIfTrue="1" operator="greaterThan">
      <formula>0</formula>
    </cfRule>
    <cfRule type="cellIs" dxfId="17007" priority="2796" stopIfTrue="1" operator="greaterThan">
      <formula>0</formula>
    </cfRule>
  </conditionalFormatting>
  <conditionalFormatting sqref="AH80">
    <cfRule type="cellIs" dxfId="17006" priority="2791" stopIfTrue="1" operator="greaterThan">
      <formula>0</formula>
    </cfRule>
    <cfRule type="cellIs" dxfId="17005" priority="2792" stopIfTrue="1" operator="greaterThan">
      <formula>0</formula>
    </cfRule>
    <cfRule type="cellIs" dxfId="17004" priority="2793" stopIfTrue="1" operator="greaterThan">
      <formula>0</formula>
    </cfRule>
  </conditionalFormatting>
  <conditionalFormatting sqref="AH75:AH76">
    <cfRule type="cellIs" dxfId="17003" priority="2788" stopIfTrue="1" operator="greaterThan">
      <formula>0</formula>
    </cfRule>
    <cfRule type="cellIs" dxfId="17002" priority="2789" stopIfTrue="1" operator="greaterThan">
      <formula>0</formula>
    </cfRule>
    <cfRule type="cellIs" dxfId="17001" priority="2790" stopIfTrue="1" operator="greaterThan">
      <formula>0</formula>
    </cfRule>
  </conditionalFormatting>
  <conditionalFormatting sqref="AH77">
    <cfRule type="cellIs" dxfId="17000" priority="2785" stopIfTrue="1" operator="greaterThan">
      <formula>0</formula>
    </cfRule>
    <cfRule type="cellIs" dxfId="16999" priority="2786" stopIfTrue="1" operator="greaterThan">
      <formula>0</formula>
    </cfRule>
    <cfRule type="cellIs" dxfId="16998" priority="2787" stopIfTrue="1" operator="greaterThan">
      <formula>0</formula>
    </cfRule>
  </conditionalFormatting>
  <conditionalFormatting sqref="AH72:AH73">
    <cfRule type="cellIs" dxfId="16997" priority="2782" stopIfTrue="1" operator="greaterThan">
      <formula>0</formula>
    </cfRule>
    <cfRule type="cellIs" dxfId="16996" priority="2783" stopIfTrue="1" operator="greaterThan">
      <formula>0</formula>
    </cfRule>
    <cfRule type="cellIs" dxfId="16995" priority="2784" stopIfTrue="1" operator="greaterThan">
      <formula>0</formula>
    </cfRule>
  </conditionalFormatting>
  <conditionalFormatting sqref="AH74">
    <cfRule type="cellIs" dxfId="16994" priority="2779" stopIfTrue="1" operator="greaterThan">
      <formula>0</formula>
    </cfRule>
    <cfRule type="cellIs" dxfId="16993" priority="2780" stopIfTrue="1" operator="greaterThan">
      <formula>0</formula>
    </cfRule>
    <cfRule type="cellIs" dxfId="16992" priority="2781" stopIfTrue="1" operator="greaterThan">
      <formula>0</formula>
    </cfRule>
  </conditionalFormatting>
  <conditionalFormatting sqref="AH69:AH70">
    <cfRule type="cellIs" dxfId="16991" priority="2776" stopIfTrue="1" operator="greaterThan">
      <formula>0</formula>
    </cfRule>
    <cfRule type="cellIs" dxfId="16990" priority="2777" stopIfTrue="1" operator="greaterThan">
      <formula>0</formula>
    </cfRule>
    <cfRule type="cellIs" dxfId="16989" priority="2778" stopIfTrue="1" operator="greaterThan">
      <formula>0</formula>
    </cfRule>
  </conditionalFormatting>
  <conditionalFormatting sqref="AH71">
    <cfRule type="cellIs" dxfId="16988" priority="2773" stopIfTrue="1" operator="greaterThan">
      <formula>0</formula>
    </cfRule>
    <cfRule type="cellIs" dxfId="16987" priority="2774" stopIfTrue="1" operator="greaterThan">
      <formula>0</formula>
    </cfRule>
    <cfRule type="cellIs" dxfId="16986" priority="2775" stopIfTrue="1" operator="greaterThan">
      <formula>0</formula>
    </cfRule>
  </conditionalFormatting>
  <conditionalFormatting sqref="AH66:AH67">
    <cfRule type="cellIs" dxfId="16985" priority="2770" stopIfTrue="1" operator="greaterThan">
      <formula>0</formula>
    </cfRule>
    <cfRule type="cellIs" dxfId="16984" priority="2771" stopIfTrue="1" operator="greaterThan">
      <formula>0</formula>
    </cfRule>
    <cfRule type="cellIs" dxfId="16983" priority="2772" stopIfTrue="1" operator="greaterThan">
      <formula>0</formula>
    </cfRule>
  </conditionalFormatting>
  <conditionalFormatting sqref="AH68">
    <cfRule type="cellIs" dxfId="16982" priority="2767" stopIfTrue="1" operator="greaterThan">
      <formula>0</formula>
    </cfRule>
    <cfRule type="cellIs" dxfId="16981" priority="2768" stopIfTrue="1" operator="greaterThan">
      <formula>0</formula>
    </cfRule>
    <cfRule type="cellIs" dxfId="16980" priority="2769" stopIfTrue="1" operator="greaterThan">
      <formula>0</formula>
    </cfRule>
  </conditionalFormatting>
  <conditionalFormatting sqref="AH63:AH64">
    <cfRule type="cellIs" dxfId="16979" priority="2764" stopIfTrue="1" operator="greaterThan">
      <formula>0</formula>
    </cfRule>
    <cfRule type="cellIs" dxfId="16978" priority="2765" stopIfTrue="1" operator="greaterThan">
      <formula>0</formula>
    </cfRule>
    <cfRule type="cellIs" dxfId="16977" priority="2766" stopIfTrue="1" operator="greaterThan">
      <formula>0</formula>
    </cfRule>
  </conditionalFormatting>
  <conditionalFormatting sqref="AH65">
    <cfRule type="cellIs" dxfId="16976" priority="2761" stopIfTrue="1" operator="greaterThan">
      <formula>0</formula>
    </cfRule>
    <cfRule type="cellIs" dxfId="16975" priority="2762" stopIfTrue="1" operator="greaterThan">
      <formula>0</formula>
    </cfRule>
    <cfRule type="cellIs" dxfId="16974" priority="2763" stopIfTrue="1" operator="greaterThan">
      <formula>0</formula>
    </cfRule>
  </conditionalFormatting>
  <conditionalFormatting sqref="AH60:AH61">
    <cfRule type="cellIs" dxfId="16973" priority="2758" stopIfTrue="1" operator="greaterThan">
      <formula>0</formula>
    </cfRule>
    <cfRule type="cellIs" dxfId="16972" priority="2759" stopIfTrue="1" operator="greaterThan">
      <formula>0</formula>
    </cfRule>
    <cfRule type="cellIs" dxfId="16971" priority="2760" stopIfTrue="1" operator="greaterThan">
      <formula>0</formula>
    </cfRule>
  </conditionalFormatting>
  <conditionalFormatting sqref="AH62">
    <cfRule type="cellIs" dxfId="16970" priority="2755" stopIfTrue="1" operator="greaterThan">
      <formula>0</formula>
    </cfRule>
    <cfRule type="cellIs" dxfId="16969" priority="2756" stopIfTrue="1" operator="greaterThan">
      <formula>0</formula>
    </cfRule>
    <cfRule type="cellIs" dxfId="16968" priority="2757" stopIfTrue="1" operator="greaterThan">
      <formula>0</formula>
    </cfRule>
  </conditionalFormatting>
  <conditionalFormatting sqref="AH57:AH58">
    <cfRule type="cellIs" dxfId="16967" priority="2752" stopIfTrue="1" operator="greaterThan">
      <formula>0</formula>
    </cfRule>
    <cfRule type="cellIs" dxfId="16966" priority="2753" stopIfTrue="1" operator="greaterThan">
      <formula>0</formula>
    </cfRule>
    <cfRule type="cellIs" dxfId="16965" priority="2754" stopIfTrue="1" operator="greaterThan">
      <formula>0</formula>
    </cfRule>
  </conditionalFormatting>
  <conditionalFormatting sqref="AH59">
    <cfRule type="cellIs" dxfId="16964" priority="2749" stopIfTrue="1" operator="greaterThan">
      <formula>0</formula>
    </cfRule>
    <cfRule type="cellIs" dxfId="16963" priority="2750" stopIfTrue="1" operator="greaterThan">
      <formula>0</formula>
    </cfRule>
    <cfRule type="cellIs" dxfId="16962" priority="2751" stopIfTrue="1" operator="greaterThan">
      <formula>0</formula>
    </cfRule>
  </conditionalFormatting>
  <conditionalFormatting sqref="AH54:AH55">
    <cfRule type="cellIs" dxfId="16961" priority="2746" stopIfTrue="1" operator="greaterThan">
      <formula>0</formula>
    </cfRule>
    <cfRule type="cellIs" dxfId="16960" priority="2747" stopIfTrue="1" operator="greaterThan">
      <formula>0</formula>
    </cfRule>
    <cfRule type="cellIs" dxfId="16959" priority="2748" stopIfTrue="1" operator="greaterThan">
      <formula>0</formula>
    </cfRule>
  </conditionalFormatting>
  <conditionalFormatting sqref="AH56">
    <cfRule type="cellIs" dxfId="16958" priority="2743" stopIfTrue="1" operator="greaterThan">
      <formula>0</formula>
    </cfRule>
    <cfRule type="cellIs" dxfId="16957" priority="2744" stopIfTrue="1" operator="greaterThan">
      <formula>0</formula>
    </cfRule>
    <cfRule type="cellIs" dxfId="16956" priority="2745" stopIfTrue="1" operator="greaterThan">
      <formula>0</formula>
    </cfRule>
  </conditionalFormatting>
  <conditionalFormatting sqref="AH51:AH52">
    <cfRule type="cellIs" dxfId="16955" priority="2740" stopIfTrue="1" operator="greaterThan">
      <formula>0</formula>
    </cfRule>
    <cfRule type="cellIs" dxfId="16954" priority="2741" stopIfTrue="1" operator="greaterThan">
      <formula>0</formula>
    </cfRule>
    <cfRule type="cellIs" dxfId="16953" priority="2742" stopIfTrue="1" operator="greaterThan">
      <formula>0</formula>
    </cfRule>
  </conditionalFormatting>
  <conditionalFormatting sqref="AH53">
    <cfRule type="cellIs" dxfId="16952" priority="2737" stopIfTrue="1" operator="greaterThan">
      <formula>0</formula>
    </cfRule>
    <cfRule type="cellIs" dxfId="16951" priority="2738" stopIfTrue="1" operator="greaterThan">
      <formula>0</formula>
    </cfRule>
    <cfRule type="cellIs" dxfId="16950" priority="2739" stopIfTrue="1" operator="greaterThan">
      <formula>0</formula>
    </cfRule>
  </conditionalFormatting>
  <conditionalFormatting sqref="AH48:AH49">
    <cfRule type="cellIs" dxfId="16949" priority="2734" stopIfTrue="1" operator="greaterThan">
      <formula>0</formula>
    </cfRule>
    <cfRule type="cellIs" dxfId="16948" priority="2735" stopIfTrue="1" operator="greaterThan">
      <formula>0</formula>
    </cfRule>
    <cfRule type="cellIs" dxfId="16947" priority="2736" stopIfTrue="1" operator="greaterThan">
      <formula>0</formula>
    </cfRule>
  </conditionalFormatting>
  <conditionalFormatting sqref="AH50">
    <cfRule type="cellIs" dxfId="16946" priority="2731" stopIfTrue="1" operator="greaterThan">
      <formula>0</formula>
    </cfRule>
    <cfRule type="cellIs" dxfId="16945" priority="2732" stopIfTrue="1" operator="greaterThan">
      <formula>0</formula>
    </cfRule>
    <cfRule type="cellIs" dxfId="16944" priority="2733" stopIfTrue="1" operator="greaterThan">
      <formula>0</formula>
    </cfRule>
  </conditionalFormatting>
  <conditionalFormatting sqref="AH45:AH46">
    <cfRule type="cellIs" dxfId="16943" priority="2728" stopIfTrue="1" operator="greaterThan">
      <formula>0</formula>
    </cfRule>
    <cfRule type="cellIs" dxfId="16942" priority="2729" stopIfTrue="1" operator="greaterThan">
      <formula>0</formula>
    </cfRule>
    <cfRule type="cellIs" dxfId="16941" priority="2730" stopIfTrue="1" operator="greaterThan">
      <formula>0</formula>
    </cfRule>
  </conditionalFormatting>
  <conditionalFormatting sqref="AH47">
    <cfRule type="cellIs" dxfId="16940" priority="2725" stopIfTrue="1" operator="greaterThan">
      <formula>0</formula>
    </cfRule>
    <cfRule type="cellIs" dxfId="16939" priority="2726" stopIfTrue="1" operator="greaterThan">
      <formula>0</formula>
    </cfRule>
    <cfRule type="cellIs" dxfId="16938" priority="2727" stopIfTrue="1" operator="greaterThan">
      <formula>0</formula>
    </cfRule>
  </conditionalFormatting>
  <conditionalFormatting sqref="AH42:AH43">
    <cfRule type="cellIs" dxfId="16937" priority="2722" stopIfTrue="1" operator="greaterThan">
      <formula>0</formula>
    </cfRule>
    <cfRule type="cellIs" dxfId="16936" priority="2723" stopIfTrue="1" operator="greaterThan">
      <formula>0</formula>
    </cfRule>
    <cfRule type="cellIs" dxfId="16935" priority="2724" stopIfTrue="1" operator="greaterThan">
      <formula>0</formula>
    </cfRule>
  </conditionalFormatting>
  <conditionalFormatting sqref="AH44">
    <cfRule type="cellIs" dxfId="16934" priority="2719" stopIfTrue="1" operator="greaterThan">
      <formula>0</formula>
    </cfRule>
    <cfRule type="cellIs" dxfId="16933" priority="2720" stopIfTrue="1" operator="greaterThan">
      <formula>0</formula>
    </cfRule>
    <cfRule type="cellIs" dxfId="16932" priority="2721" stopIfTrue="1" operator="greaterThan">
      <formula>0</formula>
    </cfRule>
  </conditionalFormatting>
  <conditionalFormatting sqref="AH39:AH40">
    <cfRule type="cellIs" dxfId="16931" priority="2716" stopIfTrue="1" operator="greaterThan">
      <formula>0</formula>
    </cfRule>
    <cfRule type="cellIs" dxfId="16930" priority="2717" stopIfTrue="1" operator="greaterThan">
      <formula>0</formula>
    </cfRule>
    <cfRule type="cellIs" dxfId="16929" priority="2718" stopIfTrue="1" operator="greaterThan">
      <formula>0</formula>
    </cfRule>
  </conditionalFormatting>
  <conditionalFormatting sqref="AH41">
    <cfRule type="cellIs" dxfId="16928" priority="2713" stopIfTrue="1" operator="greaterThan">
      <formula>0</formula>
    </cfRule>
    <cfRule type="cellIs" dxfId="16927" priority="2714" stopIfTrue="1" operator="greaterThan">
      <formula>0</formula>
    </cfRule>
    <cfRule type="cellIs" dxfId="16926" priority="2715" stopIfTrue="1" operator="greaterThan">
      <formula>0</formula>
    </cfRule>
  </conditionalFormatting>
  <conditionalFormatting sqref="AH36:AH37">
    <cfRule type="cellIs" dxfId="16925" priority="2710" stopIfTrue="1" operator="greaterThan">
      <formula>0</formula>
    </cfRule>
    <cfRule type="cellIs" dxfId="16924" priority="2711" stopIfTrue="1" operator="greaterThan">
      <formula>0</formula>
    </cfRule>
    <cfRule type="cellIs" dxfId="16923" priority="2712" stopIfTrue="1" operator="greaterThan">
      <formula>0</formula>
    </cfRule>
  </conditionalFormatting>
  <conditionalFormatting sqref="AH38">
    <cfRule type="cellIs" dxfId="16922" priority="2707" stopIfTrue="1" operator="greaterThan">
      <formula>0</formula>
    </cfRule>
    <cfRule type="cellIs" dxfId="16921" priority="2708" stopIfTrue="1" operator="greaterThan">
      <formula>0</formula>
    </cfRule>
    <cfRule type="cellIs" dxfId="16920" priority="2709" stopIfTrue="1" operator="greaterThan">
      <formula>0</formula>
    </cfRule>
  </conditionalFormatting>
  <conditionalFormatting sqref="AH35">
    <cfRule type="cellIs" dxfId="16919" priority="2704" stopIfTrue="1" operator="greaterThan">
      <formula>0</formula>
    </cfRule>
    <cfRule type="cellIs" dxfId="16918" priority="2705" stopIfTrue="1" operator="greaterThan">
      <formula>0</formula>
    </cfRule>
    <cfRule type="cellIs" dxfId="16917" priority="2706" stopIfTrue="1" operator="greaterThan">
      <formula>0</formula>
    </cfRule>
  </conditionalFormatting>
  <conditionalFormatting sqref="AH32:AH33">
    <cfRule type="cellIs" dxfId="16916" priority="2701" stopIfTrue="1" operator="greaterThan">
      <formula>0</formula>
    </cfRule>
    <cfRule type="cellIs" dxfId="16915" priority="2702" stopIfTrue="1" operator="greaterThan">
      <formula>0</formula>
    </cfRule>
    <cfRule type="cellIs" dxfId="16914" priority="2703" stopIfTrue="1" operator="greaterThan">
      <formula>0</formula>
    </cfRule>
  </conditionalFormatting>
  <conditionalFormatting sqref="AH29:AH30">
    <cfRule type="cellIs" dxfId="16913" priority="2698" stopIfTrue="1" operator="greaterThan">
      <formula>0</formula>
    </cfRule>
    <cfRule type="cellIs" dxfId="16912" priority="2699" stopIfTrue="1" operator="greaterThan">
      <formula>0</formula>
    </cfRule>
    <cfRule type="cellIs" dxfId="16911" priority="2700" stopIfTrue="1" operator="greaterThan">
      <formula>0</formula>
    </cfRule>
  </conditionalFormatting>
  <conditionalFormatting sqref="AH31">
    <cfRule type="cellIs" dxfId="16910" priority="2695" stopIfTrue="1" operator="greaterThan">
      <formula>0</formula>
    </cfRule>
    <cfRule type="cellIs" dxfId="16909" priority="2696" stopIfTrue="1" operator="greaterThan">
      <formula>0</formula>
    </cfRule>
    <cfRule type="cellIs" dxfId="16908" priority="2697" stopIfTrue="1" operator="greaterThan">
      <formula>0</formula>
    </cfRule>
  </conditionalFormatting>
  <conditionalFormatting sqref="AH26:AH27">
    <cfRule type="cellIs" dxfId="16907" priority="2692" stopIfTrue="1" operator="greaterThan">
      <formula>0</formula>
    </cfRule>
    <cfRule type="cellIs" dxfId="16906" priority="2693" stopIfTrue="1" operator="greaterThan">
      <formula>0</formula>
    </cfRule>
    <cfRule type="cellIs" dxfId="16905" priority="2694" stopIfTrue="1" operator="greaterThan">
      <formula>0</formula>
    </cfRule>
  </conditionalFormatting>
  <conditionalFormatting sqref="AH28">
    <cfRule type="cellIs" dxfId="16904" priority="2689" stopIfTrue="1" operator="greaterThan">
      <formula>0</formula>
    </cfRule>
    <cfRule type="cellIs" dxfId="16903" priority="2690" stopIfTrue="1" operator="greaterThan">
      <formula>0</formula>
    </cfRule>
    <cfRule type="cellIs" dxfId="16902" priority="2691" stopIfTrue="1" operator="greaterThan">
      <formula>0</formula>
    </cfRule>
  </conditionalFormatting>
  <conditionalFormatting sqref="AH23:AH24">
    <cfRule type="cellIs" dxfId="16901" priority="2686" stopIfTrue="1" operator="greaterThan">
      <formula>0</formula>
    </cfRule>
    <cfRule type="cellIs" dxfId="16900" priority="2687" stopIfTrue="1" operator="greaterThan">
      <formula>0</formula>
    </cfRule>
    <cfRule type="cellIs" dxfId="16899" priority="2688" stopIfTrue="1" operator="greaterThan">
      <formula>0</formula>
    </cfRule>
  </conditionalFormatting>
  <conditionalFormatting sqref="AH25">
    <cfRule type="cellIs" dxfId="16898" priority="2683" stopIfTrue="1" operator="greaterThan">
      <formula>0</formula>
    </cfRule>
    <cfRule type="cellIs" dxfId="16897" priority="2684" stopIfTrue="1" operator="greaterThan">
      <formula>0</formula>
    </cfRule>
    <cfRule type="cellIs" dxfId="16896" priority="2685" stopIfTrue="1" operator="greaterThan">
      <formula>0</formula>
    </cfRule>
  </conditionalFormatting>
  <conditionalFormatting sqref="AH20:AH21">
    <cfRule type="cellIs" dxfId="16895" priority="2680" stopIfTrue="1" operator="greaterThan">
      <formula>0</formula>
    </cfRule>
    <cfRule type="cellIs" dxfId="16894" priority="2681" stopIfTrue="1" operator="greaterThan">
      <formula>0</formula>
    </cfRule>
    <cfRule type="cellIs" dxfId="16893" priority="2682" stopIfTrue="1" operator="greaterThan">
      <formula>0</formula>
    </cfRule>
  </conditionalFormatting>
  <conditionalFormatting sqref="AH22">
    <cfRule type="cellIs" dxfId="16892" priority="2677" stopIfTrue="1" operator="greaterThan">
      <formula>0</formula>
    </cfRule>
    <cfRule type="cellIs" dxfId="16891" priority="2678" stopIfTrue="1" operator="greaterThan">
      <formula>0</formula>
    </cfRule>
    <cfRule type="cellIs" dxfId="16890" priority="2679" stopIfTrue="1" operator="greaterThan">
      <formula>0</formula>
    </cfRule>
  </conditionalFormatting>
  <conditionalFormatting sqref="AH19">
    <cfRule type="cellIs" dxfId="16889" priority="2674" stopIfTrue="1" operator="greaterThan">
      <formula>0</formula>
    </cfRule>
    <cfRule type="cellIs" dxfId="16888" priority="2675" stopIfTrue="1" operator="greaterThan">
      <formula>0</formula>
    </cfRule>
    <cfRule type="cellIs" dxfId="16887" priority="2676" stopIfTrue="1" operator="greaterThan">
      <formula>0</formula>
    </cfRule>
  </conditionalFormatting>
  <conditionalFormatting sqref="AH16:AH17">
    <cfRule type="cellIs" dxfId="16886" priority="2671" stopIfTrue="1" operator="greaterThan">
      <formula>0</formula>
    </cfRule>
    <cfRule type="cellIs" dxfId="16885" priority="2672" stopIfTrue="1" operator="greaterThan">
      <formula>0</formula>
    </cfRule>
    <cfRule type="cellIs" dxfId="16884" priority="2673" stopIfTrue="1" operator="greaterThan">
      <formula>0</formula>
    </cfRule>
  </conditionalFormatting>
  <conditionalFormatting sqref="AH18">
    <cfRule type="cellIs" dxfId="16883" priority="2668" stopIfTrue="1" operator="greaterThan">
      <formula>0</formula>
    </cfRule>
    <cfRule type="cellIs" dxfId="16882" priority="2669" stopIfTrue="1" operator="greaterThan">
      <formula>0</formula>
    </cfRule>
    <cfRule type="cellIs" dxfId="16881" priority="2670" stopIfTrue="1" operator="greaterThan">
      <formula>0</formula>
    </cfRule>
  </conditionalFormatting>
  <conditionalFormatting sqref="AH13:AH14">
    <cfRule type="cellIs" dxfId="16880" priority="2665" stopIfTrue="1" operator="greaterThan">
      <formula>0</formula>
    </cfRule>
    <cfRule type="cellIs" dxfId="16879" priority="2666" stopIfTrue="1" operator="greaterThan">
      <formula>0</formula>
    </cfRule>
    <cfRule type="cellIs" dxfId="16878" priority="2667" stopIfTrue="1" operator="greaterThan">
      <formula>0</formula>
    </cfRule>
  </conditionalFormatting>
  <conditionalFormatting sqref="AH15">
    <cfRule type="cellIs" dxfId="16877" priority="2662" stopIfTrue="1" operator="greaterThan">
      <formula>0</formula>
    </cfRule>
    <cfRule type="cellIs" dxfId="16876" priority="2663" stopIfTrue="1" operator="greaterThan">
      <formula>0</formula>
    </cfRule>
    <cfRule type="cellIs" dxfId="16875" priority="2664" stopIfTrue="1" operator="greaterThan">
      <formula>0</formula>
    </cfRule>
  </conditionalFormatting>
  <conditionalFormatting sqref="AH10:AH11">
    <cfRule type="cellIs" dxfId="16874" priority="2659" stopIfTrue="1" operator="greaterThan">
      <formula>0</formula>
    </cfRule>
    <cfRule type="cellIs" dxfId="16873" priority="2660" stopIfTrue="1" operator="greaterThan">
      <formula>0</formula>
    </cfRule>
    <cfRule type="cellIs" dxfId="16872" priority="2661" stopIfTrue="1" operator="greaterThan">
      <formula>0</formula>
    </cfRule>
  </conditionalFormatting>
  <conditionalFormatting sqref="AH12">
    <cfRule type="cellIs" dxfId="16871" priority="2656" stopIfTrue="1" operator="greaterThan">
      <formula>0</formula>
    </cfRule>
    <cfRule type="cellIs" dxfId="16870" priority="2657" stopIfTrue="1" operator="greaterThan">
      <formula>0</formula>
    </cfRule>
    <cfRule type="cellIs" dxfId="16869" priority="2658" stopIfTrue="1" operator="greaterThan">
      <formula>0</formula>
    </cfRule>
  </conditionalFormatting>
  <conditionalFormatting sqref="AH7:AH8">
    <cfRule type="cellIs" dxfId="16868" priority="2653" stopIfTrue="1" operator="greaterThan">
      <formula>0</formula>
    </cfRule>
    <cfRule type="cellIs" dxfId="16867" priority="2654" stopIfTrue="1" operator="greaterThan">
      <formula>0</formula>
    </cfRule>
    <cfRule type="cellIs" dxfId="16866" priority="2655" stopIfTrue="1" operator="greaterThan">
      <formula>0</formula>
    </cfRule>
  </conditionalFormatting>
  <conditionalFormatting sqref="AH9">
    <cfRule type="cellIs" dxfId="16865" priority="2650" stopIfTrue="1" operator="greaterThan">
      <formula>0</formula>
    </cfRule>
    <cfRule type="cellIs" dxfId="16864" priority="2651" stopIfTrue="1" operator="greaterThan">
      <formula>0</formula>
    </cfRule>
    <cfRule type="cellIs" dxfId="16863" priority="2652" stopIfTrue="1" operator="greaterThan">
      <formula>0</formula>
    </cfRule>
  </conditionalFormatting>
  <conditionalFormatting sqref="AH5">
    <cfRule type="cellIs" dxfId="16862" priority="2647" stopIfTrue="1" operator="greaterThan">
      <formula>0</formula>
    </cfRule>
    <cfRule type="cellIs" dxfId="16861" priority="2648" stopIfTrue="1" operator="greaterThan">
      <formula>0</formula>
    </cfRule>
    <cfRule type="cellIs" dxfId="16860" priority="2649" stopIfTrue="1" operator="greaterThan">
      <formula>0</formula>
    </cfRule>
  </conditionalFormatting>
  <conditionalFormatting sqref="AH6">
    <cfRule type="cellIs" dxfId="16859" priority="2644" stopIfTrue="1" operator="greaterThan">
      <formula>0</formula>
    </cfRule>
    <cfRule type="cellIs" dxfId="16858" priority="2645" stopIfTrue="1" operator="greaterThan">
      <formula>0</formula>
    </cfRule>
    <cfRule type="cellIs" dxfId="16857" priority="2646" stopIfTrue="1" operator="greaterThan">
      <formula>0</formula>
    </cfRule>
  </conditionalFormatting>
  <conditionalFormatting sqref="S57:S58">
    <cfRule type="cellIs" dxfId="16856" priority="2641" stopIfTrue="1" operator="greaterThan">
      <formula>0</formula>
    </cfRule>
    <cfRule type="cellIs" dxfId="16855" priority="2642" stopIfTrue="1" operator="greaterThan">
      <formula>0</formula>
    </cfRule>
    <cfRule type="cellIs" dxfId="16854" priority="2643" stopIfTrue="1" operator="greaterThan">
      <formula>0</formula>
    </cfRule>
  </conditionalFormatting>
  <conditionalFormatting sqref="S54:S55">
    <cfRule type="cellIs" dxfId="16853" priority="2638" stopIfTrue="1" operator="greaterThan">
      <formula>0</formula>
    </cfRule>
    <cfRule type="cellIs" dxfId="16852" priority="2639" stopIfTrue="1" operator="greaterThan">
      <formula>0</formula>
    </cfRule>
    <cfRule type="cellIs" dxfId="16851" priority="2640" stopIfTrue="1" operator="greaterThan">
      <formula>0</formula>
    </cfRule>
  </conditionalFormatting>
  <conditionalFormatting sqref="S56">
    <cfRule type="cellIs" dxfId="16850" priority="2635" stopIfTrue="1" operator="greaterThan">
      <formula>0</formula>
    </cfRule>
    <cfRule type="cellIs" dxfId="16849" priority="2636" stopIfTrue="1" operator="greaterThan">
      <formula>0</formula>
    </cfRule>
    <cfRule type="cellIs" dxfId="16848" priority="2637" stopIfTrue="1" operator="greaterThan">
      <formula>0</formula>
    </cfRule>
  </conditionalFormatting>
  <conditionalFormatting sqref="S53">
    <cfRule type="cellIs" dxfId="16847" priority="2632" stopIfTrue="1" operator="greaterThan">
      <formula>0</formula>
    </cfRule>
    <cfRule type="cellIs" dxfId="16846" priority="2633" stopIfTrue="1" operator="greaterThan">
      <formula>0</formula>
    </cfRule>
    <cfRule type="cellIs" dxfId="16845" priority="2634" stopIfTrue="1" operator="greaterThan">
      <formula>0</formula>
    </cfRule>
  </conditionalFormatting>
  <conditionalFormatting sqref="P31:R31">
    <cfRule type="cellIs" dxfId="16844" priority="2473" stopIfTrue="1" operator="greaterThan">
      <formula>0</formula>
    </cfRule>
    <cfRule type="cellIs" dxfId="16843" priority="2474" stopIfTrue="1" operator="greaterThan">
      <formula>0</formula>
    </cfRule>
    <cfRule type="cellIs" dxfId="16842" priority="2475" stopIfTrue="1" operator="greaterThan">
      <formula>0</formula>
    </cfRule>
  </conditionalFormatting>
  <conditionalFormatting sqref="V13:V17">
    <cfRule type="cellIs" dxfId="16841" priority="2629" stopIfTrue="1" operator="greaterThan">
      <formula>0</formula>
    </cfRule>
    <cfRule type="cellIs" dxfId="16840" priority="2630" stopIfTrue="1" operator="greaterThan">
      <formula>0</formula>
    </cfRule>
    <cfRule type="cellIs" dxfId="16839" priority="2631" stopIfTrue="1" operator="greaterThan">
      <formula>0</formula>
    </cfRule>
  </conditionalFormatting>
  <conditionalFormatting sqref="V50:V51">
    <cfRule type="cellIs" dxfId="16838" priority="2626" stopIfTrue="1" operator="greaterThan">
      <formula>0</formula>
    </cfRule>
    <cfRule type="cellIs" dxfId="16837" priority="2627" stopIfTrue="1" operator="greaterThan">
      <formula>0</formula>
    </cfRule>
    <cfRule type="cellIs" dxfId="16836" priority="2628" stopIfTrue="1" operator="greaterThan">
      <formula>0</formula>
    </cfRule>
  </conditionalFormatting>
  <conditionalFormatting sqref="P60:R65 P88:R101 P34:R34">
    <cfRule type="cellIs" dxfId="16835" priority="2623" stopIfTrue="1" operator="greaterThan">
      <formula>0</formula>
    </cfRule>
    <cfRule type="cellIs" dxfId="16834" priority="2624" stopIfTrue="1" operator="greaterThan">
      <formula>0</formula>
    </cfRule>
    <cfRule type="cellIs" dxfId="16833" priority="2625" stopIfTrue="1" operator="greaterThan">
      <formula>0</formula>
    </cfRule>
  </conditionalFormatting>
  <conditionalFormatting sqref="P84:R87">
    <cfRule type="cellIs" dxfId="16832" priority="2620" stopIfTrue="1" operator="greaterThan">
      <formula>0</formula>
    </cfRule>
    <cfRule type="cellIs" dxfId="16831" priority="2621" stopIfTrue="1" operator="greaterThan">
      <formula>0</formula>
    </cfRule>
    <cfRule type="cellIs" dxfId="16830" priority="2622" stopIfTrue="1" operator="greaterThan">
      <formula>0</formula>
    </cfRule>
  </conditionalFormatting>
  <conditionalFormatting sqref="P81:R82">
    <cfRule type="cellIs" dxfId="16829" priority="2617" stopIfTrue="1" operator="greaterThan">
      <formula>0</formula>
    </cfRule>
    <cfRule type="cellIs" dxfId="16828" priority="2618" stopIfTrue="1" operator="greaterThan">
      <formula>0</formula>
    </cfRule>
    <cfRule type="cellIs" dxfId="16827" priority="2619" stopIfTrue="1" operator="greaterThan">
      <formula>0</formula>
    </cfRule>
  </conditionalFormatting>
  <conditionalFormatting sqref="P83:R83">
    <cfRule type="cellIs" dxfId="16826" priority="2614" stopIfTrue="1" operator="greaterThan">
      <formula>0</formula>
    </cfRule>
    <cfRule type="cellIs" dxfId="16825" priority="2615" stopIfTrue="1" operator="greaterThan">
      <formula>0</formula>
    </cfRule>
    <cfRule type="cellIs" dxfId="16824" priority="2616" stopIfTrue="1" operator="greaterThan">
      <formula>0</formula>
    </cfRule>
  </conditionalFormatting>
  <conditionalFormatting sqref="P78:R79">
    <cfRule type="cellIs" dxfId="16823" priority="2611" stopIfTrue="1" operator="greaterThan">
      <formula>0</formula>
    </cfRule>
    <cfRule type="cellIs" dxfId="16822" priority="2612" stopIfTrue="1" operator="greaterThan">
      <formula>0</formula>
    </cfRule>
    <cfRule type="cellIs" dxfId="16821" priority="2613" stopIfTrue="1" operator="greaterThan">
      <formula>0</formula>
    </cfRule>
  </conditionalFormatting>
  <conditionalFormatting sqref="P80:R80">
    <cfRule type="cellIs" dxfId="16820" priority="2608" stopIfTrue="1" operator="greaterThan">
      <formula>0</formula>
    </cfRule>
    <cfRule type="cellIs" dxfId="16819" priority="2609" stopIfTrue="1" operator="greaterThan">
      <formula>0</formula>
    </cfRule>
    <cfRule type="cellIs" dxfId="16818" priority="2610" stopIfTrue="1" operator="greaterThan">
      <formula>0</formula>
    </cfRule>
  </conditionalFormatting>
  <conditionalFormatting sqref="P75:R76">
    <cfRule type="cellIs" dxfId="16817" priority="2605" stopIfTrue="1" operator="greaterThan">
      <formula>0</formula>
    </cfRule>
    <cfRule type="cellIs" dxfId="16816" priority="2606" stopIfTrue="1" operator="greaterThan">
      <formula>0</formula>
    </cfRule>
    <cfRule type="cellIs" dxfId="16815" priority="2607" stopIfTrue="1" operator="greaterThan">
      <formula>0</formula>
    </cfRule>
  </conditionalFormatting>
  <conditionalFormatting sqref="P77:R77">
    <cfRule type="cellIs" dxfId="16814" priority="2602" stopIfTrue="1" operator="greaterThan">
      <formula>0</formula>
    </cfRule>
    <cfRule type="cellIs" dxfId="16813" priority="2603" stopIfTrue="1" operator="greaterThan">
      <formula>0</formula>
    </cfRule>
    <cfRule type="cellIs" dxfId="16812" priority="2604" stopIfTrue="1" operator="greaterThan">
      <formula>0</formula>
    </cfRule>
  </conditionalFormatting>
  <conditionalFormatting sqref="P72:R73">
    <cfRule type="cellIs" dxfId="16811" priority="2599" stopIfTrue="1" operator="greaterThan">
      <formula>0</formula>
    </cfRule>
    <cfRule type="cellIs" dxfId="16810" priority="2600" stopIfTrue="1" operator="greaterThan">
      <formula>0</formula>
    </cfRule>
    <cfRule type="cellIs" dxfId="16809" priority="2601" stopIfTrue="1" operator="greaterThan">
      <formula>0</formula>
    </cfRule>
  </conditionalFormatting>
  <conditionalFormatting sqref="P74:R74">
    <cfRule type="cellIs" dxfId="16808" priority="2596" stopIfTrue="1" operator="greaterThan">
      <formula>0</formula>
    </cfRule>
    <cfRule type="cellIs" dxfId="16807" priority="2597" stopIfTrue="1" operator="greaterThan">
      <formula>0</formula>
    </cfRule>
    <cfRule type="cellIs" dxfId="16806" priority="2598" stopIfTrue="1" operator="greaterThan">
      <formula>0</formula>
    </cfRule>
  </conditionalFormatting>
  <conditionalFormatting sqref="P69:R70">
    <cfRule type="cellIs" dxfId="16805" priority="2593" stopIfTrue="1" operator="greaterThan">
      <formula>0</formula>
    </cfRule>
    <cfRule type="cellIs" dxfId="16804" priority="2594" stopIfTrue="1" operator="greaterThan">
      <formula>0</formula>
    </cfRule>
    <cfRule type="cellIs" dxfId="16803" priority="2595" stopIfTrue="1" operator="greaterThan">
      <formula>0</formula>
    </cfRule>
  </conditionalFormatting>
  <conditionalFormatting sqref="P71:R71">
    <cfRule type="cellIs" dxfId="16802" priority="2590" stopIfTrue="1" operator="greaterThan">
      <formula>0</formula>
    </cfRule>
    <cfRule type="cellIs" dxfId="16801" priority="2591" stopIfTrue="1" operator="greaterThan">
      <formula>0</formula>
    </cfRule>
    <cfRule type="cellIs" dxfId="16800" priority="2592" stopIfTrue="1" operator="greaterThan">
      <formula>0</formula>
    </cfRule>
  </conditionalFormatting>
  <conditionalFormatting sqref="P66:R67">
    <cfRule type="cellIs" dxfId="16799" priority="2587" stopIfTrue="1" operator="greaterThan">
      <formula>0</formula>
    </cfRule>
    <cfRule type="cellIs" dxfId="16798" priority="2588" stopIfTrue="1" operator="greaterThan">
      <formula>0</formula>
    </cfRule>
    <cfRule type="cellIs" dxfId="16797" priority="2589" stopIfTrue="1" operator="greaterThan">
      <formula>0</formula>
    </cfRule>
  </conditionalFormatting>
  <conditionalFormatting sqref="P68:R68">
    <cfRule type="cellIs" dxfId="16796" priority="2584" stopIfTrue="1" operator="greaterThan">
      <formula>0</formula>
    </cfRule>
    <cfRule type="cellIs" dxfId="16795" priority="2585" stopIfTrue="1" operator="greaterThan">
      <formula>0</formula>
    </cfRule>
    <cfRule type="cellIs" dxfId="16794" priority="2586" stopIfTrue="1" operator="greaterThan">
      <formula>0</formula>
    </cfRule>
  </conditionalFormatting>
  <conditionalFormatting sqref="P57:R58">
    <cfRule type="cellIs" dxfId="16793" priority="2581" stopIfTrue="1" operator="greaterThan">
      <formula>0</formula>
    </cfRule>
    <cfRule type="cellIs" dxfId="16792" priority="2582" stopIfTrue="1" operator="greaterThan">
      <formula>0</formula>
    </cfRule>
    <cfRule type="cellIs" dxfId="16791" priority="2583" stopIfTrue="1" operator="greaterThan">
      <formula>0</formula>
    </cfRule>
  </conditionalFormatting>
  <conditionalFormatting sqref="P59:R59">
    <cfRule type="cellIs" dxfId="16790" priority="2578" stopIfTrue="1" operator="greaterThan">
      <formula>0</formula>
    </cfRule>
    <cfRule type="cellIs" dxfId="16789" priority="2579" stopIfTrue="1" operator="greaterThan">
      <formula>0</formula>
    </cfRule>
    <cfRule type="cellIs" dxfId="16788" priority="2580" stopIfTrue="1" operator="greaterThan">
      <formula>0</formula>
    </cfRule>
  </conditionalFormatting>
  <conditionalFormatting sqref="P54:R55">
    <cfRule type="cellIs" dxfId="16787" priority="2575" stopIfTrue="1" operator="greaterThan">
      <formula>0</formula>
    </cfRule>
    <cfRule type="cellIs" dxfId="16786" priority="2576" stopIfTrue="1" operator="greaterThan">
      <formula>0</formula>
    </cfRule>
    <cfRule type="cellIs" dxfId="16785" priority="2577" stopIfTrue="1" operator="greaterThan">
      <formula>0</formula>
    </cfRule>
  </conditionalFormatting>
  <conditionalFormatting sqref="P56:R56">
    <cfRule type="cellIs" dxfId="16784" priority="2572" stopIfTrue="1" operator="greaterThan">
      <formula>0</formula>
    </cfRule>
    <cfRule type="cellIs" dxfId="16783" priority="2573" stopIfTrue="1" operator="greaterThan">
      <formula>0</formula>
    </cfRule>
    <cfRule type="cellIs" dxfId="16782" priority="2574" stopIfTrue="1" operator="greaterThan">
      <formula>0</formula>
    </cfRule>
  </conditionalFormatting>
  <conditionalFormatting sqref="P51:R52">
    <cfRule type="cellIs" dxfId="16781" priority="2569" stopIfTrue="1" operator="greaterThan">
      <formula>0</formula>
    </cfRule>
    <cfRule type="cellIs" dxfId="16780" priority="2570" stopIfTrue="1" operator="greaterThan">
      <formula>0</formula>
    </cfRule>
    <cfRule type="cellIs" dxfId="16779" priority="2571" stopIfTrue="1" operator="greaterThan">
      <formula>0</formula>
    </cfRule>
  </conditionalFormatting>
  <conditionalFormatting sqref="P53:R53">
    <cfRule type="cellIs" dxfId="16778" priority="2566" stopIfTrue="1" operator="greaterThan">
      <formula>0</formula>
    </cfRule>
    <cfRule type="cellIs" dxfId="16777" priority="2567" stopIfTrue="1" operator="greaterThan">
      <formula>0</formula>
    </cfRule>
    <cfRule type="cellIs" dxfId="16776" priority="2568" stopIfTrue="1" operator="greaterThan">
      <formula>0</formula>
    </cfRule>
  </conditionalFormatting>
  <conditionalFormatting sqref="P48:R49">
    <cfRule type="cellIs" dxfId="16775" priority="2563" stopIfTrue="1" operator="greaterThan">
      <formula>0</formula>
    </cfRule>
    <cfRule type="cellIs" dxfId="16774" priority="2564" stopIfTrue="1" operator="greaterThan">
      <formula>0</formula>
    </cfRule>
    <cfRule type="cellIs" dxfId="16773" priority="2565" stopIfTrue="1" operator="greaterThan">
      <formula>0</formula>
    </cfRule>
  </conditionalFormatting>
  <conditionalFormatting sqref="P50:R50">
    <cfRule type="cellIs" dxfId="16772" priority="2560" stopIfTrue="1" operator="greaterThan">
      <formula>0</formula>
    </cfRule>
    <cfRule type="cellIs" dxfId="16771" priority="2561" stopIfTrue="1" operator="greaterThan">
      <formula>0</formula>
    </cfRule>
    <cfRule type="cellIs" dxfId="16770" priority="2562" stopIfTrue="1" operator="greaterThan">
      <formula>0</formula>
    </cfRule>
  </conditionalFormatting>
  <conditionalFormatting sqref="P45:R46">
    <cfRule type="cellIs" dxfId="16769" priority="2557" stopIfTrue="1" operator="greaterThan">
      <formula>0</formula>
    </cfRule>
    <cfRule type="cellIs" dxfId="16768" priority="2558" stopIfTrue="1" operator="greaterThan">
      <formula>0</formula>
    </cfRule>
    <cfRule type="cellIs" dxfId="16767" priority="2559" stopIfTrue="1" operator="greaterThan">
      <formula>0</formula>
    </cfRule>
  </conditionalFormatting>
  <conditionalFormatting sqref="P47:R47">
    <cfRule type="cellIs" dxfId="16766" priority="2554" stopIfTrue="1" operator="greaterThan">
      <formula>0</formula>
    </cfRule>
    <cfRule type="cellIs" dxfId="16765" priority="2555" stopIfTrue="1" operator="greaterThan">
      <formula>0</formula>
    </cfRule>
    <cfRule type="cellIs" dxfId="16764" priority="2556" stopIfTrue="1" operator="greaterThan">
      <formula>0</formula>
    </cfRule>
  </conditionalFormatting>
  <conditionalFormatting sqref="P42:R43">
    <cfRule type="cellIs" dxfId="16763" priority="2551" stopIfTrue="1" operator="greaterThan">
      <formula>0</formula>
    </cfRule>
    <cfRule type="cellIs" dxfId="16762" priority="2552" stopIfTrue="1" operator="greaterThan">
      <formula>0</formula>
    </cfRule>
    <cfRule type="cellIs" dxfId="16761" priority="2553" stopIfTrue="1" operator="greaterThan">
      <formula>0</formula>
    </cfRule>
  </conditionalFormatting>
  <conditionalFormatting sqref="P44:R44">
    <cfRule type="cellIs" dxfId="16760" priority="2548" stopIfTrue="1" operator="greaterThan">
      <formula>0</formula>
    </cfRule>
    <cfRule type="cellIs" dxfId="16759" priority="2549" stopIfTrue="1" operator="greaterThan">
      <formula>0</formula>
    </cfRule>
    <cfRule type="cellIs" dxfId="16758" priority="2550" stopIfTrue="1" operator="greaterThan">
      <formula>0</formula>
    </cfRule>
  </conditionalFormatting>
  <conditionalFormatting sqref="P29:R30">
    <cfRule type="cellIs" dxfId="16757" priority="2545" stopIfTrue="1" operator="greaterThan">
      <formula>0</formula>
    </cfRule>
    <cfRule type="cellIs" dxfId="16756" priority="2546" stopIfTrue="1" operator="greaterThan">
      <formula>0</formula>
    </cfRule>
    <cfRule type="cellIs" dxfId="16755" priority="2547" stopIfTrue="1" operator="greaterThan">
      <formula>0</formula>
    </cfRule>
  </conditionalFormatting>
  <conditionalFormatting sqref="P26:R27">
    <cfRule type="cellIs" dxfId="16754" priority="2542" stopIfTrue="1" operator="greaterThan">
      <formula>0</formula>
    </cfRule>
    <cfRule type="cellIs" dxfId="16753" priority="2543" stopIfTrue="1" operator="greaterThan">
      <formula>0</formula>
    </cfRule>
    <cfRule type="cellIs" dxfId="16752" priority="2544" stopIfTrue="1" operator="greaterThan">
      <formula>0</formula>
    </cfRule>
  </conditionalFormatting>
  <conditionalFormatting sqref="P28:R28">
    <cfRule type="cellIs" dxfId="16751" priority="2539" stopIfTrue="1" operator="greaterThan">
      <formula>0</formula>
    </cfRule>
    <cfRule type="cellIs" dxfId="16750" priority="2540" stopIfTrue="1" operator="greaterThan">
      <formula>0</formula>
    </cfRule>
    <cfRule type="cellIs" dxfId="16749" priority="2541" stopIfTrue="1" operator="greaterThan">
      <formula>0</formula>
    </cfRule>
  </conditionalFormatting>
  <conditionalFormatting sqref="P23:R24">
    <cfRule type="cellIs" dxfId="16748" priority="2536" stopIfTrue="1" operator="greaterThan">
      <formula>0</formula>
    </cfRule>
    <cfRule type="cellIs" dxfId="16747" priority="2537" stopIfTrue="1" operator="greaterThan">
      <formula>0</formula>
    </cfRule>
    <cfRule type="cellIs" dxfId="16746" priority="2538" stopIfTrue="1" operator="greaterThan">
      <formula>0</formula>
    </cfRule>
  </conditionalFormatting>
  <conditionalFormatting sqref="P25:R25">
    <cfRule type="cellIs" dxfId="16745" priority="2533" stopIfTrue="1" operator="greaterThan">
      <formula>0</formula>
    </cfRule>
    <cfRule type="cellIs" dxfId="16744" priority="2534" stopIfTrue="1" operator="greaterThan">
      <formula>0</formula>
    </cfRule>
    <cfRule type="cellIs" dxfId="16743" priority="2535" stopIfTrue="1" operator="greaterThan">
      <formula>0</formula>
    </cfRule>
  </conditionalFormatting>
  <conditionalFormatting sqref="P20:R21">
    <cfRule type="cellIs" dxfId="16742" priority="2530" stopIfTrue="1" operator="greaterThan">
      <formula>0</formula>
    </cfRule>
    <cfRule type="cellIs" dxfId="16741" priority="2531" stopIfTrue="1" operator="greaterThan">
      <formula>0</formula>
    </cfRule>
    <cfRule type="cellIs" dxfId="16740" priority="2532" stopIfTrue="1" operator="greaterThan">
      <formula>0</formula>
    </cfRule>
  </conditionalFormatting>
  <conditionalFormatting sqref="P22:R22">
    <cfRule type="cellIs" dxfId="16739" priority="2527" stopIfTrue="1" operator="greaterThan">
      <formula>0</formula>
    </cfRule>
    <cfRule type="cellIs" dxfId="16738" priority="2528" stopIfTrue="1" operator="greaterThan">
      <formula>0</formula>
    </cfRule>
    <cfRule type="cellIs" dxfId="16737" priority="2529" stopIfTrue="1" operator="greaterThan">
      <formula>0</formula>
    </cfRule>
  </conditionalFormatting>
  <conditionalFormatting sqref="P19:R19">
    <cfRule type="cellIs" dxfId="16736" priority="2524" stopIfTrue="1" operator="greaterThan">
      <formula>0</formula>
    </cfRule>
    <cfRule type="cellIs" dxfId="16735" priority="2525" stopIfTrue="1" operator="greaterThan">
      <formula>0</formula>
    </cfRule>
    <cfRule type="cellIs" dxfId="16734" priority="2526" stopIfTrue="1" operator="greaterThan">
      <formula>0</formula>
    </cfRule>
  </conditionalFormatting>
  <conditionalFormatting sqref="P16:R17">
    <cfRule type="cellIs" dxfId="16733" priority="2521" stopIfTrue="1" operator="greaterThan">
      <formula>0</formula>
    </cfRule>
    <cfRule type="cellIs" dxfId="16732" priority="2522" stopIfTrue="1" operator="greaterThan">
      <formula>0</formula>
    </cfRule>
    <cfRule type="cellIs" dxfId="16731" priority="2523" stopIfTrue="1" operator="greaterThan">
      <formula>0</formula>
    </cfRule>
  </conditionalFormatting>
  <conditionalFormatting sqref="P18:R18">
    <cfRule type="cellIs" dxfId="16730" priority="2518" stopIfTrue="1" operator="greaterThan">
      <formula>0</formula>
    </cfRule>
    <cfRule type="cellIs" dxfId="16729" priority="2519" stopIfTrue="1" operator="greaterThan">
      <formula>0</formula>
    </cfRule>
    <cfRule type="cellIs" dxfId="16728" priority="2520" stopIfTrue="1" operator="greaterThan">
      <formula>0</formula>
    </cfRule>
  </conditionalFormatting>
  <conditionalFormatting sqref="P13:R14">
    <cfRule type="cellIs" dxfId="16727" priority="2515" stopIfTrue="1" operator="greaterThan">
      <formula>0</formula>
    </cfRule>
    <cfRule type="cellIs" dxfId="16726" priority="2516" stopIfTrue="1" operator="greaterThan">
      <formula>0</formula>
    </cfRule>
    <cfRule type="cellIs" dxfId="16725" priority="2517" stopIfTrue="1" operator="greaterThan">
      <formula>0</formula>
    </cfRule>
  </conditionalFormatting>
  <conditionalFormatting sqref="P15:R15">
    <cfRule type="cellIs" dxfId="16724" priority="2512" stopIfTrue="1" operator="greaterThan">
      <formula>0</formula>
    </cfRule>
    <cfRule type="cellIs" dxfId="16723" priority="2513" stopIfTrue="1" operator="greaterThan">
      <formula>0</formula>
    </cfRule>
    <cfRule type="cellIs" dxfId="16722" priority="2514" stopIfTrue="1" operator="greaterThan">
      <formula>0</formula>
    </cfRule>
  </conditionalFormatting>
  <conditionalFormatting sqref="P10:R11">
    <cfRule type="cellIs" dxfId="16721" priority="2509" stopIfTrue="1" operator="greaterThan">
      <formula>0</formula>
    </cfRule>
    <cfRule type="cellIs" dxfId="16720" priority="2510" stopIfTrue="1" operator="greaterThan">
      <formula>0</formula>
    </cfRule>
    <cfRule type="cellIs" dxfId="16719" priority="2511" stopIfTrue="1" operator="greaterThan">
      <formula>0</formula>
    </cfRule>
  </conditionalFormatting>
  <conditionalFormatting sqref="P12:R12">
    <cfRule type="cellIs" dxfId="16718" priority="2506" stopIfTrue="1" operator="greaterThan">
      <formula>0</formula>
    </cfRule>
    <cfRule type="cellIs" dxfId="16717" priority="2507" stopIfTrue="1" operator="greaterThan">
      <formula>0</formula>
    </cfRule>
    <cfRule type="cellIs" dxfId="16716" priority="2508" stopIfTrue="1" operator="greaterThan">
      <formula>0</formula>
    </cfRule>
  </conditionalFormatting>
  <conditionalFormatting sqref="P7:R8">
    <cfRule type="cellIs" dxfId="16715" priority="2503" stopIfTrue="1" operator="greaterThan">
      <formula>0</formula>
    </cfRule>
    <cfRule type="cellIs" dxfId="16714" priority="2504" stopIfTrue="1" operator="greaterThan">
      <formula>0</formula>
    </cfRule>
    <cfRule type="cellIs" dxfId="16713" priority="2505" stopIfTrue="1" operator="greaterThan">
      <formula>0</formula>
    </cfRule>
  </conditionalFormatting>
  <conditionalFormatting sqref="P9:R9">
    <cfRule type="cellIs" dxfId="16712" priority="2500" stopIfTrue="1" operator="greaterThan">
      <formula>0</formula>
    </cfRule>
    <cfRule type="cellIs" dxfId="16711" priority="2501" stopIfTrue="1" operator="greaterThan">
      <formula>0</formula>
    </cfRule>
    <cfRule type="cellIs" dxfId="16710" priority="2502" stopIfTrue="1" operator="greaterThan">
      <formula>0</formula>
    </cfRule>
  </conditionalFormatting>
  <conditionalFormatting sqref="P5:R5">
    <cfRule type="cellIs" dxfId="16709" priority="2497" stopIfTrue="1" operator="greaterThan">
      <formula>0</formula>
    </cfRule>
    <cfRule type="cellIs" dxfId="16708" priority="2498" stopIfTrue="1" operator="greaterThan">
      <formula>0</formula>
    </cfRule>
    <cfRule type="cellIs" dxfId="16707" priority="2499" stopIfTrue="1" operator="greaterThan">
      <formula>0</formula>
    </cfRule>
  </conditionalFormatting>
  <conditionalFormatting sqref="P6:R6">
    <cfRule type="cellIs" dxfId="16706" priority="2494" stopIfTrue="1" operator="greaterThan">
      <formula>0</formula>
    </cfRule>
    <cfRule type="cellIs" dxfId="16705" priority="2495" stopIfTrue="1" operator="greaterThan">
      <formula>0</formula>
    </cfRule>
    <cfRule type="cellIs" dxfId="16704" priority="2496" stopIfTrue="1" operator="greaterThan">
      <formula>0</formula>
    </cfRule>
  </conditionalFormatting>
  <conditionalFormatting sqref="P39:R40">
    <cfRule type="cellIs" dxfId="16703" priority="2491" stopIfTrue="1" operator="greaterThan">
      <formula>0</formula>
    </cfRule>
    <cfRule type="cellIs" dxfId="16702" priority="2492" stopIfTrue="1" operator="greaterThan">
      <formula>0</formula>
    </cfRule>
    <cfRule type="cellIs" dxfId="16701" priority="2493" stopIfTrue="1" operator="greaterThan">
      <formula>0</formula>
    </cfRule>
  </conditionalFormatting>
  <conditionalFormatting sqref="P41:R41">
    <cfRule type="cellIs" dxfId="16700" priority="2488" stopIfTrue="1" operator="greaterThan">
      <formula>0</formula>
    </cfRule>
    <cfRule type="cellIs" dxfId="16699" priority="2489" stopIfTrue="1" operator="greaterThan">
      <formula>0</formula>
    </cfRule>
    <cfRule type="cellIs" dxfId="16698" priority="2490" stopIfTrue="1" operator="greaterThan">
      <formula>0</formula>
    </cfRule>
  </conditionalFormatting>
  <conditionalFormatting sqref="P36:R37">
    <cfRule type="cellIs" dxfId="16697" priority="2485" stopIfTrue="1" operator="greaterThan">
      <formula>0</formula>
    </cfRule>
    <cfRule type="cellIs" dxfId="16696" priority="2486" stopIfTrue="1" operator="greaterThan">
      <formula>0</formula>
    </cfRule>
    <cfRule type="cellIs" dxfId="16695" priority="2487" stopIfTrue="1" operator="greaterThan">
      <formula>0</formula>
    </cfRule>
  </conditionalFormatting>
  <conditionalFormatting sqref="P38:R38">
    <cfRule type="cellIs" dxfId="16694" priority="2482" stopIfTrue="1" operator="greaterThan">
      <formula>0</formula>
    </cfRule>
    <cfRule type="cellIs" dxfId="16693" priority="2483" stopIfTrue="1" operator="greaterThan">
      <formula>0</formula>
    </cfRule>
    <cfRule type="cellIs" dxfId="16692" priority="2484" stopIfTrue="1" operator="greaterThan">
      <formula>0</formula>
    </cfRule>
  </conditionalFormatting>
  <conditionalFormatting sqref="P35:R35">
    <cfRule type="cellIs" dxfId="16691" priority="2479" stopIfTrue="1" operator="greaterThan">
      <formula>0</formula>
    </cfRule>
    <cfRule type="cellIs" dxfId="16690" priority="2480" stopIfTrue="1" operator="greaterThan">
      <formula>0</formula>
    </cfRule>
    <cfRule type="cellIs" dxfId="16689" priority="2481" stopIfTrue="1" operator="greaterThan">
      <formula>0</formula>
    </cfRule>
  </conditionalFormatting>
  <conditionalFormatting sqref="P32:R33">
    <cfRule type="cellIs" dxfId="16688" priority="2476" stopIfTrue="1" operator="greaterThan">
      <formula>0</formula>
    </cfRule>
    <cfRule type="cellIs" dxfId="16687" priority="2477" stopIfTrue="1" operator="greaterThan">
      <formula>0</formula>
    </cfRule>
    <cfRule type="cellIs" dxfId="16686" priority="2478" stopIfTrue="1" operator="greaterThan">
      <formula>0</formula>
    </cfRule>
  </conditionalFormatting>
  <pageMargins left="0.74803149606299213" right="0.74803149606299213" top="0.98425196850393704" bottom="0.98425196850393704" header="0.51181102362204722" footer="0.51181102362204722"/>
  <pageSetup paperSize="9" scale="70" firstPageNumber="0" fitToHeight="0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AH158"/>
  <sheetViews>
    <sheetView showGridLines="0" zoomScale="85" zoomScaleNormal="85" workbookViewId="0">
      <pane xSplit="4" ySplit="3" topLeftCell="E118" activePane="bottomRight" state="frozen"/>
      <selection activeCell="F166" sqref="F166"/>
      <selection pane="topRight" activeCell="F166" sqref="F166"/>
      <selection pane="bottomLeft" activeCell="F166" sqref="F166"/>
      <selection pane="bottomRight" activeCell="R139" sqref="R139"/>
    </sheetView>
  </sheetViews>
  <sheetFormatPr defaultColWidth="9.7109375" defaultRowHeight="15" x14ac:dyDescent="0.25"/>
  <cols>
    <col min="1" max="1" width="17.7109375" style="3" customWidth="1"/>
    <col min="2" max="2" width="6.28515625" style="4" customWidth="1"/>
    <col min="3" max="3" width="6.42578125" style="6" customWidth="1"/>
    <col min="4" max="4" width="63.28515625" style="7" customWidth="1"/>
    <col min="5" max="6" width="14" style="7" customWidth="1"/>
    <col min="7" max="7" width="12.28515625" style="6" customWidth="1"/>
    <col min="8" max="8" width="17.7109375" style="7" customWidth="1"/>
    <col min="9" max="9" width="13.5703125" style="7" customWidth="1"/>
    <col min="10" max="10" width="10.28515625" style="10" customWidth="1"/>
    <col min="11" max="11" width="8.42578125" style="10" customWidth="1"/>
    <col min="12" max="12" width="14.85546875" style="11" customWidth="1"/>
    <col min="13" max="13" width="10.85546875" style="5" customWidth="1"/>
    <col min="14" max="14" width="14" style="8" customWidth="1"/>
    <col min="15" max="15" width="12.5703125" style="9" customWidth="1"/>
    <col min="16" max="18" width="13.7109375" style="1" customWidth="1"/>
    <col min="19" max="19" width="12.7109375" style="1" customWidth="1"/>
    <col min="20" max="20" width="13.42578125" style="1" customWidth="1"/>
    <col min="21" max="21" width="13.7109375" style="1" customWidth="1"/>
    <col min="22" max="22" width="15.85546875" style="1" customWidth="1"/>
    <col min="23" max="24" width="14.28515625" style="1" customWidth="1"/>
    <col min="25" max="25" width="14" style="1" customWidth="1"/>
    <col min="26" max="26" width="14.28515625" style="1" customWidth="1"/>
    <col min="27" max="27" width="15.28515625" style="1" customWidth="1"/>
    <col min="28" max="34" width="15" style="1" customWidth="1"/>
    <col min="35" max="16384" width="9.7109375" style="1"/>
  </cols>
  <sheetData>
    <row r="1" spans="1:34" ht="30" customHeight="1" x14ac:dyDescent="0.25">
      <c r="A1" s="13" t="s">
        <v>318</v>
      </c>
      <c r="B1" s="167" t="s">
        <v>289</v>
      </c>
      <c r="C1" s="168"/>
      <c r="D1" s="167" t="s">
        <v>15</v>
      </c>
      <c r="E1" s="184"/>
      <c r="F1" s="184"/>
      <c r="G1" s="184"/>
      <c r="H1" s="184"/>
      <c r="I1" s="184"/>
      <c r="J1" s="184"/>
      <c r="K1" s="184"/>
      <c r="L1" s="168"/>
      <c r="M1" s="185" t="s">
        <v>282</v>
      </c>
      <c r="N1" s="186"/>
      <c r="O1" s="187"/>
      <c r="P1" s="177" t="s">
        <v>309</v>
      </c>
      <c r="Q1" s="177" t="s">
        <v>310</v>
      </c>
      <c r="R1" s="177" t="s">
        <v>319</v>
      </c>
      <c r="S1" s="177" t="s">
        <v>27</v>
      </c>
      <c r="T1" s="177" t="s">
        <v>27</v>
      </c>
      <c r="U1" s="177" t="s">
        <v>27</v>
      </c>
      <c r="V1" s="177" t="s">
        <v>27</v>
      </c>
      <c r="W1" s="177" t="s">
        <v>27</v>
      </c>
      <c r="X1" s="177" t="s">
        <v>27</v>
      </c>
      <c r="Y1" s="177" t="s">
        <v>27</v>
      </c>
      <c r="Z1" s="177" t="s">
        <v>27</v>
      </c>
      <c r="AA1" s="177" t="s">
        <v>27</v>
      </c>
      <c r="AB1" s="177" t="s">
        <v>27</v>
      </c>
      <c r="AC1" s="177" t="s">
        <v>27</v>
      </c>
      <c r="AD1" s="177" t="s">
        <v>27</v>
      </c>
      <c r="AE1" s="177" t="s">
        <v>27</v>
      </c>
      <c r="AF1" s="177" t="s">
        <v>27</v>
      </c>
      <c r="AG1" s="177" t="s">
        <v>27</v>
      </c>
      <c r="AH1" s="179" t="s">
        <v>27</v>
      </c>
    </row>
    <row r="2" spans="1:34" ht="15.75" thickBot="1" x14ac:dyDescent="0.3">
      <c r="A2" s="181" t="s">
        <v>14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3"/>
      <c r="M2" s="188"/>
      <c r="N2" s="189"/>
      <c r="O2" s="190"/>
      <c r="P2" s="178"/>
      <c r="Q2" s="178"/>
      <c r="R2" s="178"/>
      <c r="S2" s="178"/>
      <c r="T2" s="178"/>
      <c r="U2" s="178"/>
      <c r="V2" s="178"/>
      <c r="W2" s="178"/>
      <c r="X2" s="178"/>
      <c r="Y2" s="178"/>
      <c r="Z2" s="178"/>
      <c r="AA2" s="178"/>
      <c r="AB2" s="178"/>
      <c r="AC2" s="178"/>
      <c r="AD2" s="178"/>
      <c r="AE2" s="178"/>
      <c r="AF2" s="178"/>
      <c r="AG2" s="178"/>
      <c r="AH2" s="180"/>
    </row>
    <row r="3" spans="1:34" s="2" customFormat="1" ht="30.75" thickBot="1" x14ac:dyDescent="0.25">
      <c r="A3" s="27" t="s">
        <v>3</v>
      </c>
      <c r="B3" s="28" t="s">
        <v>1</v>
      </c>
      <c r="C3" s="17" t="s">
        <v>5</v>
      </c>
      <c r="D3" s="17" t="s">
        <v>7</v>
      </c>
      <c r="E3" s="45" t="s">
        <v>291</v>
      </c>
      <c r="F3" s="45" t="s">
        <v>292</v>
      </c>
      <c r="G3" s="17" t="s">
        <v>8</v>
      </c>
      <c r="H3" s="17" t="s">
        <v>10</v>
      </c>
      <c r="I3" s="17" t="s">
        <v>12</v>
      </c>
      <c r="J3" s="29" t="s">
        <v>4</v>
      </c>
      <c r="K3" s="30" t="s">
        <v>13</v>
      </c>
      <c r="L3" s="12" t="s">
        <v>6</v>
      </c>
      <c r="M3" s="30" t="s">
        <v>11</v>
      </c>
      <c r="N3" s="31" t="s">
        <v>0</v>
      </c>
      <c r="O3" s="29" t="s">
        <v>9</v>
      </c>
      <c r="P3" s="130">
        <v>45743</v>
      </c>
      <c r="Q3" s="130">
        <v>45888</v>
      </c>
      <c r="R3" s="130">
        <v>45964</v>
      </c>
      <c r="S3" s="29" t="s">
        <v>2</v>
      </c>
      <c r="T3" s="29" t="s">
        <v>2</v>
      </c>
      <c r="U3" s="29" t="s">
        <v>2</v>
      </c>
      <c r="V3" s="29" t="s">
        <v>2</v>
      </c>
      <c r="W3" s="29" t="s">
        <v>2</v>
      </c>
      <c r="X3" s="29" t="s">
        <v>2</v>
      </c>
      <c r="Y3" s="29" t="s">
        <v>2</v>
      </c>
      <c r="Z3" s="29" t="s">
        <v>2</v>
      </c>
      <c r="AA3" s="29" t="s">
        <v>2</v>
      </c>
      <c r="AB3" s="29" t="s">
        <v>2</v>
      </c>
      <c r="AC3" s="29" t="s">
        <v>2</v>
      </c>
      <c r="AD3" s="29" t="s">
        <v>2</v>
      </c>
      <c r="AE3" s="29" t="s">
        <v>2</v>
      </c>
      <c r="AF3" s="29" t="s">
        <v>2</v>
      </c>
      <c r="AG3" s="29" t="s">
        <v>2</v>
      </c>
      <c r="AH3" s="32" t="s">
        <v>2</v>
      </c>
    </row>
    <row r="4" spans="1:34" ht="26.25" customHeight="1" x14ac:dyDescent="0.25">
      <c r="A4" s="147" t="s">
        <v>239</v>
      </c>
      <c r="B4" s="147">
        <v>1</v>
      </c>
      <c r="C4" s="33">
        <v>1</v>
      </c>
      <c r="D4" s="114" t="s">
        <v>28</v>
      </c>
      <c r="E4" s="64">
        <v>5705</v>
      </c>
      <c r="F4" s="64">
        <v>122505011</v>
      </c>
      <c r="G4" s="103" t="s">
        <v>293</v>
      </c>
      <c r="H4" s="66" t="s">
        <v>294</v>
      </c>
      <c r="I4" s="67" t="s">
        <v>24</v>
      </c>
      <c r="J4" s="67">
        <v>30</v>
      </c>
      <c r="K4" s="67">
        <v>30</v>
      </c>
      <c r="L4" s="68">
        <v>51.45</v>
      </c>
      <c r="M4" s="127"/>
      <c r="N4" s="15">
        <f t="shared" ref="N4:N35" si="0">M4-(SUM(P4:AH4))</f>
        <v>0</v>
      </c>
      <c r="O4" s="19" t="str">
        <f t="shared" ref="O4:O157" si="1">IF(N4&lt;0,"ATENÇÃO","OK")</f>
        <v>OK</v>
      </c>
      <c r="P4" s="22"/>
      <c r="Q4" s="22"/>
      <c r="R4" s="22"/>
      <c r="S4" s="22">
        <v>0</v>
      </c>
      <c r="T4" s="22">
        <v>0</v>
      </c>
      <c r="U4" s="22">
        <v>0</v>
      </c>
      <c r="V4" s="22">
        <v>0</v>
      </c>
      <c r="W4" s="22">
        <v>0</v>
      </c>
      <c r="X4" s="22">
        <v>0</v>
      </c>
      <c r="Y4" s="22">
        <v>0</v>
      </c>
      <c r="Z4" s="22">
        <v>0</v>
      </c>
      <c r="AA4" s="22">
        <v>0</v>
      </c>
      <c r="AB4" s="22">
        <v>0</v>
      </c>
      <c r="AC4" s="22">
        <v>0</v>
      </c>
      <c r="AD4" s="22">
        <v>0</v>
      </c>
      <c r="AE4" s="22">
        <v>0</v>
      </c>
      <c r="AF4" s="22">
        <v>0</v>
      </c>
      <c r="AG4" s="22">
        <v>0</v>
      </c>
      <c r="AH4" s="24">
        <v>0</v>
      </c>
    </row>
    <row r="5" spans="1:34" ht="25.5" customHeight="1" x14ac:dyDescent="0.25">
      <c r="A5" s="148"/>
      <c r="B5" s="148"/>
      <c r="C5" s="34">
        <v>2</v>
      </c>
      <c r="D5" s="105" t="s">
        <v>29</v>
      </c>
      <c r="E5" s="70">
        <v>5705</v>
      </c>
      <c r="F5" s="70">
        <v>122505011</v>
      </c>
      <c r="G5" s="106" t="s">
        <v>256</v>
      </c>
      <c r="H5" s="72" t="s">
        <v>240</v>
      </c>
      <c r="I5" s="73" t="s">
        <v>24</v>
      </c>
      <c r="J5" s="73">
        <v>30</v>
      </c>
      <c r="K5" s="73">
        <v>30</v>
      </c>
      <c r="L5" s="74">
        <v>51.9</v>
      </c>
      <c r="M5" s="128"/>
      <c r="N5" s="14">
        <f t="shared" si="0"/>
        <v>0</v>
      </c>
      <c r="O5" s="18" t="str">
        <f t="shared" si="1"/>
        <v>OK</v>
      </c>
      <c r="P5" s="21"/>
      <c r="Q5" s="21"/>
      <c r="R5" s="21"/>
      <c r="S5" s="21">
        <v>0</v>
      </c>
      <c r="T5" s="21">
        <v>0</v>
      </c>
      <c r="U5" s="21">
        <v>0</v>
      </c>
      <c r="V5" s="21">
        <v>0</v>
      </c>
      <c r="W5" s="21">
        <v>0</v>
      </c>
      <c r="X5" s="21">
        <v>0</v>
      </c>
      <c r="Y5" s="21">
        <v>0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21">
        <v>0</v>
      </c>
      <c r="AF5" s="21">
        <v>0</v>
      </c>
      <c r="AG5" s="21">
        <v>0</v>
      </c>
      <c r="AH5" s="25">
        <v>0</v>
      </c>
    </row>
    <row r="6" spans="1:34" ht="19.5" customHeight="1" x14ac:dyDescent="0.25">
      <c r="A6" s="148"/>
      <c r="B6" s="148"/>
      <c r="C6" s="34">
        <v>3</v>
      </c>
      <c r="D6" s="105" t="s">
        <v>30</v>
      </c>
      <c r="E6" s="70">
        <v>5705</v>
      </c>
      <c r="F6" s="70">
        <v>122505011</v>
      </c>
      <c r="G6" s="106" t="s">
        <v>256</v>
      </c>
      <c r="H6" s="72" t="s">
        <v>240</v>
      </c>
      <c r="I6" s="73" t="s">
        <v>24</v>
      </c>
      <c r="J6" s="73">
        <v>30</v>
      </c>
      <c r="K6" s="73">
        <v>30</v>
      </c>
      <c r="L6" s="74">
        <v>106.12</v>
      </c>
      <c r="M6" s="128"/>
      <c r="N6" s="14">
        <f t="shared" si="0"/>
        <v>0</v>
      </c>
      <c r="O6" s="18" t="str">
        <f t="shared" si="1"/>
        <v>OK</v>
      </c>
      <c r="P6" s="21"/>
      <c r="Q6" s="21"/>
      <c r="R6" s="21"/>
      <c r="S6" s="21">
        <v>0</v>
      </c>
      <c r="T6" s="21">
        <v>0</v>
      </c>
      <c r="U6" s="21">
        <v>0</v>
      </c>
      <c r="V6" s="21">
        <v>0</v>
      </c>
      <c r="W6" s="21">
        <v>0</v>
      </c>
      <c r="X6" s="21">
        <v>0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1">
        <v>0</v>
      </c>
      <c r="AE6" s="21">
        <v>0</v>
      </c>
      <c r="AF6" s="21">
        <v>0</v>
      </c>
      <c r="AG6" s="21">
        <v>0</v>
      </c>
      <c r="AH6" s="25">
        <v>0</v>
      </c>
    </row>
    <row r="7" spans="1:34" ht="25.5" customHeight="1" x14ac:dyDescent="0.25">
      <c r="A7" s="148"/>
      <c r="B7" s="148"/>
      <c r="C7" s="34">
        <v>4</v>
      </c>
      <c r="D7" s="105" t="s">
        <v>31</v>
      </c>
      <c r="E7" s="70">
        <v>5705</v>
      </c>
      <c r="F7" s="70">
        <v>122505011</v>
      </c>
      <c r="G7" s="106" t="s">
        <v>256</v>
      </c>
      <c r="H7" s="72" t="s">
        <v>240</v>
      </c>
      <c r="I7" s="73" t="s">
        <v>24</v>
      </c>
      <c r="J7" s="73">
        <v>30</v>
      </c>
      <c r="K7" s="73">
        <v>30</v>
      </c>
      <c r="L7" s="74">
        <v>374.18</v>
      </c>
      <c r="M7" s="128"/>
      <c r="N7" s="14">
        <f t="shared" si="0"/>
        <v>0</v>
      </c>
      <c r="O7" s="18" t="str">
        <f t="shared" si="1"/>
        <v>OK</v>
      </c>
      <c r="P7" s="21"/>
      <c r="Q7" s="21"/>
      <c r="R7" s="21"/>
      <c r="S7" s="21">
        <v>0</v>
      </c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  <c r="AE7" s="21">
        <v>0</v>
      </c>
      <c r="AF7" s="21">
        <v>0</v>
      </c>
      <c r="AG7" s="21">
        <v>0</v>
      </c>
      <c r="AH7" s="25">
        <v>0</v>
      </c>
    </row>
    <row r="8" spans="1:34" ht="25.5" customHeight="1" x14ac:dyDescent="0.25">
      <c r="A8" s="148"/>
      <c r="B8" s="148"/>
      <c r="C8" s="34">
        <v>5</v>
      </c>
      <c r="D8" s="105" t="s">
        <v>32</v>
      </c>
      <c r="E8" s="70">
        <v>2806</v>
      </c>
      <c r="F8" s="70">
        <v>26298094</v>
      </c>
      <c r="G8" s="106" t="s">
        <v>256</v>
      </c>
      <c r="H8" s="72" t="s">
        <v>241</v>
      </c>
      <c r="I8" s="73" t="s">
        <v>24</v>
      </c>
      <c r="J8" s="73">
        <v>30</v>
      </c>
      <c r="K8" s="73">
        <v>30</v>
      </c>
      <c r="L8" s="74">
        <v>99.14</v>
      </c>
      <c r="M8" s="128"/>
      <c r="N8" s="14">
        <f t="shared" si="0"/>
        <v>0</v>
      </c>
      <c r="O8" s="18" t="str">
        <f t="shared" si="1"/>
        <v>OK</v>
      </c>
      <c r="P8" s="21"/>
      <c r="Q8" s="21"/>
      <c r="R8" s="21"/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1">
        <v>0</v>
      </c>
      <c r="AE8" s="21">
        <v>0</v>
      </c>
      <c r="AF8" s="21">
        <v>0</v>
      </c>
      <c r="AG8" s="21">
        <v>0</v>
      </c>
      <c r="AH8" s="25">
        <v>0</v>
      </c>
    </row>
    <row r="9" spans="1:34" ht="25.5" customHeight="1" x14ac:dyDescent="0.25">
      <c r="A9" s="148"/>
      <c r="B9" s="148"/>
      <c r="C9" s="34">
        <v>6</v>
      </c>
      <c r="D9" s="105" t="s">
        <v>33</v>
      </c>
      <c r="E9" s="70">
        <v>2806</v>
      </c>
      <c r="F9" s="70">
        <v>26298094</v>
      </c>
      <c r="G9" s="106" t="s">
        <v>256</v>
      </c>
      <c r="H9" s="72" t="s">
        <v>241</v>
      </c>
      <c r="I9" s="73" t="s">
        <v>24</v>
      </c>
      <c r="J9" s="73">
        <v>30</v>
      </c>
      <c r="K9" s="73">
        <v>30</v>
      </c>
      <c r="L9" s="74">
        <v>97.92</v>
      </c>
      <c r="M9" s="128"/>
      <c r="N9" s="14">
        <f t="shared" si="0"/>
        <v>0</v>
      </c>
      <c r="O9" s="18" t="str">
        <f t="shared" si="1"/>
        <v>OK</v>
      </c>
      <c r="P9" s="21"/>
      <c r="Q9" s="21"/>
      <c r="R9" s="21"/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  <c r="AE9" s="21">
        <v>0</v>
      </c>
      <c r="AF9" s="21">
        <v>0</v>
      </c>
      <c r="AG9" s="21">
        <v>0</v>
      </c>
      <c r="AH9" s="25">
        <v>0</v>
      </c>
    </row>
    <row r="10" spans="1:34" ht="25.5" customHeight="1" x14ac:dyDescent="0.25">
      <c r="A10" s="148"/>
      <c r="B10" s="148"/>
      <c r="C10" s="34">
        <v>7</v>
      </c>
      <c r="D10" s="105" t="s">
        <v>34</v>
      </c>
      <c r="E10" s="70">
        <v>5705</v>
      </c>
      <c r="F10" s="70">
        <v>504220739</v>
      </c>
      <c r="G10" s="106" t="s">
        <v>256</v>
      </c>
      <c r="H10" s="72" t="s">
        <v>240</v>
      </c>
      <c r="I10" s="73" t="s">
        <v>24</v>
      </c>
      <c r="J10" s="73">
        <v>30</v>
      </c>
      <c r="K10" s="73">
        <v>30</v>
      </c>
      <c r="L10" s="74">
        <v>65.459999999999994</v>
      </c>
      <c r="M10" s="128"/>
      <c r="N10" s="14">
        <f t="shared" si="0"/>
        <v>0</v>
      </c>
      <c r="O10" s="18" t="str">
        <f t="shared" si="1"/>
        <v>OK</v>
      </c>
      <c r="P10" s="21"/>
      <c r="Q10" s="21"/>
      <c r="R10" s="21"/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21">
        <v>0</v>
      </c>
      <c r="AG10" s="21">
        <v>0</v>
      </c>
      <c r="AH10" s="25">
        <v>0</v>
      </c>
    </row>
    <row r="11" spans="1:34" ht="25.5" customHeight="1" x14ac:dyDescent="0.25">
      <c r="A11" s="148"/>
      <c r="B11" s="148"/>
      <c r="C11" s="34">
        <v>8</v>
      </c>
      <c r="D11" s="105" t="s">
        <v>35</v>
      </c>
      <c r="E11" s="70">
        <v>5705</v>
      </c>
      <c r="F11" s="70">
        <v>31836007</v>
      </c>
      <c r="G11" s="106" t="s">
        <v>256</v>
      </c>
      <c r="H11" s="72" t="s">
        <v>240</v>
      </c>
      <c r="I11" s="73" t="s">
        <v>24</v>
      </c>
      <c r="J11" s="73">
        <v>30</v>
      </c>
      <c r="K11" s="73">
        <v>30</v>
      </c>
      <c r="L11" s="74">
        <v>595.6</v>
      </c>
      <c r="M11" s="128"/>
      <c r="N11" s="14">
        <f t="shared" si="0"/>
        <v>0</v>
      </c>
      <c r="O11" s="18" t="str">
        <f t="shared" si="1"/>
        <v>OK</v>
      </c>
      <c r="P11" s="21"/>
      <c r="Q11" s="21"/>
      <c r="R11" s="21"/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21">
        <v>0</v>
      </c>
      <c r="AF11" s="21">
        <v>0</v>
      </c>
      <c r="AG11" s="21">
        <v>0</v>
      </c>
      <c r="AH11" s="25">
        <v>0</v>
      </c>
    </row>
    <row r="12" spans="1:34" ht="25.5" customHeight="1" x14ac:dyDescent="0.25">
      <c r="A12" s="148"/>
      <c r="B12" s="148"/>
      <c r="C12" s="34">
        <v>9</v>
      </c>
      <c r="D12" s="105" t="s">
        <v>36</v>
      </c>
      <c r="E12" s="70">
        <v>5705</v>
      </c>
      <c r="F12" s="70">
        <v>31836007</v>
      </c>
      <c r="G12" s="106" t="s">
        <v>256</v>
      </c>
      <c r="H12" s="72" t="s">
        <v>240</v>
      </c>
      <c r="I12" s="73" t="s">
        <v>24</v>
      </c>
      <c r="J12" s="73">
        <v>30</v>
      </c>
      <c r="K12" s="73">
        <v>30</v>
      </c>
      <c r="L12" s="74">
        <v>816.59</v>
      </c>
      <c r="M12" s="128"/>
      <c r="N12" s="14">
        <f t="shared" si="0"/>
        <v>0</v>
      </c>
      <c r="O12" s="18" t="str">
        <f t="shared" si="1"/>
        <v>OK</v>
      </c>
      <c r="P12" s="21"/>
      <c r="Q12" s="21"/>
      <c r="R12" s="21"/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  <c r="AE12" s="21">
        <v>0</v>
      </c>
      <c r="AF12" s="21">
        <v>0</v>
      </c>
      <c r="AG12" s="21">
        <v>0</v>
      </c>
      <c r="AH12" s="25">
        <v>0</v>
      </c>
    </row>
    <row r="13" spans="1:34" ht="25.5" customHeight="1" x14ac:dyDescent="0.25">
      <c r="A13" s="148"/>
      <c r="B13" s="148"/>
      <c r="C13" s="34">
        <v>10</v>
      </c>
      <c r="D13" s="105" t="s">
        <v>37</v>
      </c>
      <c r="E13" s="70">
        <v>5705</v>
      </c>
      <c r="F13" s="70">
        <v>31836009</v>
      </c>
      <c r="G13" s="106" t="s">
        <v>256</v>
      </c>
      <c r="H13" s="72" t="s">
        <v>240</v>
      </c>
      <c r="I13" s="73" t="s">
        <v>24</v>
      </c>
      <c r="J13" s="73">
        <v>30</v>
      </c>
      <c r="K13" s="73">
        <v>30</v>
      </c>
      <c r="L13" s="74">
        <v>1241.5999999999999</v>
      </c>
      <c r="M13" s="128"/>
      <c r="N13" s="14">
        <f t="shared" si="0"/>
        <v>0</v>
      </c>
      <c r="O13" s="18" t="str">
        <f t="shared" si="1"/>
        <v>OK</v>
      </c>
      <c r="P13" s="21"/>
      <c r="Q13" s="21"/>
      <c r="R13" s="21"/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  <c r="AE13" s="21">
        <v>0</v>
      </c>
      <c r="AF13" s="21">
        <v>0</v>
      </c>
      <c r="AG13" s="21">
        <v>0</v>
      </c>
      <c r="AH13" s="25">
        <v>0</v>
      </c>
    </row>
    <row r="14" spans="1:34" ht="25.5" customHeight="1" x14ac:dyDescent="0.25">
      <c r="A14" s="148"/>
      <c r="B14" s="148"/>
      <c r="C14" s="34">
        <v>11</v>
      </c>
      <c r="D14" s="105" t="s">
        <v>38</v>
      </c>
      <c r="E14" s="70">
        <v>5705</v>
      </c>
      <c r="F14" s="70">
        <v>31836009</v>
      </c>
      <c r="G14" s="106" t="s">
        <v>256</v>
      </c>
      <c r="H14" s="72" t="s">
        <v>21</v>
      </c>
      <c r="I14" s="73" t="s">
        <v>24</v>
      </c>
      <c r="J14" s="73">
        <v>30</v>
      </c>
      <c r="K14" s="73">
        <v>30</v>
      </c>
      <c r="L14" s="74">
        <v>2169.59</v>
      </c>
      <c r="M14" s="128"/>
      <c r="N14" s="14">
        <f t="shared" si="0"/>
        <v>0</v>
      </c>
      <c r="O14" s="18" t="str">
        <f t="shared" si="1"/>
        <v>OK</v>
      </c>
      <c r="P14" s="21"/>
      <c r="Q14" s="21"/>
      <c r="R14" s="21"/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  <c r="AE14" s="21">
        <v>0</v>
      </c>
      <c r="AF14" s="21">
        <v>0</v>
      </c>
      <c r="AG14" s="21">
        <v>0</v>
      </c>
      <c r="AH14" s="25">
        <v>0</v>
      </c>
    </row>
    <row r="15" spans="1:34" ht="25.5" customHeight="1" x14ac:dyDescent="0.25">
      <c r="A15" s="148"/>
      <c r="B15" s="148"/>
      <c r="C15" s="34">
        <v>12</v>
      </c>
      <c r="D15" s="105" t="s">
        <v>39</v>
      </c>
      <c r="E15" s="70">
        <v>5705</v>
      </c>
      <c r="F15" s="70">
        <v>31836007</v>
      </c>
      <c r="G15" s="106" t="s">
        <v>256</v>
      </c>
      <c r="H15" s="75" t="s">
        <v>21</v>
      </c>
      <c r="I15" s="73" t="s">
        <v>24</v>
      </c>
      <c r="J15" s="73">
        <v>30</v>
      </c>
      <c r="K15" s="73">
        <v>30</v>
      </c>
      <c r="L15" s="74">
        <v>1424.62</v>
      </c>
      <c r="M15" s="128"/>
      <c r="N15" s="14">
        <f t="shared" si="0"/>
        <v>0</v>
      </c>
      <c r="O15" s="18" t="str">
        <f t="shared" si="1"/>
        <v>OK</v>
      </c>
      <c r="P15" s="21"/>
      <c r="Q15" s="21"/>
      <c r="R15" s="21"/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  <c r="AE15" s="21">
        <v>0</v>
      </c>
      <c r="AF15" s="21">
        <v>0</v>
      </c>
      <c r="AG15" s="21">
        <v>0</v>
      </c>
      <c r="AH15" s="25">
        <v>0</v>
      </c>
    </row>
    <row r="16" spans="1:34" ht="25.5" customHeight="1" x14ac:dyDescent="0.25">
      <c r="A16" s="148"/>
      <c r="B16" s="148"/>
      <c r="C16" s="34">
        <v>13</v>
      </c>
      <c r="D16" s="105" t="s">
        <v>40</v>
      </c>
      <c r="E16" s="70">
        <v>5705</v>
      </c>
      <c r="F16" s="70">
        <v>31836007</v>
      </c>
      <c r="G16" s="106" t="s">
        <v>256</v>
      </c>
      <c r="H16" s="72" t="s">
        <v>21</v>
      </c>
      <c r="I16" s="73" t="s">
        <v>24</v>
      </c>
      <c r="J16" s="73">
        <v>30</v>
      </c>
      <c r="K16" s="73">
        <v>30</v>
      </c>
      <c r="L16" s="74">
        <v>523.29</v>
      </c>
      <c r="M16" s="128"/>
      <c r="N16" s="14">
        <f t="shared" si="0"/>
        <v>0</v>
      </c>
      <c r="O16" s="18" t="str">
        <f t="shared" si="1"/>
        <v>OK</v>
      </c>
      <c r="P16" s="21"/>
      <c r="Q16" s="21"/>
      <c r="R16" s="21"/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5">
        <v>0</v>
      </c>
    </row>
    <row r="17" spans="1:34" ht="19.5" customHeight="1" x14ac:dyDescent="0.25">
      <c r="A17" s="148"/>
      <c r="B17" s="148"/>
      <c r="C17" s="34">
        <v>14</v>
      </c>
      <c r="D17" s="105" t="s">
        <v>41</v>
      </c>
      <c r="E17" s="70">
        <v>5705</v>
      </c>
      <c r="F17" s="70">
        <v>504220664</v>
      </c>
      <c r="G17" s="106" t="s">
        <v>256</v>
      </c>
      <c r="H17" s="72" t="s">
        <v>21</v>
      </c>
      <c r="I17" s="73" t="s">
        <v>24</v>
      </c>
      <c r="J17" s="73">
        <v>30</v>
      </c>
      <c r="K17" s="73">
        <v>30</v>
      </c>
      <c r="L17" s="74">
        <v>74.7</v>
      </c>
      <c r="M17" s="128"/>
      <c r="N17" s="14">
        <f t="shared" si="0"/>
        <v>0</v>
      </c>
      <c r="O17" s="18" t="str">
        <f t="shared" si="1"/>
        <v>OK</v>
      </c>
      <c r="P17" s="21"/>
      <c r="Q17" s="21"/>
      <c r="R17" s="21"/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5">
        <v>0</v>
      </c>
    </row>
    <row r="18" spans="1:34" ht="25.5" customHeight="1" x14ac:dyDescent="0.25">
      <c r="A18" s="148"/>
      <c r="B18" s="148"/>
      <c r="C18" s="34">
        <v>15</v>
      </c>
      <c r="D18" s="105" t="s">
        <v>42</v>
      </c>
      <c r="E18" s="70">
        <v>5705</v>
      </c>
      <c r="F18" s="70">
        <v>504220665</v>
      </c>
      <c r="G18" s="106" t="s">
        <v>256</v>
      </c>
      <c r="H18" s="72" t="s">
        <v>21</v>
      </c>
      <c r="I18" s="73" t="s">
        <v>24</v>
      </c>
      <c r="J18" s="73">
        <v>30</v>
      </c>
      <c r="K18" s="73">
        <v>30</v>
      </c>
      <c r="L18" s="74">
        <v>192.28</v>
      </c>
      <c r="M18" s="128"/>
      <c r="N18" s="14">
        <f t="shared" si="0"/>
        <v>0</v>
      </c>
      <c r="O18" s="18" t="str">
        <f t="shared" si="1"/>
        <v>OK</v>
      </c>
      <c r="P18" s="21"/>
      <c r="Q18" s="21"/>
      <c r="R18" s="21"/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0</v>
      </c>
      <c r="AH18" s="25">
        <v>0</v>
      </c>
    </row>
    <row r="19" spans="1:34" ht="25.5" customHeight="1" x14ac:dyDescent="0.25">
      <c r="A19" s="148"/>
      <c r="B19" s="148"/>
      <c r="C19" s="34">
        <v>16</v>
      </c>
      <c r="D19" s="105" t="s">
        <v>43</v>
      </c>
      <c r="E19" s="70">
        <v>6109</v>
      </c>
      <c r="F19" s="70">
        <v>51535007</v>
      </c>
      <c r="G19" s="106" t="s">
        <v>256</v>
      </c>
      <c r="H19" s="72" t="s">
        <v>21</v>
      </c>
      <c r="I19" s="73" t="s">
        <v>24</v>
      </c>
      <c r="J19" s="73">
        <v>30</v>
      </c>
      <c r="K19" s="73">
        <v>30</v>
      </c>
      <c r="L19" s="74">
        <v>200</v>
      </c>
      <c r="M19" s="128"/>
      <c r="N19" s="14">
        <f t="shared" si="0"/>
        <v>0</v>
      </c>
      <c r="O19" s="18" t="str">
        <f t="shared" si="1"/>
        <v>OK</v>
      </c>
      <c r="P19" s="21"/>
      <c r="Q19" s="21"/>
      <c r="R19" s="21"/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  <c r="AE19" s="21">
        <v>0</v>
      </c>
      <c r="AF19" s="21">
        <v>0</v>
      </c>
      <c r="AG19" s="21">
        <v>0</v>
      </c>
      <c r="AH19" s="25">
        <v>0</v>
      </c>
    </row>
    <row r="20" spans="1:34" ht="25.5" customHeight="1" x14ac:dyDescent="0.25">
      <c r="A20" s="148"/>
      <c r="B20" s="148"/>
      <c r="C20" s="34">
        <v>17</v>
      </c>
      <c r="D20" s="105" t="s">
        <v>44</v>
      </c>
      <c r="E20" s="70">
        <v>5805</v>
      </c>
      <c r="F20" s="70">
        <v>122513014</v>
      </c>
      <c r="G20" s="106" t="s">
        <v>256</v>
      </c>
      <c r="H20" s="72" t="s">
        <v>21</v>
      </c>
      <c r="I20" s="73" t="s">
        <v>24</v>
      </c>
      <c r="J20" s="73">
        <v>30</v>
      </c>
      <c r="K20" s="73">
        <v>30</v>
      </c>
      <c r="L20" s="74">
        <v>2375.9899999999998</v>
      </c>
      <c r="M20" s="128"/>
      <c r="N20" s="14">
        <f t="shared" si="0"/>
        <v>0</v>
      </c>
      <c r="O20" s="18" t="str">
        <f t="shared" si="1"/>
        <v>OK</v>
      </c>
      <c r="P20" s="21"/>
      <c r="Q20" s="21"/>
      <c r="R20" s="21"/>
      <c r="S20" s="21">
        <v>0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21">
        <v>0</v>
      </c>
      <c r="AF20" s="21">
        <v>0</v>
      </c>
      <c r="AG20" s="21">
        <v>0</v>
      </c>
      <c r="AH20" s="25">
        <v>0</v>
      </c>
    </row>
    <row r="21" spans="1:34" ht="25.5" customHeight="1" x14ac:dyDescent="0.25">
      <c r="A21" s="148"/>
      <c r="B21" s="148"/>
      <c r="C21" s="34">
        <v>18</v>
      </c>
      <c r="D21" s="105" t="s">
        <v>45</v>
      </c>
      <c r="E21" s="70">
        <v>5805</v>
      </c>
      <c r="F21" s="70">
        <v>122513014</v>
      </c>
      <c r="G21" s="106" t="s">
        <v>256</v>
      </c>
      <c r="H21" s="72" t="s">
        <v>21</v>
      </c>
      <c r="I21" s="73" t="s">
        <v>24</v>
      </c>
      <c r="J21" s="73">
        <v>30</v>
      </c>
      <c r="K21" s="73">
        <v>30</v>
      </c>
      <c r="L21" s="74">
        <v>68.290000000000006</v>
      </c>
      <c r="M21" s="128"/>
      <c r="N21" s="14">
        <f t="shared" si="0"/>
        <v>0</v>
      </c>
      <c r="O21" s="18" t="str">
        <f t="shared" si="1"/>
        <v>OK</v>
      </c>
      <c r="P21" s="21"/>
      <c r="Q21" s="21"/>
      <c r="R21" s="21"/>
      <c r="S21" s="21">
        <v>0</v>
      </c>
      <c r="T21" s="21">
        <v>0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5">
        <v>0</v>
      </c>
    </row>
    <row r="22" spans="1:34" ht="25.5" customHeight="1" x14ac:dyDescent="0.25">
      <c r="A22" s="148"/>
      <c r="B22" s="148"/>
      <c r="C22" s="34">
        <v>19</v>
      </c>
      <c r="D22" s="105" t="s">
        <v>46</v>
      </c>
      <c r="E22" s="70">
        <v>5805</v>
      </c>
      <c r="F22" s="70">
        <v>122513014</v>
      </c>
      <c r="G22" s="106" t="s">
        <v>256</v>
      </c>
      <c r="H22" s="72" t="s">
        <v>21</v>
      </c>
      <c r="I22" s="73" t="s">
        <v>24</v>
      </c>
      <c r="J22" s="73">
        <v>30</v>
      </c>
      <c r="K22" s="73">
        <v>30</v>
      </c>
      <c r="L22" s="74">
        <v>164.9</v>
      </c>
      <c r="M22" s="128"/>
      <c r="N22" s="14">
        <f t="shared" si="0"/>
        <v>0</v>
      </c>
      <c r="O22" s="18" t="str">
        <f t="shared" si="1"/>
        <v>OK</v>
      </c>
      <c r="P22" s="21"/>
      <c r="Q22" s="21"/>
      <c r="R22" s="21"/>
      <c r="S22" s="21">
        <v>0</v>
      </c>
      <c r="T22" s="21">
        <v>0</v>
      </c>
      <c r="U22" s="21">
        <v>0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5">
        <v>0</v>
      </c>
    </row>
    <row r="23" spans="1:34" ht="25.5" customHeight="1" x14ac:dyDescent="0.25">
      <c r="A23" s="148"/>
      <c r="B23" s="148"/>
      <c r="C23" s="34">
        <v>20</v>
      </c>
      <c r="D23" s="105" t="s">
        <v>47</v>
      </c>
      <c r="E23" s="70">
        <v>5805</v>
      </c>
      <c r="F23" s="70">
        <v>122513014</v>
      </c>
      <c r="G23" s="106" t="s">
        <v>256</v>
      </c>
      <c r="H23" s="72" t="s">
        <v>21</v>
      </c>
      <c r="I23" s="73" t="s">
        <v>24</v>
      </c>
      <c r="J23" s="73">
        <v>30</v>
      </c>
      <c r="K23" s="73">
        <v>30</v>
      </c>
      <c r="L23" s="74">
        <v>133.5</v>
      </c>
      <c r="M23" s="128">
        <v>50</v>
      </c>
      <c r="N23" s="14">
        <f t="shared" si="0"/>
        <v>50</v>
      </c>
      <c r="O23" s="18" t="str">
        <f t="shared" si="1"/>
        <v>OK</v>
      </c>
      <c r="P23" s="21"/>
      <c r="Q23" s="21"/>
      <c r="R23" s="21"/>
      <c r="S23" s="21">
        <v>0</v>
      </c>
      <c r="T23" s="21">
        <v>0</v>
      </c>
      <c r="U23" s="21">
        <v>0</v>
      </c>
      <c r="V23" s="21">
        <v>0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5">
        <v>0</v>
      </c>
    </row>
    <row r="24" spans="1:34" ht="25.5" customHeight="1" x14ac:dyDescent="0.25">
      <c r="A24" s="148"/>
      <c r="B24" s="148"/>
      <c r="C24" s="34">
        <v>21</v>
      </c>
      <c r="D24" s="105" t="s">
        <v>48</v>
      </c>
      <c r="E24" s="70">
        <v>5805</v>
      </c>
      <c r="F24" s="70">
        <v>122513014</v>
      </c>
      <c r="G24" s="106" t="s">
        <v>256</v>
      </c>
      <c r="H24" s="72" t="s">
        <v>240</v>
      </c>
      <c r="I24" s="73" t="s">
        <v>24</v>
      </c>
      <c r="J24" s="73">
        <v>30</v>
      </c>
      <c r="K24" s="73">
        <v>30</v>
      </c>
      <c r="L24" s="74">
        <v>174.12</v>
      </c>
      <c r="M24" s="128"/>
      <c r="N24" s="14">
        <f t="shared" si="0"/>
        <v>0</v>
      </c>
      <c r="O24" s="18" t="str">
        <f t="shared" si="1"/>
        <v>OK</v>
      </c>
      <c r="P24" s="21"/>
      <c r="Q24" s="21"/>
      <c r="R24" s="21"/>
      <c r="S24" s="21">
        <v>0</v>
      </c>
      <c r="T24" s="21">
        <v>0</v>
      </c>
      <c r="U24" s="21">
        <v>0</v>
      </c>
      <c r="V24" s="21">
        <v>0</v>
      </c>
      <c r="W24" s="21">
        <v>0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5">
        <v>0</v>
      </c>
    </row>
    <row r="25" spans="1:34" ht="19.5" customHeight="1" x14ac:dyDescent="0.25">
      <c r="A25" s="148"/>
      <c r="B25" s="148"/>
      <c r="C25" s="34">
        <v>22</v>
      </c>
      <c r="D25" s="105" t="s">
        <v>49</v>
      </c>
      <c r="E25" s="70">
        <v>5705</v>
      </c>
      <c r="F25" s="70">
        <v>504220666</v>
      </c>
      <c r="G25" s="106" t="s">
        <v>256</v>
      </c>
      <c r="H25" s="72" t="s">
        <v>240</v>
      </c>
      <c r="I25" s="73" t="s">
        <v>24</v>
      </c>
      <c r="J25" s="73">
        <v>30</v>
      </c>
      <c r="K25" s="73">
        <v>30</v>
      </c>
      <c r="L25" s="74">
        <v>1028.8499999999999</v>
      </c>
      <c r="M25" s="128"/>
      <c r="N25" s="14">
        <f t="shared" si="0"/>
        <v>0</v>
      </c>
      <c r="O25" s="18" t="str">
        <f t="shared" si="1"/>
        <v>OK</v>
      </c>
      <c r="P25" s="21"/>
      <c r="Q25" s="21"/>
      <c r="R25" s="21"/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5">
        <v>0</v>
      </c>
    </row>
    <row r="26" spans="1:34" ht="25.5" customHeight="1" x14ac:dyDescent="0.25">
      <c r="A26" s="148"/>
      <c r="B26" s="148"/>
      <c r="C26" s="34">
        <v>23</v>
      </c>
      <c r="D26" s="105" t="s">
        <v>50</v>
      </c>
      <c r="E26" s="70">
        <v>1305</v>
      </c>
      <c r="F26" s="70">
        <v>87661042</v>
      </c>
      <c r="G26" s="106" t="s">
        <v>256</v>
      </c>
      <c r="H26" s="72" t="s">
        <v>240</v>
      </c>
      <c r="I26" s="73" t="s">
        <v>24</v>
      </c>
      <c r="J26" s="73">
        <v>30</v>
      </c>
      <c r="K26" s="73">
        <v>30</v>
      </c>
      <c r="L26" s="74">
        <v>4200</v>
      </c>
      <c r="M26" s="128"/>
      <c r="N26" s="14">
        <f t="shared" si="0"/>
        <v>0</v>
      </c>
      <c r="O26" s="18" t="str">
        <f t="shared" si="1"/>
        <v>OK</v>
      </c>
      <c r="P26" s="21"/>
      <c r="Q26" s="21"/>
      <c r="R26" s="21"/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5">
        <v>0</v>
      </c>
    </row>
    <row r="27" spans="1:34" ht="25.5" customHeight="1" x14ac:dyDescent="0.25">
      <c r="A27" s="148"/>
      <c r="B27" s="148"/>
      <c r="C27" s="34">
        <v>24</v>
      </c>
      <c r="D27" s="105" t="s">
        <v>51</v>
      </c>
      <c r="E27" s="70">
        <v>5410</v>
      </c>
      <c r="F27" s="70">
        <v>26425022</v>
      </c>
      <c r="G27" s="106" t="s">
        <v>256</v>
      </c>
      <c r="H27" s="72" t="s">
        <v>242</v>
      </c>
      <c r="I27" s="73" t="s">
        <v>24</v>
      </c>
      <c r="J27" s="73">
        <v>30</v>
      </c>
      <c r="K27" s="73">
        <v>30</v>
      </c>
      <c r="L27" s="74">
        <v>2190</v>
      </c>
      <c r="M27" s="128"/>
      <c r="N27" s="14">
        <f t="shared" si="0"/>
        <v>0</v>
      </c>
      <c r="O27" s="18" t="str">
        <f t="shared" si="1"/>
        <v>OK</v>
      </c>
      <c r="P27" s="21"/>
      <c r="Q27" s="21"/>
      <c r="R27" s="21"/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</v>
      </c>
      <c r="AA27" s="21">
        <v>0</v>
      </c>
      <c r="AB27" s="21">
        <v>0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5">
        <v>0</v>
      </c>
    </row>
    <row r="28" spans="1:34" ht="25.5" customHeight="1" x14ac:dyDescent="0.25">
      <c r="A28" s="148"/>
      <c r="B28" s="148"/>
      <c r="C28" s="34">
        <v>25</v>
      </c>
      <c r="D28" s="105" t="s">
        <v>52</v>
      </c>
      <c r="E28" s="70">
        <v>5806</v>
      </c>
      <c r="F28" s="70">
        <v>28800072</v>
      </c>
      <c r="G28" s="106" t="s">
        <v>256</v>
      </c>
      <c r="H28" s="72" t="s">
        <v>243</v>
      </c>
      <c r="I28" s="73" t="s">
        <v>24</v>
      </c>
      <c r="J28" s="73">
        <v>30</v>
      </c>
      <c r="K28" s="73">
        <v>30</v>
      </c>
      <c r="L28" s="74">
        <v>159</v>
      </c>
      <c r="M28" s="128"/>
      <c r="N28" s="14">
        <f t="shared" si="0"/>
        <v>0</v>
      </c>
      <c r="O28" s="18" t="str">
        <f t="shared" si="1"/>
        <v>OK</v>
      </c>
      <c r="P28" s="21"/>
      <c r="Q28" s="21"/>
      <c r="R28" s="21"/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</v>
      </c>
      <c r="AB28" s="21"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5">
        <v>0</v>
      </c>
    </row>
    <row r="29" spans="1:34" ht="25.5" customHeight="1" x14ac:dyDescent="0.25">
      <c r="A29" s="148"/>
      <c r="B29" s="148"/>
      <c r="C29" s="34">
        <v>26</v>
      </c>
      <c r="D29" s="105" t="s">
        <v>53</v>
      </c>
      <c r="E29" s="70">
        <v>5806</v>
      </c>
      <c r="F29" s="70">
        <v>28800072</v>
      </c>
      <c r="G29" s="106" t="s">
        <v>256</v>
      </c>
      <c r="H29" s="72" t="s">
        <v>243</v>
      </c>
      <c r="I29" s="73" t="s">
        <v>24</v>
      </c>
      <c r="J29" s="73">
        <v>30</v>
      </c>
      <c r="K29" s="73">
        <v>30</v>
      </c>
      <c r="L29" s="74">
        <v>152.4</v>
      </c>
      <c r="M29" s="128"/>
      <c r="N29" s="14">
        <f t="shared" si="0"/>
        <v>0</v>
      </c>
      <c r="O29" s="18" t="str">
        <f t="shared" si="1"/>
        <v>OK</v>
      </c>
      <c r="P29" s="21"/>
      <c r="Q29" s="21"/>
      <c r="R29" s="21"/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</v>
      </c>
      <c r="AC29" s="21">
        <v>0</v>
      </c>
      <c r="AD29" s="21">
        <v>0</v>
      </c>
      <c r="AE29" s="21">
        <v>0</v>
      </c>
      <c r="AF29" s="21">
        <v>0</v>
      </c>
      <c r="AG29" s="21">
        <v>0</v>
      </c>
      <c r="AH29" s="25">
        <v>0</v>
      </c>
    </row>
    <row r="30" spans="1:34" ht="19.5" customHeight="1" x14ac:dyDescent="0.25">
      <c r="A30" s="148"/>
      <c r="B30" s="148"/>
      <c r="C30" s="34">
        <v>27</v>
      </c>
      <c r="D30" s="105" t="s">
        <v>54</v>
      </c>
      <c r="E30" s="70">
        <v>5806</v>
      </c>
      <c r="F30" s="70">
        <v>28800072</v>
      </c>
      <c r="G30" s="106" t="s">
        <v>256</v>
      </c>
      <c r="H30" s="72" t="s">
        <v>243</v>
      </c>
      <c r="I30" s="73" t="s">
        <v>24</v>
      </c>
      <c r="J30" s="73">
        <v>30</v>
      </c>
      <c r="K30" s="73">
        <v>30</v>
      </c>
      <c r="L30" s="74">
        <v>139</v>
      </c>
      <c r="M30" s="128"/>
      <c r="N30" s="14">
        <f t="shared" si="0"/>
        <v>0</v>
      </c>
      <c r="O30" s="18" t="str">
        <f t="shared" si="1"/>
        <v>OK</v>
      </c>
      <c r="P30" s="21"/>
      <c r="Q30" s="21"/>
      <c r="R30" s="21"/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</v>
      </c>
      <c r="AD30" s="21">
        <v>0</v>
      </c>
      <c r="AE30" s="21">
        <v>0</v>
      </c>
      <c r="AF30" s="21">
        <v>0</v>
      </c>
      <c r="AG30" s="21">
        <v>0</v>
      </c>
      <c r="AH30" s="25">
        <v>0</v>
      </c>
    </row>
    <row r="31" spans="1:34" ht="19.5" customHeight="1" x14ac:dyDescent="0.25">
      <c r="A31" s="148"/>
      <c r="B31" s="148"/>
      <c r="C31" s="34">
        <v>28</v>
      </c>
      <c r="D31" s="105" t="s">
        <v>55</v>
      </c>
      <c r="E31" s="70">
        <v>5806</v>
      </c>
      <c r="F31" s="70">
        <v>28800072</v>
      </c>
      <c r="G31" s="106" t="s">
        <v>256</v>
      </c>
      <c r="H31" s="72" t="s">
        <v>243</v>
      </c>
      <c r="I31" s="73" t="s">
        <v>24</v>
      </c>
      <c r="J31" s="73">
        <v>30</v>
      </c>
      <c r="K31" s="73">
        <v>30</v>
      </c>
      <c r="L31" s="74">
        <v>127.9</v>
      </c>
      <c r="M31" s="128"/>
      <c r="N31" s="14">
        <f t="shared" si="0"/>
        <v>0</v>
      </c>
      <c r="O31" s="18" t="str">
        <f t="shared" si="1"/>
        <v>OK</v>
      </c>
      <c r="P31" s="21"/>
      <c r="Q31" s="21"/>
      <c r="R31" s="21"/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  <c r="AE31" s="21">
        <v>0</v>
      </c>
      <c r="AF31" s="21">
        <v>0</v>
      </c>
      <c r="AG31" s="21">
        <v>0</v>
      </c>
      <c r="AH31" s="25">
        <v>0</v>
      </c>
    </row>
    <row r="32" spans="1:34" ht="25.5" customHeight="1" x14ac:dyDescent="0.25">
      <c r="A32" s="148"/>
      <c r="B32" s="148"/>
      <c r="C32" s="34">
        <v>29</v>
      </c>
      <c r="D32" s="105" t="s">
        <v>56</v>
      </c>
      <c r="E32" s="70">
        <v>5806</v>
      </c>
      <c r="F32" s="70">
        <v>28800072</v>
      </c>
      <c r="G32" s="106" t="s">
        <v>256</v>
      </c>
      <c r="H32" s="72" t="s">
        <v>243</v>
      </c>
      <c r="I32" s="73" t="s">
        <v>24</v>
      </c>
      <c r="J32" s="73">
        <v>30</v>
      </c>
      <c r="K32" s="73">
        <v>30</v>
      </c>
      <c r="L32" s="74">
        <v>200</v>
      </c>
      <c r="M32" s="128"/>
      <c r="N32" s="14">
        <f t="shared" si="0"/>
        <v>0</v>
      </c>
      <c r="O32" s="18" t="str">
        <f t="shared" si="1"/>
        <v>OK</v>
      </c>
      <c r="P32" s="21"/>
      <c r="Q32" s="21"/>
      <c r="R32" s="21"/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1">
        <v>0</v>
      </c>
      <c r="AF32" s="21">
        <v>0</v>
      </c>
      <c r="AG32" s="21">
        <v>0</v>
      </c>
      <c r="AH32" s="25">
        <v>0</v>
      </c>
    </row>
    <row r="33" spans="1:34" ht="19.5" customHeight="1" x14ac:dyDescent="0.25">
      <c r="A33" s="148"/>
      <c r="B33" s="148"/>
      <c r="C33" s="34">
        <v>30</v>
      </c>
      <c r="D33" s="105" t="s">
        <v>57</v>
      </c>
      <c r="E33" s="70">
        <v>5806</v>
      </c>
      <c r="F33" s="70">
        <v>28800013</v>
      </c>
      <c r="G33" s="106" t="s">
        <v>256</v>
      </c>
      <c r="H33" s="72" t="s">
        <v>239</v>
      </c>
      <c r="I33" s="73" t="s">
        <v>23</v>
      </c>
      <c r="J33" s="73">
        <v>30</v>
      </c>
      <c r="K33" s="73">
        <v>30</v>
      </c>
      <c r="L33" s="74">
        <v>49</v>
      </c>
      <c r="M33" s="128">
        <v>55</v>
      </c>
      <c r="N33" s="14">
        <f t="shared" si="0"/>
        <v>0</v>
      </c>
      <c r="O33" s="18" t="str">
        <f t="shared" si="1"/>
        <v>OK</v>
      </c>
      <c r="P33" s="21"/>
      <c r="Q33" s="21">
        <v>55</v>
      </c>
      <c r="R33" s="21"/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1">
        <v>0</v>
      </c>
      <c r="AF33" s="21">
        <v>0</v>
      </c>
      <c r="AG33" s="21">
        <v>0</v>
      </c>
      <c r="AH33" s="25">
        <v>0</v>
      </c>
    </row>
    <row r="34" spans="1:34" ht="19.5" customHeight="1" x14ac:dyDescent="0.25">
      <c r="A34" s="148"/>
      <c r="B34" s="148"/>
      <c r="C34" s="34">
        <v>31</v>
      </c>
      <c r="D34" s="105" t="s">
        <v>58</v>
      </c>
      <c r="E34" s="70">
        <v>5806</v>
      </c>
      <c r="F34" s="70">
        <v>28800018</v>
      </c>
      <c r="G34" s="106" t="s">
        <v>256</v>
      </c>
      <c r="H34" s="75" t="s">
        <v>239</v>
      </c>
      <c r="I34" s="73" t="s">
        <v>23</v>
      </c>
      <c r="J34" s="73">
        <v>30</v>
      </c>
      <c r="K34" s="73">
        <v>30</v>
      </c>
      <c r="L34" s="74">
        <v>94.66</v>
      </c>
      <c r="M34" s="128">
        <v>5</v>
      </c>
      <c r="N34" s="14">
        <f t="shared" si="0"/>
        <v>0</v>
      </c>
      <c r="O34" s="18" t="str">
        <f t="shared" si="1"/>
        <v>OK</v>
      </c>
      <c r="P34" s="21"/>
      <c r="Q34" s="21">
        <v>5</v>
      </c>
      <c r="R34" s="21"/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  <c r="AE34" s="21">
        <v>0</v>
      </c>
      <c r="AF34" s="21">
        <v>0</v>
      </c>
      <c r="AG34" s="21">
        <v>0</v>
      </c>
      <c r="AH34" s="25">
        <v>0</v>
      </c>
    </row>
    <row r="35" spans="1:34" ht="19.5" customHeight="1" x14ac:dyDescent="0.25">
      <c r="A35" s="148"/>
      <c r="B35" s="148"/>
      <c r="C35" s="34">
        <v>32</v>
      </c>
      <c r="D35" s="105" t="s">
        <v>59</v>
      </c>
      <c r="E35" s="70">
        <v>5806</v>
      </c>
      <c r="F35" s="70">
        <v>28800019</v>
      </c>
      <c r="G35" s="106" t="s">
        <v>256</v>
      </c>
      <c r="H35" s="72" t="s">
        <v>239</v>
      </c>
      <c r="I35" s="73" t="s">
        <v>23</v>
      </c>
      <c r="J35" s="73">
        <v>30</v>
      </c>
      <c r="K35" s="73">
        <v>30</v>
      </c>
      <c r="L35" s="74">
        <v>34.19</v>
      </c>
      <c r="M35" s="128">
        <v>14</v>
      </c>
      <c r="N35" s="14">
        <f t="shared" si="0"/>
        <v>0</v>
      </c>
      <c r="O35" s="18" t="str">
        <f t="shared" si="1"/>
        <v>OK</v>
      </c>
      <c r="P35" s="21"/>
      <c r="Q35" s="21">
        <v>14</v>
      </c>
      <c r="R35" s="21"/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5">
        <v>0</v>
      </c>
    </row>
    <row r="36" spans="1:34" ht="19.5" customHeight="1" x14ac:dyDescent="0.25">
      <c r="A36" s="148"/>
      <c r="B36" s="148"/>
      <c r="C36" s="34">
        <v>33</v>
      </c>
      <c r="D36" s="105" t="s">
        <v>60</v>
      </c>
      <c r="E36" s="70">
        <v>5806</v>
      </c>
      <c r="F36" s="70">
        <v>28800011</v>
      </c>
      <c r="G36" s="106" t="s">
        <v>256</v>
      </c>
      <c r="H36" s="72" t="s">
        <v>239</v>
      </c>
      <c r="I36" s="73" t="s">
        <v>23</v>
      </c>
      <c r="J36" s="73">
        <v>30</v>
      </c>
      <c r="K36" s="73">
        <v>30</v>
      </c>
      <c r="L36" s="74">
        <v>33.119999999999997</v>
      </c>
      <c r="M36" s="128"/>
      <c r="N36" s="14">
        <f t="shared" ref="N36:N99" si="2">M36-(SUM(P36:AH36))</f>
        <v>0</v>
      </c>
      <c r="O36" s="18" t="str">
        <f t="shared" si="1"/>
        <v>OK</v>
      </c>
      <c r="P36" s="21"/>
      <c r="Q36" s="21"/>
      <c r="R36" s="21"/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21">
        <v>0</v>
      </c>
      <c r="AF36" s="21">
        <v>0</v>
      </c>
      <c r="AG36" s="21">
        <v>0</v>
      </c>
      <c r="AH36" s="25">
        <v>0</v>
      </c>
    </row>
    <row r="37" spans="1:34" ht="19.5" customHeight="1" x14ac:dyDescent="0.25">
      <c r="A37" s="148"/>
      <c r="B37" s="148"/>
      <c r="C37" s="34">
        <v>34</v>
      </c>
      <c r="D37" s="105" t="s">
        <v>61</v>
      </c>
      <c r="E37" s="70">
        <v>5806</v>
      </c>
      <c r="F37" s="70">
        <v>28800011</v>
      </c>
      <c r="G37" s="106" t="s">
        <v>256</v>
      </c>
      <c r="H37" s="72" t="s">
        <v>239</v>
      </c>
      <c r="I37" s="73" t="s">
        <v>23</v>
      </c>
      <c r="J37" s="73">
        <v>30</v>
      </c>
      <c r="K37" s="73">
        <v>30</v>
      </c>
      <c r="L37" s="74">
        <v>54</v>
      </c>
      <c r="M37" s="128"/>
      <c r="N37" s="14">
        <f t="shared" si="2"/>
        <v>0</v>
      </c>
      <c r="O37" s="18" t="str">
        <f t="shared" si="1"/>
        <v>OK</v>
      </c>
      <c r="P37" s="21"/>
      <c r="Q37" s="21"/>
      <c r="R37" s="21"/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21">
        <v>0</v>
      </c>
      <c r="AF37" s="21">
        <v>0</v>
      </c>
      <c r="AG37" s="21">
        <v>0</v>
      </c>
      <c r="AH37" s="25">
        <v>0</v>
      </c>
    </row>
    <row r="38" spans="1:34" ht="19.5" customHeight="1" x14ac:dyDescent="0.25">
      <c r="A38" s="148"/>
      <c r="B38" s="148"/>
      <c r="C38" s="34">
        <v>35</v>
      </c>
      <c r="D38" s="105" t="s">
        <v>62</v>
      </c>
      <c r="E38" s="70">
        <v>3601</v>
      </c>
      <c r="F38" s="70">
        <v>4200071</v>
      </c>
      <c r="G38" s="106" t="s">
        <v>256</v>
      </c>
      <c r="H38" s="72" t="s">
        <v>239</v>
      </c>
      <c r="I38" s="73" t="s">
        <v>23</v>
      </c>
      <c r="J38" s="73">
        <v>30</v>
      </c>
      <c r="K38" s="73">
        <v>30</v>
      </c>
      <c r="L38" s="74">
        <v>64.19</v>
      </c>
      <c r="M38" s="128"/>
      <c r="N38" s="14">
        <f t="shared" si="2"/>
        <v>0</v>
      </c>
      <c r="O38" s="18" t="str">
        <f t="shared" si="1"/>
        <v>OK</v>
      </c>
      <c r="P38" s="21"/>
      <c r="Q38" s="21"/>
      <c r="R38" s="21"/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  <c r="AE38" s="21">
        <v>0</v>
      </c>
      <c r="AF38" s="21">
        <v>0</v>
      </c>
      <c r="AG38" s="21">
        <v>0</v>
      </c>
      <c r="AH38" s="25">
        <v>0</v>
      </c>
    </row>
    <row r="39" spans="1:34" ht="19.5" customHeight="1" x14ac:dyDescent="0.25">
      <c r="A39" s="148"/>
      <c r="B39" s="148"/>
      <c r="C39" s="34">
        <v>36</v>
      </c>
      <c r="D39" s="105" t="s">
        <v>63</v>
      </c>
      <c r="E39" s="70">
        <v>3601</v>
      </c>
      <c r="F39" s="70">
        <v>4200071</v>
      </c>
      <c r="G39" s="106" t="s">
        <v>256</v>
      </c>
      <c r="H39" s="72" t="s">
        <v>239</v>
      </c>
      <c r="I39" s="73" t="s">
        <v>23</v>
      </c>
      <c r="J39" s="73">
        <v>30</v>
      </c>
      <c r="K39" s="73">
        <v>30</v>
      </c>
      <c r="L39" s="74">
        <v>30</v>
      </c>
      <c r="M39" s="128">
        <v>10</v>
      </c>
      <c r="N39" s="14">
        <f t="shared" si="2"/>
        <v>0</v>
      </c>
      <c r="O39" s="18" t="str">
        <f t="shared" si="1"/>
        <v>OK</v>
      </c>
      <c r="P39" s="21"/>
      <c r="Q39" s="21">
        <v>10</v>
      </c>
      <c r="R39" s="21"/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  <c r="AE39" s="21">
        <v>0</v>
      </c>
      <c r="AF39" s="21">
        <v>0</v>
      </c>
      <c r="AG39" s="21">
        <v>0</v>
      </c>
      <c r="AH39" s="25">
        <v>0</v>
      </c>
    </row>
    <row r="40" spans="1:34" ht="19.5" customHeight="1" x14ac:dyDescent="0.25">
      <c r="A40" s="148"/>
      <c r="B40" s="148"/>
      <c r="C40" s="34">
        <v>37</v>
      </c>
      <c r="D40" s="105" t="s">
        <v>64</v>
      </c>
      <c r="E40" s="70">
        <v>5806</v>
      </c>
      <c r="F40" s="70">
        <v>28800093</v>
      </c>
      <c r="G40" s="106" t="s">
        <v>256</v>
      </c>
      <c r="H40" s="72" t="s">
        <v>239</v>
      </c>
      <c r="I40" s="73" t="s">
        <v>23</v>
      </c>
      <c r="J40" s="73">
        <v>30</v>
      </c>
      <c r="K40" s="73">
        <v>30</v>
      </c>
      <c r="L40" s="74">
        <v>65</v>
      </c>
      <c r="M40" s="128"/>
      <c r="N40" s="14">
        <f t="shared" si="2"/>
        <v>0</v>
      </c>
      <c r="O40" s="18" t="str">
        <f t="shared" si="1"/>
        <v>OK</v>
      </c>
      <c r="P40" s="21"/>
      <c r="Q40" s="21"/>
      <c r="R40" s="21"/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  <c r="AE40" s="21">
        <v>0</v>
      </c>
      <c r="AF40" s="21">
        <v>0</v>
      </c>
      <c r="AG40" s="21">
        <v>0</v>
      </c>
      <c r="AH40" s="25">
        <v>0</v>
      </c>
    </row>
    <row r="41" spans="1:34" ht="19.5" customHeight="1" x14ac:dyDescent="0.25">
      <c r="A41" s="148"/>
      <c r="B41" s="148"/>
      <c r="C41" s="34">
        <v>38</v>
      </c>
      <c r="D41" s="105" t="s">
        <v>65</v>
      </c>
      <c r="E41" s="70">
        <v>5806</v>
      </c>
      <c r="F41" s="70">
        <v>28800093</v>
      </c>
      <c r="G41" s="106" t="s">
        <v>256</v>
      </c>
      <c r="H41" s="72" t="s">
        <v>239</v>
      </c>
      <c r="I41" s="73" t="s">
        <v>23</v>
      </c>
      <c r="J41" s="73">
        <v>30</v>
      </c>
      <c r="K41" s="73">
        <v>30</v>
      </c>
      <c r="L41" s="74">
        <v>42.72</v>
      </c>
      <c r="M41" s="128"/>
      <c r="N41" s="14">
        <f t="shared" si="2"/>
        <v>0</v>
      </c>
      <c r="O41" s="18" t="str">
        <f t="shared" si="1"/>
        <v>OK</v>
      </c>
      <c r="P41" s="21"/>
      <c r="Q41" s="21"/>
      <c r="R41" s="21"/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21">
        <v>0</v>
      </c>
      <c r="AF41" s="21">
        <v>0</v>
      </c>
      <c r="AG41" s="21">
        <v>0</v>
      </c>
      <c r="AH41" s="25">
        <v>0</v>
      </c>
    </row>
    <row r="42" spans="1:34" ht="19.5" customHeight="1" x14ac:dyDescent="0.25">
      <c r="A42" s="148"/>
      <c r="B42" s="148"/>
      <c r="C42" s="34">
        <v>39</v>
      </c>
      <c r="D42" s="105" t="s">
        <v>66</v>
      </c>
      <c r="E42" s="70">
        <v>5806</v>
      </c>
      <c r="F42" s="70">
        <v>28800047</v>
      </c>
      <c r="G42" s="106" t="s">
        <v>256</v>
      </c>
      <c r="H42" s="72" t="s">
        <v>244</v>
      </c>
      <c r="I42" s="73" t="s">
        <v>24</v>
      </c>
      <c r="J42" s="73">
        <v>30</v>
      </c>
      <c r="K42" s="73">
        <v>30</v>
      </c>
      <c r="L42" s="74">
        <v>11.2</v>
      </c>
      <c r="M42" s="128">
        <v>10</v>
      </c>
      <c r="N42" s="14">
        <f t="shared" si="2"/>
        <v>10</v>
      </c>
      <c r="O42" s="18" t="str">
        <f t="shared" si="1"/>
        <v>OK</v>
      </c>
      <c r="P42" s="21"/>
      <c r="Q42" s="21"/>
      <c r="R42" s="21"/>
      <c r="S42" s="21">
        <v>0</v>
      </c>
      <c r="T42" s="21">
        <v>0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0</v>
      </c>
      <c r="AC42" s="21">
        <v>0</v>
      </c>
      <c r="AD42" s="21">
        <v>0</v>
      </c>
      <c r="AE42" s="21">
        <v>0</v>
      </c>
      <c r="AF42" s="21">
        <v>0</v>
      </c>
      <c r="AG42" s="21">
        <v>0</v>
      </c>
      <c r="AH42" s="25">
        <v>0</v>
      </c>
    </row>
    <row r="43" spans="1:34" ht="38.25" x14ac:dyDescent="0.25">
      <c r="A43" s="148"/>
      <c r="B43" s="148"/>
      <c r="C43" s="34">
        <v>40</v>
      </c>
      <c r="D43" s="115" t="s">
        <v>67</v>
      </c>
      <c r="E43" s="70">
        <v>5806</v>
      </c>
      <c r="F43" s="70">
        <v>28800041</v>
      </c>
      <c r="G43" s="106" t="s">
        <v>256</v>
      </c>
      <c r="H43" s="72" t="s">
        <v>22</v>
      </c>
      <c r="I43" s="73" t="s">
        <v>24</v>
      </c>
      <c r="J43" s="77">
        <v>30</v>
      </c>
      <c r="K43" s="77">
        <v>30</v>
      </c>
      <c r="L43" s="74">
        <v>57.52</v>
      </c>
      <c r="M43" s="128"/>
      <c r="N43" s="14">
        <f t="shared" si="2"/>
        <v>0</v>
      </c>
      <c r="O43" s="18" t="str">
        <f t="shared" si="1"/>
        <v>OK</v>
      </c>
      <c r="P43" s="21"/>
      <c r="Q43" s="21"/>
      <c r="R43" s="21"/>
      <c r="S43" s="21">
        <v>0</v>
      </c>
      <c r="T43" s="21">
        <v>0</v>
      </c>
      <c r="U43" s="21">
        <v>0</v>
      </c>
      <c r="V43" s="21">
        <v>0</v>
      </c>
      <c r="W43" s="21">
        <v>0</v>
      </c>
      <c r="X43" s="21">
        <v>0</v>
      </c>
      <c r="Y43" s="21">
        <v>0</v>
      </c>
      <c r="Z43" s="21">
        <v>0</v>
      </c>
      <c r="AA43" s="21">
        <v>0</v>
      </c>
      <c r="AB43" s="21">
        <v>0</v>
      </c>
      <c r="AC43" s="21">
        <v>0</v>
      </c>
      <c r="AD43" s="21">
        <v>0</v>
      </c>
      <c r="AE43" s="21">
        <v>0</v>
      </c>
      <c r="AF43" s="21">
        <v>0</v>
      </c>
      <c r="AG43" s="21">
        <v>0</v>
      </c>
      <c r="AH43" s="25">
        <v>0</v>
      </c>
    </row>
    <row r="44" spans="1:34" ht="19.5" customHeight="1" x14ac:dyDescent="0.25">
      <c r="A44" s="148"/>
      <c r="B44" s="148"/>
      <c r="C44" s="34">
        <v>41</v>
      </c>
      <c r="D44" s="115" t="s">
        <v>68</v>
      </c>
      <c r="E44" s="70">
        <v>5801</v>
      </c>
      <c r="F44" s="70">
        <v>122190013</v>
      </c>
      <c r="G44" s="106" t="s">
        <v>256</v>
      </c>
      <c r="H44" s="72" t="s">
        <v>245</v>
      </c>
      <c r="I44" s="73" t="s">
        <v>24</v>
      </c>
      <c r="J44" s="77">
        <v>30</v>
      </c>
      <c r="K44" s="77">
        <v>30</v>
      </c>
      <c r="L44" s="74">
        <v>160</v>
      </c>
      <c r="M44" s="128">
        <v>10</v>
      </c>
      <c r="N44" s="14">
        <f t="shared" si="2"/>
        <v>8</v>
      </c>
      <c r="O44" s="18" t="str">
        <f t="shared" si="1"/>
        <v>OK</v>
      </c>
      <c r="P44" s="21"/>
      <c r="Q44" s="21">
        <v>2</v>
      </c>
      <c r="R44" s="21"/>
      <c r="S44" s="21">
        <v>0</v>
      </c>
      <c r="T44" s="21">
        <v>0</v>
      </c>
      <c r="U44" s="21">
        <v>0</v>
      </c>
      <c r="V44" s="21">
        <v>0</v>
      </c>
      <c r="W44" s="21">
        <v>0</v>
      </c>
      <c r="X44" s="21">
        <v>0</v>
      </c>
      <c r="Y44" s="21">
        <v>0</v>
      </c>
      <c r="Z44" s="21">
        <v>0</v>
      </c>
      <c r="AA44" s="21">
        <v>0</v>
      </c>
      <c r="AB44" s="21">
        <v>0</v>
      </c>
      <c r="AC44" s="21">
        <v>0</v>
      </c>
      <c r="AD44" s="21">
        <v>0</v>
      </c>
      <c r="AE44" s="21">
        <v>0</v>
      </c>
      <c r="AF44" s="21">
        <v>0</v>
      </c>
      <c r="AG44" s="21">
        <v>0</v>
      </c>
      <c r="AH44" s="25">
        <v>0</v>
      </c>
    </row>
    <row r="45" spans="1:34" ht="19.5" customHeight="1" x14ac:dyDescent="0.25">
      <c r="A45" s="148"/>
      <c r="B45" s="148"/>
      <c r="C45" s="34">
        <v>42</v>
      </c>
      <c r="D45" s="115" t="s">
        <v>69</v>
      </c>
      <c r="E45" s="70">
        <v>5801</v>
      </c>
      <c r="F45" s="70">
        <v>122190005</v>
      </c>
      <c r="G45" s="106" t="s">
        <v>256</v>
      </c>
      <c r="H45" s="72" t="s">
        <v>246</v>
      </c>
      <c r="I45" s="73" t="s">
        <v>24</v>
      </c>
      <c r="J45" s="77">
        <v>30</v>
      </c>
      <c r="K45" s="77">
        <v>30</v>
      </c>
      <c r="L45" s="74">
        <v>577.1</v>
      </c>
      <c r="M45" s="128">
        <v>10</v>
      </c>
      <c r="N45" s="14">
        <f t="shared" si="2"/>
        <v>6</v>
      </c>
      <c r="O45" s="18" t="str">
        <f t="shared" si="1"/>
        <v>OK</v>
      </c>
      <c r="P45" s="21"/>
      <c r="Q45" s="21"/>
      <c r="R45" s="21">
        <v>4</v>
      </c>
      <c r="S45" s="21">
        <v>0</v>
      </c>
      <c r="T45" s="21">
        <v>0</v>
      </c>
      <c r="U45" s="21">
        <v>0</v>
      </c>
      <c r="V45" s="21">
        <v>0</v>
      </c>
      <c r="W45" s="21">
        <v>0</v>
      </c>
      <c r="X45" s="21">
        <v>0</v>
      </c>
      <c r="Y45" s="21">
        <v>0</v>
      </c>
      <c r="Z45" s="21">
        <v>0</v>
      </c>
      <c r="AA45" s="21">
        <v>0</v>
      </c>
      <c r="AB45" s="21">
        <v>0</v>
      </c>
      <c r="AC45" s="21">
        <v>0</v>
      </c>
      <c r="AD45" s="21">
        <v>0</v>
      </c>
      <c r="AE45" s="21">
        <v>0</v>
      </c>
      <c r="AF45" s="21">
        <v>0</v>
      </c>
      <c r="AG45" s="21">
        <v>0</v>
      </c>
      <c r="AH45" s="25">
        <v>0</v>
      </c>
    </row>
    <row r="46" spans="1:34" ht="19.5" customHeight="1" x14ac:dyDescent="0.25">
      <c r="A46" s="148"/>
      <c r="B46" s="148"/>
      <c r="C46" s="34">
        <v>43</v>
      </c>
      <c r="D46" s="115" t="s">
        <v>70</v>
      </c>
      <c r="E46" s="70">
        <v>5801</v>
      </c>
      <c r="F46" s="70">
        <v>122190016</v>
      </c>
      <c r="G46" s="106" t="s">
        <v>256</v>
      </c>
      <c r="H46" s="72" t="s">
        <v>246</v>
      </c>
      <c r="I46" s="73" t="s">
        <v>24</v>
      </c>
      <c r="J46" s="77">
        <v>30</v>
      </c>
      <c r="K46" s="77">
        <v>30</v>
      </c>
      <c r="L46" s="74">
        <v>580</v>
      </c>
      <c r="M46" s="128"/>
      <c r="N46" s="14">
        <f t="shared" si="2"/>
        <v>0</v>
      </c>
      <c r="O46" s="18" t="str">
        <f t="shared" si="1"/>
        <v>OK</v>
      </c>
      <c r="P46" s="21"/>
      <c r="Q46" s="21"/>
      <c r="R46" s="21"/>
      <c r="S46" s="21">
        <v>0</v>
      </c>
      <c r="T46" s="21">
        <v>0</v>
      </c>
      <c r="U46" s="21">
        <v>0</v>
      </c>
      <c r="V46" s="21">
        <v>0</v>
      </c>
      <c r="W46" s="21">
        <v>0</v>
      </c>
      <c r="X46" s="21">
        <v>0</v>
      </c>
      <c r="Y46" s="21">
        <v>0</v>
      </c>
      <c r="Z46" s="21">
        <v>0</v>
      </c>
      <c r="AA46" s="21">
        <v>0</v>
      </c>
      <c r="AB46" s="21">
        <v>0</v>
      </c>
      <c r="AC46" s="21">
        <v>0</v>
      </c>
      <c r="AD46" s="21">
        <v>0</v>
      </c>
      <c r="AE46" s="21">
        <v>0</v>
      </c>
      <c r="AF46" s="21">
        <v>0</v>
      </c>
      <c r="AG46" s="21">
        <v>0</v>
      </c>
      <c r="AH46" s="25">
        <v>0</v>
      </c>
    </row>
    <row r="47" spans="1:34" ht="19.5" customHeight="1" x14ac:dyDescent="0.25">
      <c r="A47" s="148"/>
      <c r="B47" s="148"/>
      <c r="C47" s="34">
        <v>44</v>
      </c>
      <c r="D47" s="115" t="s">
        <v>71</v>
      </c>
      <c r="E47" s="70">
        <v>5801</v>
      </c>
      <c r="F47" s="70">
        <v>122190015</v>
      </c>
      <c r="G47" s="106" t="s">
        <v>256</v>
      </c>
      <c r="H47" s="72" t="s">
        <v>245</v>
      </c>
      <c r="I47" s="73" t="s">
        <v>24</v>
      </c>
      <c r="J47" s="77">
        <v>30</v>
      </c>
      <c r="K47" s="77">
        <v>30</v>
      </c>
      <c r="L47" s="74">
        <v>292.01</v>
      </c>
      <c r="M47" s="128"/>
      <c r="N47" s="14">
        <f t="shared" si="2"/>
        <v>0</v>
      </c>
      <c r="O47" s="18" t="str">
        <f t="shared" si="1"/>
        <v>OK</v>
      </c>
      <c r="P47" s="21"/>
      <c r="Q47" s="21"/>
      <c r="R47" s="21"/>
      <c r="S47" s="21">
        <v>0</v>
      </c>
      <c r="T47" s="21">
        <v>0</v>
      </c>
      <c r="U47" s="21">
        <v>0</v>
      </c>
      <c r="V47" s="21">
        <v>0</v>
      </c>
      <c r="W47" s="21">
        <v>0</v>
      </c>
      <c r="X47" s="21">
        <v>0</v>
      </c>
      <c r="Y47" s="21">
        <v>0</v>
      </c>
      <c r="Z47" s="21">
        <v>0</v>
      </c>
      <c r="AA47" s="21">
        <v>0</v>
      </c>
      <c r="AB47" s="21">
        <v>0</v>
      </c>
      <c r="AC47" s="21">
        <v>0</v>
      </c>
      <c r="AD47" s="21">
        <v>0</v>
      </c>
      <c r="AE47" s="21">
        <v>0</v>
      </c>
      <c r="AF47" s="21">
        <v>0</v>
      </c>
      <c r="AG47" s="21">
        <v>0</v>
      </c>
      <c r="AH47" s="25">
        <v>0</v>
      </c>
    </row>
    <row r="48" spans="1:34" ht="19.5" customHeight="1" x14ac:dyDescent="0.25">
      <c r="A48" s="148"/>
      <c r="B48" s="148"/>
      <c r="C48" s="34">
        <v>45</v>
      </c>
      <c r="D48" s="105" t="s">
        <v>72</v>
      </c>
      <c r="E48" s="70">
        <v>5801</v>
      </c>
      <c r="F48" s="70">
        <v>122190015</v>
      </c>
      <c r="G48" s="106" t="s">
        <v>256</v>
      </c>
      <c r="H48" s="72" t="s">
        <v>245</v>
      </c>
      <c r="I48" s="73" t="s">
        <v>24</v>
      </c>
      <c r="J48" s="73">
        <v>30</v>
      </c>
      <c r="K48" s="73">
        <v>30</v>
      </c>
      <c r="L48" s="74">
        <v>239.9</v>
      </c>
      <c r="M48" s="128"/>
      <c r="N48" s="14">
        <f t="shared" si="2"/>
        <v>0</v>
      </c>
      <c r="O48" s="18" t="str">
        <f t="shared" si="1"/>
        <v>OK</v>
      </c>
      <c r="P48" s="21"/>
      <c r="Q48" s="21"/>
      <c r="R48" s="21"/>
      <c r="S48" s="21">
        <v>0</v>
      </c>
      <c r="T48" s="21">
        <v>0</v>
      </c>
      <c r="U48" s="21">
        <v>0</v>
      </c>
      <c r="V48" s="21">
        <v>0</v>
      </c>
      <c r="W48" s="21">
        <v>0</v>
      </c>
      <c r="X48" s="21">
        <v>0</v>
      </c>
      <c r="Y48" s="21">
        <v>0</v>
      </c>
      <c r="Z48" s="21">
        <v>0</v>
      </c>
      <c r="AA48" s="21">
        <v>0</v>
      </c>
      <c r="AB48" s="21">
        <v>0</v>
      </c>
      <c r="AC48" s="21">
        <v>0</v>
      </c>
      <c r="AD48" s="21">
        <v>0</v>
      </c>
      <c r="AE48" s="21">
        <v>0</v>
      </c>
      <c r="AF48" s="21">
        <v>0</v>
      </c>
      <c r="AG48" s="21">
        <v>0</v>
      </c>
      <c r="AH48" s="25">
        <v>0</v>
      </c>
    </row>
    <row r="49" spans="1:34" ht="19.5" customHeight="1" x14ac:dyDescent="0.25">
      <c r="A49" s="148"/>
      <c r="B49" s="148"/>
      <c r="C49" s="34">
        <v>46</v>
      </c>
      <c r="D49" s="105" t="s">
        <v>73</v>
      </c>
      <c r="E49" s="70">
        <v>5801</v>
      </c>
      <c r="F49" s="70">
        <v>122190005</v>
      </c>
      <c r="G49" s="106" t="s">
        <v>256</v>
      </c>
      <c r="H49" s="72" t="s">
        <v>245</v>
      </c>
      <c r="I49" s="73" t="s">
        <v>24</v>
      </c>
      <c r="J49" s="73">
        <v>30</v>
      </c>
      <c r="K49" s="73">
        <v>30</v>
      </c>
      <c r="L49" s="74">
        <v>186.37</v>
      </c>
      <c r="M49" s="128"/>
      <c r="N49" s="14">
        <f t="shared" si="2"/>
        <v>0</v>
      </c>
      <c r="O49" s="18" t="str">
        <f t="shared" si="1"/>
        <v>OK</v>
      </c>
      <c r="P49" s="21"/>
      <c r="Q49" s="21"/>
      <c r="R49" s="21"/>
      <c r="S49" s="21">
        <v>0</v>
      </c>
      <c r="T49" s="21">
        <v>0</v>
      </c>
      <c r="U49" s="21">
        <v>0</v>
      </c>
      <c r="V49" s="21">
        <v>0</v>
      </c>
      <c r="W49" s="21">
        <v>0</v>
      </c>
      <c r="X49" s="21">
        <v>0</v>
      </c>
      <c r="Y49" s="21">
        <v>0</v>
      </c>
      <c r="Z49" s="21">
        <v>0</v>
      </c>
      <c r="AA49" s="21">
        <v>0</v>
      </c>
      <c r="AB49" s="21">
        <v>0</v>
      </c>
      <c r="AC49" s="21">
        <v>0</v>
      </c>
      <c r="AD49" s="21">
        <v>0</v>
      </c>
      <c r="AE49" s="21">
        <v>0</v>
      </c>
      <c r="AF49" s="21">
        <v>0</v>
      </c>
      <c r="AG49" s="21">
        <v>0</v>
      </c>
      <c r="AH49" s="25">
        <v>0</v>
      </c>
    </row>
    <row r="50" spans="1:34" ht="19.5" customHeight="1" x14ac:dyDescent="0.25">
      <c r="A50" s="148"/>
      <c r="B50" s="148"/>
      <c r="C50" s="34">
        <v>47</v>
      </c>
      <c r="D50" s="105" t="s">
        <v>74</v>
      </c>
      <c r="E50" s="70">
        <v>5801</v>
      </c>
      <c r="F50" s="70">
        <v>122190005</v>
      </c>
      <c r="G50" s="106" t="s">
        <v>256</v>
      </c>
      <c r="H50" s="72" t="s">
        <v>245</v>
      </c>
      <c r="I50" s="73" t="s">
        <v>24</v>
      </c>
      <c r="J50" s="73">
        <v>30</v>
      </c>
      <c r="K50" s="73">
        <v>30</v>
      </c>
      <c r="L50" s="74">
        <v>140.86000000000001</v>
      </c>
      <c r="M50" s="128"/>
      <c r="N50" s="14">
        <f t="shared" si="2"/>
        <v>0</v>
      </c>
      <c r="O50" s="18" t="str">
        <f t="shared" si="1"/>
        <v>OK</v>
      </c>
      <c r="P50" s="21"/>
      <c r="Q50" s="21"/>
      <c r="R50" s="21"/>
      <c r="S50" s="21">
        <v>0</v>
      </c>
      <c r="T50" s="21">
        <v>0</v>
      </c>
      <c r="U50" s="21">
        <v>0</v>
      </c>
      <c r="V50" s="21">
        <v>0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1">
        <v>0</v>
      </c>
      <c r="AC50" s="21">
        <v>0</v>
      </c>
      <c r="AD50" s="21">
        <v>0</v>
      </c>
      <c r="AE50" s="21">
        <v>0</v>
      </c>
      <c r="AF50" s="21">
        <v>0</v>
      </c>
      <c r="AG50" s="21">
        <v>0</v>
      </c>
      <c r="AH50" s="25">
        <v>0</v>
      </c>
    </row>
    <row r="51" spans="1:34" ht="19.5" customHeight="1" x14ac:dyDescent="0.25">
      <c r="A51" s="148"/>
      <c r="B51" s="148"/>
      <c r="C51" s="34">
        <v>48</v>
      </c>
      <c r="D51" s="105" t="s">
        <v>75</v>
      </c>
      <c r="E51" s="70">
        <v>5801</v>
      </c>
      <c r="F51" s="70">
        <v>122190016</v>
      </c>
      <c r="G51" s="106" t="s">
        <v>256</v>
      </c>
      <c r="H51" s="72" t="s">
        <v>245</v>
      </c>
      <c r="I51" s="73" t="s">
        <v>24</v>
      </c>
      <c r="J51" s="73">
        <v>30</v>
      </c>
      <c r="K51" s="73">
        <v>30</v>
      </c>
      <c r="L51" s="74">
        <v>236.68</v>
      </c>
      <c r="M51" s="128"/>
      <c r="N51" s="14">
        <f t="shared" si="2"/>
        <v>0</v>
      </c>
      <c r="O51" s="18" t="str">
        <f t="shared" si="1"/>
        <v>OK</v>
      </c>
      <c r="P51" s="21"/>
      <c r="Q51" s="21"/>
      <c r="R51" s="21"/>
      <c r="S51" s="21">
        <v>0</v>
      </c>
      <c r="T51" s="21">
        <v>0</v>
      </c>
      <c r="U51" s="21">
        <v>0</v>
      </c>
      <c r="V51" s="21">
        <v>0</v>
      </c>
      <c r="W51" s="21">
        <v>0</v>
      </c>
      <c r="X51" s="21">
        <v>0</v>
      </c>
      <c r="Y51" s="21">
        <v>0</v>
      </c>
      <c r="Z51" s="21">
        <v>0</v>
      </c>
      <c r="AA51" s="21">
        <v>0</v>
      </c>
      <c r="AB51" s="21">
        <v>0</v>
      </c>
      <c r="AC51" s="21">
        <v>0</v>
      </c>
      <c r="AD51" s="21">
        <v>0</v>
      </c>
      <c r="AE51" s="21">
        <v>0</v>
      </c>
      <c r="AF51" s="21">
        <v>0</v>
      </c>
      <c r="AG51" s="21">
        <v>0</v>
      </c>
      <c r="AH51" s="25">
        <v>0</v>
      </c>
    </row>
    <row r="52" spans="1:34" ht="19.5" customHeight="1" x14ac:dyDescent="0.25">
      <c r="A52" s="148"/>
      <c r="B52" s="148"/>
      <c r="C52" s="34">
        <v>49</v>
      </c>
      <c r="D52" s="115" t="s">
        <v>76</v>
      </c>
      <c r="E52" s="70">
        <v>5801</v>
      </c>
      <c r="F52" s="70">
        <v>122190016</v>
      </c>
      <c r="G52" s="106" t="s">
        <v>256</v>
      </c>
      <c r="H52" s="72" t="s">
        <v>245</v>
      </c>
      <c r="I52" s="77" t="s">
        <v>24</v>
      </c>
      <c r="J52" s="77">
        <v>30</v>
      </c>
      <c r="K52" s="77">
        <v>30</v>
      </c>
      <c r="L52" s="74">
        <v>168.46</v>
      </c>
      <c r="M52" s="128"/>
      <c r="N52" s="14">
        <f t="shared" si="2"/>
        <v>0</v>
      </c>
      <c r="O52" s="18" t="str">
        <f t="shared" si="1"/>
        <v>OK</v>
      </c>
      <c r="P52" s="21"/>
      <c r="Q52" s="21"/>
      <c r="R52" s="21"/>
      <c r="S52" s="21">
        <v>0</v>
      </c>
      <c r="T52" s="21">
        <v>0</v>
      </c>
      <c r="U52" s="21">
        <v>0</v>
      </c>
      <c r="V52" s="21"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1">
        <v>0</v>
      </c>
      <c r="AC52" s="21">
        <v>0</v>
      </c>
      <c r="AD52" s="21">
        <v>0</v>
      </c>
      <c r="AE52" s="21">
        <v>0</v>
      </c>
      <c r="AF52" s="21">
        <v>0</v>
      </c>
      <c r="AG52" s="21">
        <v>0</v>
      </c>
      <c r="AH52" s="25">
        <v>0</v>
      </c>
    </row>
    <row r="53" spans="1:34" ht="19.5" customHeight="1" x14ac:dyDescent="0.25">
      <c r="A53" s="148"/>
      <c r="B53" s="148"/>
      <c r="C53" s="34">
        <v>50</v>
      </c>
      <c r="D53" s="105" t="s">
        <v>77</v>
      </c>
      <c r="E53" s="70">
        <v>5801</v>
      </c>
      <c r="F53" s="70">
        <v>122190016</v>
      </c>
      <c r="G53" s="106" t="s">
        <v>256</v>
      </c>
      <c r="H53" s="72" t="s">
        <v>245</v>
      </c>
      <c r="I53" s="73" t="s">
        <v>24</v>
      </c>
      <c r="J53" s="73">
        <v>30</v>
      </c>
      <c r="K53" s="73">
        <v>30</v>
      </c>
      <c r="L53" s="74">
        <v>154.05000000000001</v>
      </c>
      <c r="M53" s="128"/>
      <c r="N53" s="14">
        <f t="shared" si="2"/>
        <v>0</v>
      </c>
      <c r="O53" s="18" t="str">
        <f t="shared" si="1"/>
        <v>OK</v>
      </c>
      <c r="P53" s="21"/>
      <c r="Q53" s="21"/>
      <c r="R53" s="21"/>
      <c r="S53" s="21">
        <v>0</v>
      </c>
      <c r="T53" s="21">
        <v>0</v>
      </c>
      <c r="U53" s="21">
        <v>0</v>
      </c>
      <c r="V53" s="21">
        <v>0</v>
      </c>
      <c r="W53" s="21">
        <v>0</v>
      </c>
      <c r="X53" s="21">
        <v>0</v>
      </c>
      <c r="Y53" s="21">
        <v>0</v>
      </c>
      <c r="Z53" s="21">
        <v>0</v>
      </c>
      <c r="AA53" s="21">
        <v>0</v>
      </c>
      <c r="AB53" s="21">
        <v>0</v>
      </c>
      <c r="AC53" s="21">
        <v>0</v>
      </c>
      <c r="AD53" s="21">
        <v>0</v>
      </c>
      <c r="AE53" s="21">
        <v>0</v>
      </c>
      <c r="AF53" s="21">
        <v>0</v>
      </c>
      <c r="AG53" s="21">
        <v>0</v>
      </c>
      <c r="AH53" s="25">
        <v>0</v>
      </c>
    </row>
    <row r="54" spans="1:34" ht="19.5" customHeight="1" x14ac:dyDescent="0.25">
      <c r="A54" s="148"/>
      <c r="B54" s="148"/>
      <c r="C54" s="34">
        <v>51</v>
      </c>
      <c r="D54" s="115" t="s">
        <v>78</v>
      </c>
      <c r="E54" s="70">
        <v>5801</v>
      </c>
      <c r="F54" s="70">
        <v>122190017</v>
      </c>
      <c r="G54" s="106" t="s">
        <v>256</v>
      </c>
      <c r="H54" s="72" t="s">
        <v>245</v>
      </c>
      <c r="I54" s="77" t="s">
        <v>24</v>
      </c>
      <c r="J54" s="77">
        <v>30</v>
      </c>
      <c r="K54" s="77">
        <v>30</v>
      </c>
      <c r="L54" s="74">
        <v>226.63</v>
      </c>
      <c r="M54" s="128"/>
      <c r="N54" s="14">
        <f t="shared" si="2"/>
        <v>0</v>
      </c>
      <c r="O54" s="18" t="str">
        <f t="shared" si="1"/>
        <v>OK</v>
      </c>
      <c r="P54" s="21"/>
      <c r="Q54" s="21"/>
      <c r="R54" s="21"/>
      <c r="S54" s="21">
        <v>0</v>
      </c>
      <c r="T54" s="21">
        <v>0</v>
      </c>
      <c r="U54" s="21">
        <v>0</v>
      </c>
      <c r="V54" s="21">
        <v>0</v>
      </c>
      <c r="W54" s="21">
        <v>0</v>
      </c>
      <c r="X54" s="21">
        <v>0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21">
        <v>0</v>
      </c>
      <c r="AE54" s="21">
        <v>0</v>
      </c>
      <c r="AF54" s="21">
        <v>0</v>
      </c>
      <c r="AG54" s="21">
        <v>0</v>
      </c>
      <c r="AH54" s="25">
        <v>0</v>
      </c>
    </row>
    <row r="55" spans="1:34" ht="19.5" customHeight="1" x14ac:dyDescent="0.25">
      <c r="A55" s="148"/>
      <c r="B55" s="148"/>
      <c r="C55" s="34">
        <v>52</v>
      </c>
      <c r="D55" s="105" t="s">
        <v>79</v>
      </c>
      <c r="E55" s="70">
        <v>4905</v>
      </c>
      <c r="F55" s="70">
        <v>3565026</v>
      </c>
      <c r="G55" s="106" t="s">
        <v>256</v>
      </c>
      <c r="H55" s="72" t="s">
        <v>244</v>
      </c>
      <c r="I55" s="73" t="s">
        <v>24</v>
      </c>
      <c r="J55" s="73">
        <v>30</v>
      </c>
      <c r="K55" s="73">
        <v>30</v>
      </c>
      <c r="L55" s="74">
        <v>65.16</v>
      </c>
      <c r="M55" s="128">
        <v>10</v>
      </c>
      <c r="N55" s="14">
        <f t="shared" si="2"/>
        <v>10</v>
      </c>
      <c r="O55" s="18" t="str">
        <f t="shared" si="1"/>
        <v>OK</v>
      </c>
      <c r="P55" s="21"/>
      <c r="Q55" s="21"/>
      <c r="R55" s="21"/>
      <c r="S55" s="21">
        <v>0</v>
      </c>
      <c r="T55" s="21">
        <v>0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</v>
      </c>
      <c r="AA55" s="21">
        <v>0</v>
      </c>
      <c r="AB55" s="21">
        <v>0</v>
      </c>
      <c r="AC55" s="21">
        <v>0</v>
      </c>
      <c r="AD55" s="21">
        <v>0</v>
      </c>
      <c r="AE55" s="21">
        <v>0</v>
      </c>
      <c r="AF55" s="21">
        <v>0</v>
      </c>
      <c r="AG55" s="21">
        <v>0</v>
      </c>
      <c r="AH55" s="25">
        <v>0</v>
      </c>
    </row>
    <row r="56" spans="1:34" ht="19.5" customHeight="1" x14ac:dyDescent="0.25">
      <c r="A56" s="148"/>
      <c r="B56" s="148"/>
      <c r="C56" s="34">
        <v>53</v>
      </c>
      <c r="D56" s="105" t="s">
        <v>80</v>
      </c>
      <c r="E56" s="70">
        <v>5801</v>
      </c>
      <c r="F56" s="70">
        <v>81469013</v>
      </c>
      <c r="G56" s="106" t="s">
        <v>256</v>
      </c>
      <c r="H56" s="75" t="s">
        <v>244</v>
      </c>
      <c r="I56" s="73" t="s">
        <v>24</v>
      </c>
      <c r="J56" s="73">
        <v>30</v>
      </c>
      <c r="K56" s="73">
        <v>30</v>
      </c>
      <c r="L56" s="74">
        <v>15</v>
      </c>
      <c r="M56" s="128">
        <v>10</v>
      </c>
      <c r="N56" s="14">
        <f t="shared" si="2"/>
        <v>10</v>
      </c>
      <c r="O56" s="18" t="str">
        <f t="shared" si="1"/>
        <v>OK</v>
      </c>
      <c r="P56" s="21"/>
      <c r="Q56" s="21"/>
      <c r="R56" s="21"/>
      <c r="S56" s="21">
        <v>0</v>
      </c>
      <c r="T56" s="21">
        <v>0</v>
      </c>
      <c r="U56" s="21">
        <v>0</v>
      </c>
      <c r="V56" s="21">
        <v>0</v>
      </c>
      <c r="W56" s="21">
        <v>0</v>
      </c>
      <c r="X56" s="21">
        <v>0</v>
      </c>
      <c r="Y56" s="21">
        <v>0</v>
      </c>
      <c r="Z56" s="21">
        <v>0</v>
      </c>
      <c r="AA56" s="21">
        <v>0</v>
      </c>
      <c r="AB56" s="21">
        <v>0</v>
      </c>
      <c r="AC56" s="21">
        <v>0</v>
      </c>
      <c r="AD56" s="21">
        <v>0</v>
      </c>
      <c r="AE56" s="21">
        <v>0</v>
      </c>
      <c r="AF56" s="21">
        <v>0</v>
      </c>
      <c r="AG56" s="21">
        <v>0</v>
      </c>
      <c r="AH56" s="25">
        <v>0</v>
      </c>
    </row>
    <row r="57" spans="1:34" ht="19.5" customHeight="1" x14ac:dyDescent="0.25">
      <c r="A57" s="148"/>
      <c r="B57" s="148"/>
      <c r="C57" s="34">
        <v>54</v>
      </c>
      <c r="D57" s="105" t="s">
        <v>81</v>
      </c>
      <c r="E57" s="70">
        <v>6111</v>
      </c>
      <c r="F57" s="70">
        <v>39110014</v>
      </c>
      <c r="G57" s="106" t="s">
        <v>256</v>
      </c>
      <c r="H57" s="72" t="s">
        <v>247</v>
      </c>
      <c r="I57" s="73" t="s">
        <v>24</v>
      </c>
      <c r="J57" s="73">
        <v>30</v>
      </c>
      <c r="K57" s="73">
        <v>30</v>
      </c>
      <c r="L57" s="74">
        <v>6.49</v>
      </c>
      <c r="M57" s="128">
        <v>10</v>
      </c>
      <c r="N57" s="14">
        <f t="shared" si="2"/>
        <v>10</v>
      </c>
      <c r="O57" s="18" t="str">
        <f t="shared" si="1"/>
        <v>OK</v>
      </c>
      <c r="P57" s="21"/>
      <c r="Q57" s="21"/>
      <c r="R57" s="21"/>
      <c r="S57" s="21">
        <v>0</v>
      </c>
      <c r="T57" s="21">
        <v>0</v>
      </c>
      <c r="U57" s="21">
        <v>0</v>
      </c>
      <c r="V57" s="21"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1">
        <v>0</v>
      </c>
      <c r="AC57" s="21">
        <v>0</v>
      </c>
      <c r="AD57" s="21">
        <v>0</v>
      </c>
      <c r="AE57" s="21">
        <v>0</v>
      </c>
      <c r="AF57" s="21">
        <v>0</v>
      </c>
      <c r="AG57" s="21">
        <v>0</v>
      </c>
      <c r="AH57" s="25">
        <v>0</v>
      </c>
    </row>
    <row r="58" spans="1:34" ht="19.5" customHeight="1" x14ac:dyDescent="0.25">
      <c r="A58" s="148"/>
      <c r="B58" s="148"/>
      <c r="C58" s="34">
        <v>55</v>
      </c>
      <c r="D58" s="105" t="s">
        <v>82</v>
      </c>
      <c r="E58" s="70">
        <v>410</v>
      </c>
      <c r="F58" s="70">
        <v>502680005</v>
      </c>
      <c r="G58" s="106" t="s">
        <v>256</v>
      </c>
      <c r="H58" s="72" t="s">
        <v>242</v>
      </c>
      <c r="I58" s="73" t="s">
        <v>17</v>
      </c>
      <c r="J58" s="73">
        <v>30</v>
      </c>
      <c r="K58" s="73">
        <v>30</v>
      </c>
      <c r="L58" s="74">
        <v>48</v>
      </c>
      <c r="M58" s="128"/>
      <c r="N58" s="14">
        <f t="shared" si="2"/>
        <v>0</v>
      </c>
      <c r="O58" s="18" t="str">
        <f t="shared" si="1"/>
        <v>OK</v>
      </c>
      <c r="P58" s="21"/>
      <c r="Q58" s="21"/>
      <c r="R58" s="21"/>
      <c r="S58" s="21">
        <v>0</v>
      </c>
      <c r="T58" s="21">
        <v>0</v>
      </c>
      <c r="U58" s="21">
        <v>0</v>
      </c>
      <c r="V58" s="21">
        <v>0</v>
      </c>
      <c r="W58" s="21">
        <v>0</v>
      </c>
      <c r="X58" s="21">
        <v>0</v>
      </c>
      <c r="Y58" s="21">
        <v>0</v>
      </c>
      <c r="Z58" s="21">
        <v>0</v>
      </c>
      <c r="AA58" s="21">
        <v>0</v>
      </c>
      <c r="AB58" s="21">
        <v>0</v>
      </c>
      <c r="AC58" s="21">
        <v>0</v>
      </c>
      <c r="AD58" s="21">
        <v>0</v>
      </c>
      <c r="AE58" s="21">
        <v>0</v>
      </c>
      <c r="AF58" s="21">
        <v>0</v>
      </c>
      <c r="AG58" s="21">
        <v>0</v>
      </c>
      <c r="AH58" s="25">
        <v>0</v>
      </c>
    </row>
    <row r="59" spans="1:34" ht="19.5" customHeight="1" x14ac:dyDescent="0.25">
      <c r="A59" s="148"/>
      <c r="B59" s="148"/>
      <c r="C59" s="34">
        <v>56</v>
      </c>
      <c r="D59" s="105" t="s">
        <v>83</v>
      </c>
      <c r="E59" s="70">
        <v>410</v>
      </c>
      <c r="F59" s="70">
        <v>502680005</v>
      </c>
      <c r="G59" s="106" t="s">
        <v>256</v>
      </c>
      <c r="H59" s="72" t="s">
        <v>242</v>
      </c>
      <c r="I59" s="73" t="s">
        <v>17</v>
      </c>
      <c r="J59" s="73">
        <v>30</v>
      </c>
      <c r="K59" s="73">
        <v>30</v>
      </c>
      <c r="L59" s="74">
        <v>1</v>
      </c>
      <c r="M59" s="128">
        <v>30</v>
      </c>
      <c r="N59" s="14">
        <f t="shared" si="2"/>
        <v>30</v>
      </c>
      <c r="O59" s="18" t="str">
        <f t="shared" si="1"/>
        <v>OK</v>
      </c>
      <c r="P59" s="21"/>
      <c r="Q59" s="21"/>
      <c r="R59" s="21"/>
      <c r="S59" s="21">
        <v>0</v>
      </c>
      <c r="T59" s="21">
        <v>0</v>
      </c>
      <c r="U59" s="21">
        <v>0</v>
      </c>
      <c r="V59" s="21">
        <v>0</v>
      </c>
      <c r="W59" s="21">
        <v>0</v>
      </c>
      <c r="X59" s="21">
        <v>0</v>
      </c>
      <c r="Y59" s="21">
        <v>0</v>
      </c>
      <c r="Z59" s="21">
        <v>0</v>
      </c>
      <c r="AA59" s="21">
        <v>0</v>
      </c>
      <c r="AB59" s="21">
        <v>0</v>
      </c>
      <c r="AC59" s="21">
        <v>0</v>
      </c>
      <c r="AD59" s="21">
        <v>0</v>
      </c>
      <c r="AE59" s="21">
        <v>0</v>
      </c>
      <c r="AF59" s="21">
        <v>0</v>
      </c>
      <c r="AG59" s="21">
        <v>0</v>
      </c>
      <c r="AH59" s="25">
        <v>0</v>
      </c>
    </row>
    <row r="60" spans="1:34" ht="25.5" customHeight="1" x14ac:dyDescent="0.25">
      <c r="A60" s="148"/>
      <c r="B60" s="148"/>
      <c r="C60" s="34">
        <v>57</v>
      </c>
      <c r="D60" s="115" t="s">
        <v>16</v>
      </c>
      <c r="E60" s="70">
        <v>5806</v>
      </c>
      <c r="F60" s="70">
        <v>28800051</v>
      </c>
      <c r="G60" s="106" t="s">
        <v>256</v>
      </c>
      <c r="H60" s="72" t="s">
        <v>242</v>
      </c>
      <c r="I60" s="77" t="s">
        <v>17</v>
      </c>
      <c r="J60" s="77">
        <v>30</v>
      </c>
      <c r="K60" s="77">
        <v>30</v>
      </c>
      <c r="L60" s="74">
        <v>1</v>
      </c>
      <c r="M60" s="128">
        <v>10</v>
      </c>
      <c r="N60" s="14">
        <f t="shared" si="2"/>
        <v>10</v>
      </c>
      <c r="O60" s="18" t="str">
        <f t="shared" si="1"/>
        <v>OK</v>
      </c>
      <c r="P60" s="21"/>
      <c r="Q60" s="21"/>
      <c r="R60" s="21"/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  <c r="AD60" s="21">
        <v>0</v>
      </c>
      <c r="AE60" s="21">
        <v>0</v>
      </c>
      <c r="AF60" s="21">
        <v>0</v>
      </c>
      <c r="AG60" s="21">
        <v>0</v>
      </c>
      <c r="AH60" s="25">
        <v>0</v>
      </c>
    </row>
    <row r="61" spans="1:34" ht="19.5" customHeight="1" x14ac:dyDescent="0.25">
      <c r="A61" s="148"/>
      <c r="B61" s="148"/>
      <c r="C61" s="34">
        <v>58</v>
      </c>
      <c r="D61" s="115" t="s">
        <v>84</v>
      </c>
      <c r="E61" s="70">
        <v>410</v>
      </c>
      <c r="F61" s="70">
        <v>502680005</v>
      </c>
      <c r="G61" s="106" t="s">
        <v>256</v>
      </c>
      <c r="H61" s="72" t="s">
        <v>242</v>
      </c>
      <c r="I61" s="77" t="s">
        <v>17</v>
      </c>
      <c r="J61" s="77">
        <v>30</v>
      </c>
      <c r="K61" s="77">
        <v>30</v>
      </c>
      <c r="L61" s="74">
        <v>1</v>
      </c>
      <c r="M61" s="128">
        <v>20</v>
      </c>
      <c r="N61" s="14">
        <f t="shared" si="2"/>
        <v>20</v>
      </c>
      <c r="O61" s="18" t="str">
        <f t="shared" si="1"/>
        <v>OK</v>
      </c>
      <c r="P61" s="21"/>
      <c r="Q61" s="21"/>
      <c r="R61" s="21"/>
      <c r="S61" s="21">
        <v>0</v>
      </c>
      <c r="T61" s="21">
        <v>0</v>
      </c>
      <c r="U61" s="21">
        <v>0</v>
      </c>
      <c r="V61" s="21">
        <v>0</v>
      </c>
      <c r="W61" s="21">
        <v>0</v>
      </c>
      <c r="X61" s="21">
        <v>0</v>
      </c>
      <c r="Y61" s="21">
        <v>0</v>
      </c>
      <c r="Z61" s="21">
        <v>0</v>
      </c>
      <c r="AA61" s="21">
        <v>0</v>
      </c>
      <c r="AB61" s="21">
        <v>0</v>
      </c>
      <c r="AC61" s="21">
        <v>0</v>
      </c>
      <c r="AD61" s="21">
        <v>0</v>
      </c>
      <c r="AE61" s="21">
        <v>0</v>
      </c>
      <c r="AF61" s="21">
        <v>0</v>
      </c>
      <c r="AG61" s="21">
        <v>0</v>
      </c>
      <c r="AH61" s="25">
        <v>0</v>
      </c>
    </row>
    <row r="62" spans="1:34" ht="19.5" customHeight="1" x14ac:dyDescent="0.25">
      <c r="A62" s="148"/>
      <c r="B62" s="148"/>
      <c r="C62" s="34">
        <v>59</v>
      </c>
      <c r="D62" s="105" t="s">
        <v>85</v>
      </c>
      <c r="E62" s="70">
        <v>410</v>
      </c>
      <c r="F62" s="70">
        <v>502680005</v>
      </c>
      <c r="G62" s="106" t="s">
        <v>256</v>
      </c>
      <c r="H62" s="72" t="s">
        <v>242</v>
      </c>
      <c r="I62" s="73" t="s">
        <v>17</v>
      </c>
      <c r="J62" s="73">
        <v>30</v>
      </c>
      <c r="K62" s="73">
        <v>30</v>
      </c>
      <c r="L62" s="74">
        <v>174.9</v>
      </c>
      <c r="M62" s="128"/>
      <c r="N62" s="14">
        <f t="shared" si="2"/>
        <v>0</v>
      </c>
      <c r="O62" s="18" t="str">
        <f t="shared" si="1"/>
        <v>OK</v>
      </c>
      <c r="P62" s="21"/>
      <c r="Q62" s="21"/>
      <c r="R62" s="21"/>
      <c r="S62" s="21">
        <v>0</v>
      </c>
      <c r="T62" s="21">
        <v>0</v>
      </c>
      <c r="U62" s="21">
        <v>0</v>
      </c>
      <c r="V62" s="21">
        <v>0</v>
      </c>
      <c r="W62" s="21">
        <v>0</v>
      </c>
      <c r="X62" s="21">
        <v>0</v>
      </c>
      <c r="Y62" s="21">
        <v>0</v>
      </c>
      <c r="Z62" s="21">
        <v>0</v>
      </c>
      <c r="AA62" s="21">
        <v>0</v>
      </c>
      <c r="AB62" s="21">
        <v>0</v>
      </c>
      <c r="AC62" s="21">
        <v>0</v>
      </c>
      <c r="AD62" s="21">
        <v>0</v>
      </c>
      <c r="AE62" s="21">
        <v>0</v>
      </c>
      <c r="AF62" s="21">
        <v>0</v>
      </c>
      <c r="AG62" s="21">
        <v>0</v>
      </c>
      <c r="AH62" s="25">
        <v>0</v>
      </c>
    </row>
    <row r="63" spans="1:34" ht="19.5" customHeight="1" x14ac:dyDescent="0.25">
      <c r="A63" s="148"/>
      <c r="B63" s="148"/>
      <c r="C63" s="34">
        <v>60</v>
      </c>
      <c r="D63" s="105" t="s">
        <v>86</v>
      </c>
      <c r="E63" s="70">
        <v>410</v>
      </c>
      <c r="F63" s="70">
        <v>502680005</v>
      </c>
      <c r="G63" s="106" t="s">
        <v>256</v>
      </c>
      <c r="H63" s="72" t="s">
        <v>242</v>
      </c>
      <c r="I63" s="73" t="s">
        <v>17</v>
      </c>
      <c r="J63" s="73">
        <v>30</v>
      </c>
      <c r="K63" s="73">
        <v>30</v>
      </c>
      <c r="L63" s="74">
        <v>1</v>
      </c>
      <c r="M63" s="128"/>
      <c r="N63" s="14">
        <f t="shared" si="2"/>
        <v>0</v>
      </c>
      <c r="O63" s="18" t="str">
        <f t="shared" si="1"/>
        <v>OK</v>
      </c>
      <c r="P63" s="21"/>
      <c r="Q63" s="21"/>
      <c r="R63" s="21"/>
      <c r="S63" s="21">
        <v>0</v>
      </c>
      <c r="T63" s="21">
        <v>0</v>
      </c>
      <c r="U63" s="21">
        <v>0</v>
      </c>
      <c r="V63" s="21"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1">
        <v>0</v>
      </c>
      <c r="AC63" s="21">
        <v>0</v>
      </c>
      <c r="AD63" s="21">
        <v>0</v>
      </c>
      <c r="AE63" s="21">
        <v>0</v>
      </c>
      <c r="AF63" s="21">
        <v>0</v>
      </c>
      <c r="AG63" s="21">
        <v>0</v>
      </c>
      <c r="AH63" s="25">
        <v>0</v>
      </c>
    </row>
    <row r="64" spans="1:34" ht="19.5" customHeight="1" x14ac:dyDescent="0.25">
      <c r="A64" s="148"/>
      <c r="B64" s="148"/>
      <c r="C64" s="34">
        <v>61</v>
      </c>
      <c r="D64" s="105" t="s">
        <v>87</v>
      </c>
      <c r="E64" s="70">
        <v>410</v>
      </c>
      <c r="F64" s="70">
        <v>502680005</v>
      </c>
      <c r="G64" s="106" t="s">
        <v>256</v>
      </c>
      <c r="H64" s="72" t="s">
        <v>242</v>
      </c>
      <c r="I64" s="73" t="s">
        <v>17</v>
      </c>
      <c r="J64" s="73">
        <v>30</v>
      </c>
      <c r="K64" s="73">
        <v>30</v>
      </c>
      <c r="L64" s="74">
        <v>1</v>
      </c>
      <c r="M64" s="128">
        <v>50</v>
      </c>
      <c r="N64" s="14">
        <f t="shared" si="2"/>
        <v>50</v>
      </c>
      <c r="O64" s="18" t="str">
        <f t="shared" si="1"/>
        <v>OK</v>
      </c>
      <c r="P64" s="21"/>
      <c r="Q64" s="21"/>
      <c r="R64" s="21"/>
      <c r="S64" s="21">
        <v>0</v>
      </c>
      <c r="T64" s="21">
        <v>0</v>
      </c>
      <c r="U64" s="21">
        <v>0</v>
      </c>
      <c r="V64" s="21">
        <v>0</v>
      </c>
      <c r="W64" s="21">
        <v>0</v>
      </c>
      <c r="X64" s="21">
        <v>0</v>
      </c>
      <c r="Y64" s="21">
        <v>0</v>
      </c>
      <c r="Z64" s="21">
        <v>0</v>
      </c>
      <c r="AA64" s="21">
        <v>0</v>
      </c>
      <c r="AB64" s="21">
        <v>0</v>
      </c>
      <c r="AC64" s="21">
        <v>0</v>
      </c>
      <c r="AD64" s="21">
        <v>0</v>
      </c>
      <c r="AE64" s="21">
        <v>0</v>
      </c>
      <c r="AF64" s="21">
        <v>0</v>
      </c>
      <c r="AG64" s="21">
        <v>0</v>
      </c>
      <c r="AH64" s="25">
        <v>0</v>
      </c>
    </row>
    <row r="65" spans="1:34" ht="19.5" customHeight="1" x14ac:dyDescent="0.25">
      <c r="A65" s="148"/>
      <c r="B65" s="148"/>
      <c r="C65" s="34">
        <v>62</v>
      </c>
      <c r="D65" s="105" t="s">
        <v>88</v>
      </c>
      <c r="E65" s="70">
        <v>410</v>
      </c>
      <c r="F65" s="70">
        <v>502680005</v>
      </c>
      <c r="G65" s="106" t="s">
        <v>256</v>
      </c>
      <c r="H65" s="72" t="s">
        <v>242</v>
      </c>
      <c r="I65" s="73" t="s">
        <v>17</v>
      </c>
      <c r="J65" s="73">
        <v>30</v>
      </c>
      <c r="K65" s="73">
        <v>30</v>
      </c>
      <c r="L65" s="74">
        <v>1</v>
      </c>
      <c r="M65" s="128">
        <v>10</v>
      </c>
      <c r="N65" s="14">
        <f t="shared" si="2"/>
        <v>10</v>
      </c>
      <c r="O65" s="18" t="str">
        <f t="shared" si="1"/>
        <v>OK</v>
      </c>
      <c r="P65" s="21"/>
      <c r="Q65" s="21"/>
      <c r="R65" s="21"/>
      <c r="S65" s="21">
        <v>0</v>
      </c>
      <c r="T65" s="21">
        <v>0</v>
      </c>
      <c r="U65" s="21">
        <v>0</v>
      </c>
      <c r="V65" s="21">
        <v>0</v>
      </c>
      <c r="W65" s="21">
        <v>0</v>
      </c>
      <c r="X65" s="21">
        <v>0</v>
      </c>
      <c r="Y65" s="21">
        <v>0</v>
      </c>
      <c r="Z65" s="21">
        <v>0</v>
      </c>
      <c r="AA65" s="21">
        <v>0</v>
      </c>
      <c r="AB65" s="21">
        <v>0</v>
      </c>
      <c r="AC65" s="21">
        <v>0</v>
      </c>
      <c r="AD65" s="21">
        <v>0</v>
      </c>
      <c r="AE65" s="21">
        <v>0</v>
      </c>
      <c r="AF65" s="21">
        <v>0</v>
      </c>
      <c r="AG65" s="21">
        <v>0</v>
      </c>
      <c r="AH65" s="25">
        <v>0</v>
      </c>
    </row>
    <row r="66" spans="1:34" ht="19.5" customHeight="1" x14ac:dyDescent="0.25">
      <c r="A66" s="148"/>
      <c r="B66" s="148"/>
      <c r="C66" s="34">
        <v>63</v>
      </c>
      <c r="D66" s="105" t="s">
        <v>89</v>
      </c>
      <c r="E66" s="70">
        <v>410</v>
      </c>
      <c r="F66" s="70">
        <v>502680005</v>
      </c>
      <c r="G66" s="106" t="s">
        <v>256</v>
      </c>
      <c r="H66" s="72" t="s">
        <v>242</v>
      </c>
      <c r="I66" s="73" t="s">
        <v>17</v>
      </c>
      <c r="J66" s="73">
        <v>30</v>
      </c>
      <c r="K66" s="73">
        <v>30</v>
      </c>
      <c r="L66" s="74">
        <v>152.94999999999999</v>
      </c>
      <c r="M66" s="128"/>
      <c r="N66" s="14">
        <f t="shared" si="2"/>
        <v>0</v>
      </c>
      <c r="O66" s="18" t="str">
        <f t="shared" si="1"/>
        <v>OK</v>
      </c>
      <c r="P66" s="21"/>
      <c r="Q66" s="21"/>
      <c r="R66" s="21"/>
      <c r="S66" s="21">
        <v>0</v>
      </c>
      <c r="T66" s="21">
        <v>0</v>
      </c>
      <c r="U66" s="21">
        <v>0</v>
      </c>
      <c r="V66" s="21">
        <v>0</v>
      </c>
      <c r="W66" s="21">
        <v>0</v>
      </c>
      <c r="X66" s="21">
        <v>0</v>
      </c>
      <c r="Y66" s="21">
        <v>0</v>
      </c>
      <c r="Z66" s="21">
        <v>0</v>
      </c>
      <c r="AA66" s="21">
        <v>0</v>
      </c>
      <c r="AB66" s="21">
        <v>0</v>
      </c>
      <c r="AC66" s="21">
        <v>0</v>
      </c>
      <c r="AD66" s="21">
        <v>0</v>
      </c>
      <c r="AE66" s="21">
        <v>0</v>
      </c>
      <c r="AF66" s="21">
        <v>0</v>
      </c>
      <c r="AG66" s="21">
        <v>0</v>
      </c>
      <c r="AH66" s="25">
        <v>0</v>
      </c>
    </row>
    <row r="67" spans="1:34" ht="19.5" customHeight="1" x14ac:dyDescent="0.25">
      <c r="A67" s="148"/>
      <c r="B67" s="148"/>
      <c r="C67" s="34">
        <v>64</v>
      </c>
      <c r="D67" s="115" t="s">
        <v>90</v>
      </c>
      <c r="E67" s="70">
        <v>5705</v>
      </c>
      <c r="F67" s="70">
        <v>29866050</v>
      </c>
      <c r="G67" s="106" t="s">
        <v>256</v>
      </c>
      <c r="H67" s="72" t="s">
        <v>242</v>
      </c>
      <c r="I67" s="77" t="s">
        <v>24</v>
      </c>
      <c r="J67" s="77">
        <v>30</v>
      </c>
      <c r="K67" s="77">
        <v>30</v>
      </c>
      <c r="L67" s="74">
        <v>50.43</v>
      </c>
      <c r="M67" s="128"/>
      <c r="N67" s="14">
        <f t="shared" si="2"/>
        <v>0</v>
      </c>
      <c r="O67" s="18" t="str">
        <f t="shared" si="1"/>
        <v>OK</v>
      </c>
      <c r="P67" s="21"/>
      <c r="Q67" s="21"/>
      <c r="R67" s="21"/>
      <c r="S67" s="21">
        <v>0</v>
      </c>
      <c r="T67" s="21">
        <v>0</v>
      </c>
      <c r="U67" s="21">
        <v>0</v>
      </c>
      <c r="V67" s="21">
        <v>0</v>
      </c>
      <c r="W67" s="21">
        <v>0</v>
      </c>
      <c r="X67" s="21">
        <v>0</v>
      </c>
      <c r="Y67" s="21">
        <v>0</v>
      </c>
      <c r="Z67" s="21">
        <v>0</v>
      </c>
      <c r="AA67" s="21">
        <v>0</v>
      </c>
      <c r="AB67" s="21">
        <v>0</v>
      </c>
      <c r="AC67" s="21">
        <v>0</v>
      </c>
      <c r="AD67" s="21">
        <v>0</v>
      </c>
      <c r="AE67" s="21">
        <v>0</v>
      </c>
      <c r="AF67" s="21">
        <v>0</v>
      </c>
      <c r="AG67" s="21">
        <v>0</v>
      </c>
      <c r="AH67" s="25">
        <v>0</v>
      </c>
    </row>
    <row r="68" spans="1:34" ht="25.5" customHeight="1" x14ac:dyDescent="0.25">
      <c r="A68" s="148"/>
      <c r="B68" s="148"/>
      <c r="C68" s="34">
        <v>65</v>
      </c>
      <c r="D68" s="105" t="s">
        <v>91</v>
      </c>
      <c r="E68" s="70">
        <v>4703</v>
      </c>
      <c r="F68" s="70">
        <v>54380004</v>
      </c>
      <c r="G68" s="106" t="s">
        <v>256</v>
      </c>
      <c r="H68" s="72" t="s">
        <v>242</v>
      </c>
      <c r="I68" s="73" t="s">
        <v>24</v>
      </c>
      <c r="J68" s="73">
        <v>30</v>
      </c>
      <c r="K68" s="73">
        <v>30</v>
      </c>
      <c r="L68" s="74">
        <v>40.61</v>
      </c>
      <c r="M68" s="128">
        <v>20</v>
      </c>
      <c r="N68" s="14">
        <f t="shared" si="2"/>
        <v>20</v>
      </c>
      <c r="O68" s="18" t="str">
        <f t="shared" si="1"/>
        <v>OK</v>
      </c>
      <c r="P68" s="21"/>
      <c r="Q68" s="21"/>
      <c r="R68" s="21"/>
      <c r="S68" s="21">
        <v>0</v>
      </c>
      <c r="T68" s="21">
        <v>0</v>
      </c>
      <c r="U68" s="21">
        <v>0</v>
      </c>
      <c r="V68" s="21">
        <v>0</v>
      </c>
      <c r="W68" s="21">
        <v>0</v>
      </c>
      <c r="X68" s="21">
        <v>0</v>
      </c>
      <c r="Y68" s="21">
        <v>0</v>
      </c>
      <c r="Z68" s="21">
        <v>0</v>
      </c>
      <c r="AA68" s="21">
        <v>0</v>
      </c>
      <c r="AB68" s="21">
        <v>0</v>
      </c>
      <c r="AC68" s="21">
        <v>0</v>
      </c>
      <c r="AD68" s="21">
        <v>0</v>
      </c>
      <c r="AE68" s="21">
        <v>0</v>
      </c>
      <c r="AF68" s="21">
        <v>0</v>
      </c>
      <c r="AG68" s="21">
        <v>0</v>
      </c>
      <c r="AH68" s="25">
        <v>0</v>
      </c>
    </row>
    <row r="69" spans="1:34" ht="25.5" customHeight="1" x14ac:dyDescent="0.25">
      <c r="A69" s="148"/>
      <c r="B69" s="148"/>
      <c r="C69" s="34">
        <v>66</v>
      </c>
      <c r="D69" s="105" t="s">
        <v>92</v>
      </c>
      <c r="E69" s="70">
        <v>4703</v>
      </c>
      <c r="F69" s="70">
        <v>54380004</v>
      </c>
      <c r="G69" s="106" t="s">
        <v>256</v>
      </c>
      <c r="H69" s="72" t="s">
        <v>242</v>
      </c>
      <c r="I69" s="73" t="s">
        <v>24</v>
      </c>
      <c r="J69" s="73">
        <v>30</v>
      </c>
      <c r="K69" s="73">
        <v>30</v>
      </c>
      <c r="L69" s="74">
        <v>43.5</v>
      </c>
      <c r="M69" s="128"/>
      <c r="N69" s="14">
        <f t="shared" si="2"/>
        <v>0</v>
      </c>
      <c r="O69" s="18" t="str">
        <f t="shared" si="1"/>
        <v>OK</v>
      </c>
      <c r="P69" s="21"/>
      <c r="Q69" s="21"/>
      <c r="R69" s="21"/>
      <c r="S69" s="21">
        <v>0</v>
      </c>
      <c r="T69" s="21">
        <v>0</v>
      </c>
      <c r="U69" s="21">
        <v>0</v>
      </c>
      <c r="V69" s="21">
        <v>0</v>
      </c>
      <c r="W69" s="21">
        <v>0</v>
      </c>
      <c r="X69" s="21">
        <v>0</v>
      </c>
      <c r="Y69" s="21">
        <v>0</v>
      </c>
      <c r="Z69" s="21">
        <v>0</v>
      </c>
      <c r="AA69" s="21">
        <v>0</v>
      </c>
      <c r="AB69" s="21">
        <v>0</v>
      </c>
      <c r="AC69" s="21">
        <v>0</v>
      </c>
      <c r="AD69" s="21">
        <v>0</v>
      </c>
      <c r="AE69" s="21">
        <v>0</v>
      </c>
      <c r="AF69" s="21">
        <v>0</v>
      </c>
      <c r="AG69" s="21">
        <v>0</v>
      </c>
      <c r="AH69" s="25">
        <v>0</v>
      </c>
    </row>
    <row r="70" spans="1:34" ht="19.5" customHeight="1" x14ac:dyDescent="0.25">
      <c r="A70" s="148"/>
      <c r="B70" s="148"/>
      <c r="C70" s="34">
        <v>67</v>
      </c>
      <c r="D70" s="105" t="s">
        <v>93</v>
      </c>
      <c r="E70" s="70">
        <v>4703</v>
      </c>
      <c r="F70" s="70">
        <v>54380005</v>
      </c>
      <c r="G70" s="106" t="s">
        <v>256</v>
      </c>
      <c r="H70" s="72" t="s">
        <v>242</v>
      </c>
      <c r="I70" s="73" t="s">
        <v>24</v>
      </c>
      <c r="J70" s="73">
        <v>30</v>
      </c>
      <c r="K70" s="73">
        <v>30</v>
      </c>
      <c r="L70" s="74">
        <v>2</v>
      </c>
      <c r="M70" s="128">
        <v>20</v>
      </c>
      <c r="N70" s="14">
        <f t="shared" si="2"/>
        <v>20</v>
      </c>
      <c r="O70" s="18" t="str">
        <f t="shared" si="1"/>
        <v>OK</v>
      </c>
      <c r="P70" s="21"/>
      <c r="Q70" s="21"/>
      <c r="R70" s="21"/>
      <c r="S70" s="21">
        <v>0</v>
      </c>
      <c r="T70" s="21">
        <v>0</v>
      </c>
      <c r="U70" s="21">
        <v>0</v>
      </c>
      <c r="V70" s="21">
        <v>0</v>
      </c>
      <c r="W70" s="21">
        <v>0</v>
      </c>
      <c r="X70" s="21">
        <v>0</v>
      </c>
      <c r="Y70" s="21">
        <v>0</v>
      </c>
      <c r="Z70" s="21">
        <v>0</v>
      </c>
      <c r="AA70" s="21">
        <v>0</v>
      </c>
      <c r="AB70" s="21">
        <v>0</v>
      </c>
      <c r="AC70" s="21">
        <v>0</v>
      </c>
      <c r="AD70" s="21">
        <v>0</v>
      </c>
      <c r="AE70" s="21">
        <v>0</v>
      </c>
      <c r="AF70" s="21">
        <v>0</v>
      </c>
      <c r="AG70" s="21">
        <v>0</v>
      </c>
      <c r="AH70" s="25">
        <v>0</v>
      </c>
    </row>
    <row r="71" spans="1:34" ht="19.5" customHeight="1" x14ac:dyDescent="0.25">
      <c r="A71" s="148"/>
      <c r="B71" s="148"/>
      <c r="C71" s="34">
        <v>68</v>
      </c>
      <c r="D71" s="115" t="s">
        <v>94</v>
      </c>
      <c r="E71" s="70">
        <v>5801</v>
      </c>
      <c r="F71" s="70">
        <v>118966002</v>
      </c>
      <c r="G71" s="106" t="s">
        <v>256</v>
      </c>
      <c r="H71" s="72" t="s">
        <v>247</v>
      </c>
      <c r="I71" s="77" t="s">
        <v>24</v>
      </c>
      <c r="J71" s="77">
        <v>30</v>
      </c>
      <c r="K71" s="77">
        <v>30</v>
      </c>
      <c r="L71" s="74">
        <v>99.8</v>
      </c>
      <c r="M71" s="128">
        <v>10</v>
      </c>
      <c r="N71" s="14">
        <f t="shared" si="2"/>
        <v>10</v>
      </c>
      <c r="O71" s="18" t="str">
        <f t="shared" si="1"/>
        <v>OK</v>
      </c>
      <c r="P71" s="21"/>
      <c r="Q71" s="21"/>
      <c r="R71" s="21"/>
      <c r="S71" s="21">
        <v>0</v>
      </c>
      <c r="T71" s="21">
        <v>0</v>
      </c>
      <c r="U71" s="21">
        <v>0</v>
      </c>
      <c r="V71" s="21">
        <v>0</v>
      </c>
      <c r="W71" s="21">
        <v>0</v>
      </c>
      <c r="X71" s="21">
        <v>0</v>
      </c>
      <c r="Y71" s="21">
        <v>0</v>
      </c>
      <c r="Z71" s="21">
        <v>0</v>
      </c>
      <c r="AA71" s="21">
        <v>0</v>
      </c>
      <c r="AB71" s="21">
        <v>0</v>
      </c>
      <c r="AC71" s="21">
        <v>0</v>
      </c>
      <c r="AD71" s="21">
        <v>0</v>
      </c>
      <c r="AE71" s="21">
        <v>0</v>
      </c>
      <c r="AF71" s="21">
        <v>0</v>
      </c>
      <c r="AG71" s="21">
        <v>0</v>
      </c>
      <c r="AH71" s="25">
        <v>0</v>
      </c>
    </row>
    <row r="72" spans="1:34" ht="19.5" customHeight="1" x14ac:dyDescent="0.25">
      <c r="A72" s="148"/>
      <c r="B72" s="148"/>
      <c r="C72" s="34">
        <v>69</v>
      </c>
      <c r="D72" s="115" t="s">
        <v>95</v>
      </c>
      <c r="E72" s="70">
        <v>5806</v>
      </c>
      <c r="F72" s="70">
        <v>28800081</v>
      </c>
      <c r="G72" s="106" t="s">
        <v>256</v>
      </c>
      <c r="H72" s="72" t="s">
        <v>247</v>
      </c>
      <c r="I72" s="77" t="s">
        <v>24</v>
      </c>
      <c r="J72" s="77">
        <v>30</v>
      </c>
      <c r="K72" s="77">
        <v>30</v>
      </c>
      <c r="L72" s="74">
        <v>42</v>
      </c>
      <c r="M72" s="128">
        <v>10</v>
      </c>
      <c r="N72" s="14">
        <f t="shared" si="2"/>
        <v>10</v>
      </c>
      <c r="O72" s="18" t="str">
        <f t="shared" si="1"/>
        <v>OK</v>
      </c>
      <c r="P72" s="21"/>
      <c r="Q72" s="21"/>
      <c r="R72" s="21"/>
      <c r="S72" s="21">
        <v>0</v>
      </c>
      <c r="T72" s="21">
        <v>0</v>
      </c>
      <c r="U72" s="21">
        <v>0</v>
      </c>
      <c r="V72" s="21">
        <v>0</v>
      </c>
      <c r="W72" s="21">
        <v>0</v>
      </c>
      <c r="X72" s="21">
        <v>0</v>
      </c>
      <c r="Y72" s="21">
        <v>0</v>
      </c>
      <c r="Z72" s="21">
        <v>0</v>
      </c>
      <c r="AA72" s="21">
        <v>0</v>
      </c>
      <c r="AB72" s="21">
        <v>0</v>
      </c>
      <c r="AC72" s="21">
        <v>0</v>
      </c>
      <c r="AD72" s="21">
        <v>0</v>
      </c>
      <c r="AE72" s="21">
        <v>0</v>
      </c>
      <c r="AF72" s="21">
        <v>0</v>
      </c>
      <c r="AG72" s="21">
        <v>0</v>
      </c>
      <c r="AH72" s="25">
        <v>0</v>
      </c>
    </row>
    <row r="73" spans="1:34" ht="25.5" customHeight="1" x14ac:dyDescent="0.25">
      <c r="A73" s="148"/>
      <c r="B73" s="148"/>
      <c r="C73" s="34">
        <v>70</v>
      </c>
      <c r="D73" s="105" t="s">
        <v>96</v>
      </c>
      <c r="E73" s="70">
        <v>5705</v>
      </c>
      <c r="F73" s="70">
        <v>504220688</v>
      </c>
      <c r="G73" s="106" t="s">
        <v>256</v>
      </c>
      <c r="H73" s="72" t="s">
        <v>242</v>
      </c>
      <c r="I73" s="73" t="s">
        <v>24</v>
      </c>
      <c r="J73" s="73">
        <v>30</v>
      </c>
      <c r="K73" s="73">
        <v>30</v>
      </c>
      <c r="L73" s="74">
        <v>219.95</v>
      </c>
      <c r="M73" s="128"/>
      <c r="N73" s="14">
        <f t="shared" si="2"/>
        <v>0</v>
      </c>
      <c r="O73" s="18" t="str">
        <f t="shared" si="1"/>
        <v>OK</v>
      </c>
      <c r="P73" s="21"/>
      <c r="Q73" s="21"/>
      <c r="R73" s="21"/>
      <c r="S73" s="21">
        <v>0</v>
      </c>
      <c r="T73" s="21">
        <v>0</v>
      </c>
      <c r="U73" s="21">
        <v>0</v>
      </c>
      <c r="V73" s="21">
        <v>0</v>
      </c>
      <c r="W73" s="21">
        <v>0</v>
      </c>
      <c r="X73" s="21">
        <v>0</v>
      </c>
      <c r="Y73" s="21">
        <v>0</v>
      </c>
      <c r="Z73" s="21">
        <v>0</v>
      </c>
      <c r="AA73" s="21">
        <v>0</v>
      </c>
      <c r="AB73" s="21">
        <v>0</v>
      </c>
      <c r="AC73" s="21">
        <v>0</v>
      </c>
      <c r="AD73" s="21">
        <v>0</v>
      </c>
      <c r="AE73" s="21">
        <v>0</v>
      </c>
      <c r="AF73" s="21">
        <v>0</v>
      </c>
      <c r="AG73" s="21">
        <v>0</v>
      </c>
      <c r="AH73" s="25">
        <v>0</v>
      </c>
    </row>
    <row r="74" spans="1:34" ht="25.5" customHeight="1" x14ac:dyDescent="0.25">
      <c r="A74" s="148"/>
      <c r="B74" s="148"/>
      <c r="C74" s="34">
        <v>71</v>
      </c>
      <c r="D74" s="105" t="s">
        <v>97</v>
      </c>
      <c r="E74" s="70">
        <v>5705</v>
      </c>
      <c r="F74" s="70">
        <v>504220689</v>
      </c>
      <c r="G74" s="106" t="s">
        <v>256</v>
      </c>
      <c r="H74" s="72" t="s">
        <v>242</v>
      </c>
      <c r="I74" s="73" t="s">
        <v>24</v>
      </c>
      <c r="J74" s="73">
        <v>30</v>
      </c>
      <c r="K74" s="73">
        <v>30</v>
      </c>
      <c r="L74" s="74">
        <v>33.5</v>
      </c>
      <c r="M74" s="128"/>
      <c r="N74" s="14">
        <f t="shared" si="2"/>
        <v>0</v>
      </c>
      <c r="O74" s="18" t="str">
        <f t="shared" si="1"/>
        <v>OK</v>
      </c>
      <c r="P74" s="21"/>
      <c r="Q74" s="21"/>
      <c r="R74" s="21"/>
      <c r="S74" s="21">
        <v>0</v>
      </c>
      <c r="T74" s="21">
        <v>0</v>
      </c>
      <c r="U74" s="21">
        <v>0</v>
      </c>
      <c r="V74" s="21">
        <v>0</v>
      </c>
      <c r="W74" s="21">
        <v>0</v>
      </c>
      <c r="X74" s="21">
        <v>0</v>
      </c>
      <c r="Y74" s="21">
        <v>0</v>
      </c>
      <c r="Z74" s="21">
        <v>0</v>
      </c>
      <c r="AA74" s="21">
        <v>0</v>
      </c>
      <c r="AB74" s="21">
        <v>0</v>
      </c>
      <c r="AC74" s="21">
        <v>0</v>
      </c>
      <c r="AD74" s="21">
        <v>0</v>
      </c>
      <c r="AE74" s="21">
        <v>0</v>
      </c>
      <c r="AF74" s="21">
        <v>0</v>
      </c>
      <c r="AG74" s="21">
        <v>0</v>
      </c>
      <c r="AH74" s="25">
        <v>0</v>
      </c>
    </row>
    <row r="75" spans="1:34" ht="25.5" customHeight="1" x14ac:dyDescent="0.25">
      <c r="A75" s="148"/>
      <c r="B75" s="148"/>
      <c r="C75" s="34">
        <v>72</v>
      </c>
      <c r="D75" s="105" t="s">
        <v>98</v>
      </c>
      <c r="E75" s="70">
        <v>5705</v>
      </c>
      <c r="F75" s="70">
        <v>504220690</v>
      </c>
      <c r="G75" s="106" t="s">
        <v>256</v>
      </c>
      <c r="H75" s="72" t="s">
        <v>242</v>
      </c>
      <c r="I75" s="73" t="s">
        <v>24</v>
      </c>
      <c r="J75" s="73">
        <v>30</v>
      </c>
      <c r="K75" s="73">
        <v>30</v>
      </c>
      <c r="L75" s="74">
        <v>33.5</v>
      </c>
      <c r="M75" s="128"/>
      <c r="N75" s="14">
        <f t="shared" si="2"/>
        <v>0</v>
      </c>
      <c r="O75" s="18" t="str">
        <f t="shared" si="1"/>
        <v>OK</v>
      </c>
      <c r="P75" s="21"/>
      <c r="Q75" s="21"/>
      <c r="R75" s="21"/>
      <c r="S75" s="21">
        <v>0</v>
      </c>
      <c r="T75" s="21">
        <v>0</v>
      </c>
      <c r="U75" s="21">
        <v>0</v>
      </c>
      <c r="V75" s="21">
        <v>0</v>
      </c>
      <c r="W75" s="21">
        <v>0</v>
      </c>
      <c r="X75" s="21">
        <v>0</v>
      </c>
      <c r="Y75" s="21">
        <v>0</v>
      </c>
      <c r="Z75" s="21">
        <v>0</v>
      </c>
      <c r="AA75" s="21">
        <v>0</v>
      </c>
      <c r="AB75" s="21">
        <v>0</v>
      </c>
      <c r="AC75" s="21">
        <v>0</v>
      </c>
      <c r="AD75" s="21">
        <v>0</v>
      </c>
      <c r="AE75" s="21">
        <v>0</v>
      </c>
      <c r="AF75" s="21">
        <v>0</v>
      </c>
      <c r="AG75" s="21">
        <v>0</v>
      </c>
      <c r="AH75" s="25">
        <v>0</v>
      </c>
    </row>
    <row r="76" spans="1:34" ht="25.5" customHeight="1" x14ac:dyDescent="0.25">
      <c r="A76" s="148"/>
      <c r="B76" s="148"/>
      <c r="C76" s="34">
        <v>73</v>
      </c>
      <c r="D76" s="105" t="s">
        <v>99</v>
      </c>
      <c r="E76" s="70">
        <v>2701</v>
      </c>
      <c r="F76" s="70">
        <v>25410027</v>
      </c>
      <c r="G76" s="106" t="s">
        <v>256</v>
      </c>
      <c r="H76" s="72" t="s">
        <v>248</v>
      </c>
      <c r="I76" s="73" t="s">
        <v>26</v>
      </c>
      <c r="J76" s="73">
        <v>30</v>
      </c>
      <c r="K76" s="73">
        <v>30</v>
      </c>
      <c r="L76" s="74">
        <v>150.71</v>
      </c>
      <c r="M76" s="128">
        <v>10</v>
      </c>
      <c r="N76" s="14">
        <f t="shared" si="2"/>
        <v>10</v>
      </c>
      <c r="O76" s="18" t="str">
        <f t="shared" si="1"/>
        <v>OK</v>
      </c>
      <c r="P76" s="21"/>
      <c r="Q76" s="21"/>
      <c r="R76" s="21"/>
      <c r="S76" s="21">
        <v>0</v>
      </c>
      <c r="T76" s="21">
        <v>0</v>
      </c>
      <c r="U76" s="21">
        <v>0</v>
      </c>
      <c r="V76" s="21">
        <v>0</v>
      </c>
      <c r="W76" s="21">
        <v>0</v>
      </c>
      <c r="X76" s="21">
        <v>0</v>
      </c>
      <c r="Y76" s="21">
        <v>0</v>
      </c>
      <c r="Z76" s="21">
        <v>0</v>
      </c>
      <c r="AA76" s="21">
        <v>0</v>
      </c>
      <c r="AB76" s="21">
        <v>0</v>
      </c>
      <c r="AC76" s="21">
        <v>0</v>
      </c>
      <c r="AD76" s="21">
        <v>0</v>
      </c>
      <c r="AE76" s="21">
        <v>0</v>
      </c>
      <c r="AF76" s="21">
        <v>0</v>
      </c>
      <c r="AG76" s="21">
        <v>0</v>
      </c>
      <c r="AH76" s="25">
        <v>0</v>
      </c>
    </row>
    <row r="77" spans="1:34" ht="25.5" customHeight="1" x14ac:dyDescent="0.25">
      <c r="A77" s="148"/>
      <c r="B77" s="148"/>
      <c r="C77" s="34">
        <v>74</v>
      </c>
      <c r="D77" s="105" t="s">
        <v>100</v>
      </c>
      <c r="E77" s="70">
        <v>2701</v>
      </c>
      <c r="F77" s="70">
        <v>25410027</v>
      </c>
      <c r="G77" s="106" t="s">
        <v>256</v>
      </c>
      <c r="H77" s="75" t="s">
        <v>295</v>
      </c>
      <c r="I77" s="73" t="s">
        <v>26</v>
      </c>
      <c r="J77" s="73">
        <v>30</v>
      </c>
      <c r="K77" s="73">
        <v>30</v>
      </c>
      <c r="L77" s="74">
        <v>174.39</v>
      </c>
      <c r="M77" s="128"/>
      <c r="N77" s="14">
        <f t="shared" si="2"/>
        <v>0</v>
      </c>
      <c r="O77" s="18" t="str">
        <f t="shared" si="1"/>
        <v>OK</v>
      </c>
      <c r="P77" s="21"/>
      <c r="Q77" s="21"/>
      <c r="R77" s="21"/>
      <c r="S77" s="21">
        <v>0</v>
      </c>
      <c r="T77" s="21">
        <v>0</v>
      </c>
      <c r="U77" s="21">
        <v>0</v>
      </c>
      <c r="V77" s="21">
        <v>0</v>
      </c>
      <c r="W77" s="21">
        <v>0</v>
      </c>
      <c r="X77" s="21">
        <v>0</v>
      </c>
      <c r="Y77" s="21">
        <v>0</v>
      </c>
      <c r="Z77" s="21">
        <v>0</v>
      </c>
      <c r="AA77" s="21">
        <v>0</v>
      </c>
      <c r="AB77" s="21">
        <v>0</v>
      </c>
      <c r="AC77" s="21">
        <v>0</v>
      </c>
      <c r="AD77" s="21">
        <v>0</v>
      </c>
      <c r="AE77" s="21">
        <v>0</v>
      </c>
      <c r="AF77" s="21">
        <v>0</v>
      </c>
      <c r="AG77" s="21">
        <v>0</v>
      </c>
      <c r="AH77" s="25">
        <v>0</v>
      </c>
    </row>
    <row r="78" spans="1:34" ht="25.5" customHeight="1" x14ac:dyDescent="0.25">
      <c r="A78" s="148"/>
      <c r="B78" s="148"/>
      <c r="C78" s="34">
        <v>75</v>
      </c>
      <c r="D78" s="105" t="s">
        <v>101</v>
      </c>
      <c r="E78" s="70">
        <v>2701</v>
      </c>
      <c r="F78" s="70">
        <v>25410027</v>
      </c>
      <c r="G78" s="106" t="s">
        <v>256</v>
      </c>
      <c r="H78" s="72" t="s">
        <v>248</v>
      </c>
      <c r="I78" s="73" t="s">
        <v>26</v>
      </c>
      <c r="J78" s="73">
        <v>30</v>
      </c>
      <c r="K78" s="73">
        <v>30</v>
      </c>
      <c r="L78" s="74">
        <v>233.41</v>
      </c>
      <c r="M78" s="128"/>
      <c r="N78" s="14">
        <f t="shared" si="2"/>
        <v>0</v>
      </c>
      <c r="O78" s="18" t="str">
        <f t="shared" si="1"/>
        <v>OK</v>
      </c>
      <c r="P78" s="21"/>
      <c r="Q78" s="21"/>
      <c r="R78" s="21"/>
      <c r="S78" s="21">
        <v>0</v>
      </c>
      <c r="T78" s="21">
        <v>0</v>
      </c>
      <c r="U78" s="21">
        <v>0</v>
      </c>
      <c r="V78" s="21">
        <v>0</v>
      </c>
      <c r="W78" s="21">
        <v>0</v>
      </c>
      <c r="X78" s="21">
        <v>0</v>
      </c>
      <c r="Y78" s="21">
        <v>0</v>
      </c>
      <c r="Z78" s="21">
        <v>0</v>
      </c>
      <c r="AA78" s="21">
        <v>0</v>
      </c>
      <c r="AB78" s="21">
        <v>0</v>
      </c>
      <c r="AC78" s="21">
        <v>0</v>
      </c>
      <c r="AD78" s="21">
        <v>0</v>
      </c>
      <c r="AE78" s="21">
        <v>0</v>
      </c>
      <c r="AF78" s="21">
        <v>0</v>
      </c>
      <c r="AG78" s="21">
        <v>0</v>
      </c>
      <c r="AH78" s="25">
        <v>0</v>
      </c>
    </row>
    <row r="79" spans="1:34" ht="25.5" customHeight="1" x14ac:dyDescent="0.25">
      <c r="A79" s="148"/>
      <c r="B79" s="148"/>
      <c r="C79" s="34">
        <v>76</v>
      </c>
      <c r="D79" s="115" t="s">
        <v>102</v>
      </c>
      <c r="E79" s="70">
        <v>2701</v>
      </c>
      <c r="F79" s="70">
        <v>25410027</v>
      </c>
      <c r="G79" s="106" t="s">
        <v>256</v>
      </c>
      <c r="H79" s="72" t="s">
        <v>248</v>
      </c>
      <c r="I79" s="77" t="s">
        <v>26</v>
      </c>
      <c r="J79" s="77">
        <v>30</v>
      </c>
      <c r="K79" s="77">
        <v>30</v>
      </c>
      <c r="L79" s="74">
        <v>90.98</v>
      </c>
      <c r="M79" s="128"/>
      <c r="N79" s="14">
        <f t="shared" si="2"/>
        <v>0</v>
      </c>
      <c r="O79" s="18" t="str">
        <f t="shared" si="1"/>
        <v>OK</v>
      </c>
      <c r="P79" s="21"/>
      <c r="Q79" s="21"/>
      <c r="R79" s="21"/>
      <c r="S79" s="21">
        <v>0</v>
      </c>
      <c r="T79" s="21">
        <v>0</v>
      </c>
      <c r="U79" s="21">
        <v>0</v>
      </c>
      <c r="V79" s="21">
        <v>0</v>
      </c>
      <c r="W79" s="21">
        <v>0</v>
      </c>
      <c r="X79" s="21">
        <v>0</v>
      </c>
      <c r="Y79" s="21">
        <v>0</v>
      </c>
      <c r="Z79" s="21">
        <v>0</v>
      </c>
      <c r="AA79" s="21">
        <v>0</v>
      </c>
      <c r="AB79" s="21">
        <v>0</v>
      </c>
      <c r="AC79" s="21">
        <v>0</v>
      </c>
      <c r="AD79" s="21">
        <v>0</v>
      </c>
      <c r="AE79" s="21">
        <v>0</v>
      </c>
      <c r="AF79" s="21">
        <v>0</v>
      </c>
      <c r="AG79" s="21">
        <v>0</v>
      </c>
      <c r="AH79" s="25">
        <v>0</v>
      </c>
    </row>
    <row r="80" spans="1:34" ht="25.5" customHeight="1" x14ac:dyDescent="0.25">
      <c r="A80" s="148"/>
      <c r="B80" s="148"/>
      <c r="C80" s="34">
        <v>77</v>
      </c>
      <c r="D80" s="105" t="s">
        <v>103</v>
      </c>
      <c r="E80" s="70">
        <v>2704</v>
      </c>
      <c r="F80" s="70">
        <v>504220741</v>
      </c>
      <c r="G80" s="106" t="s">
        <v>256</v>
      </c>
      <c r="H80" s="72" t="s">
        <v>240</v>
      </c>
      <c r="I80" s="73" t="s">
        <v>26</v>
      </c>
      <c r="J80" s="73">
        <v>30</v>
      </c>
      <c r="K80" s="73">
        <v>30</v>
      </c>
      <c r="L80" s="74">
        <v>862.5</v>
      </c>
      <c r="M80" s="128"/>
      <c r="N80" s="14">
        <f t="shared" si="2"/>
        <v>0</v>
      </c>
      <c r="O80" s="18" t="str">
        <f t="shared" si="1"/>
        <v>OK</v>
      </c>
      <c r="P80" s="21"/>
      <c r="Q80" s="21"/>
      <c r="R80" s="21"/>
      <c r="S80" s="21">
        <v>0</v>
      </c>
      <c r="T80" s="21">
        <v>0</v>
      </c>
      <c r="U80" s="21">
        <v>0</v>
      </c>
      <c r="V80" s="21">
        <v>0</v>
      </c>
      <c r="W80" s="21">
        <v>0</v>
      </c>
      <c r="X80" s="21">
        <v>0</v>
      </c>
      <c r="Y80" s="21">
        <v>0</v>
      </c>
      <c r="Z80" s="21">
        <v>0</v>
      </c>
      <c r="AA80" s="21">
        <v>0</v>
      </c>
      <c r="AB80" s="21">
        <v>0</v>
      </c>
      <c r="AC80" s="21">
        <v>0</v>
      </c>
      <c r="AD80" s="21">
        <v>0</v>
      </c>
      <c r="AE80" s="21">
        <v>0</v>
      </c>
      <c r="AF80" s="21">
        <v>0</v>
      </c>
      <c r="AG80" s="21">
        <v>0</v>
      </c>
      <c r="AH80" s="25">
        <v>0</v>
      </c>
    </row>
    <row r="81" spans="1:34" ht="25.5" customHeight="1" x14ac:dyDescent="0.25">
      <c r="A81" s="148"/>
      <c r="B81" s="148"/>
      <c r="C81" s="34">
        <v>78</v>
      </c>
      <c r="D81" s="115" t="s">
        <v>104</v>
      </c>
      <c r="E81" s="70">
        <v>2701</v>
      </c>
      <c r="F81" s="70">
        <v>25410014</v>
      </c>
      <c r="G81" s="106" t="s">
        <v>256</v>
      </c>
      <c r="H81" s="72" t="s">
        <v>249</v>
      </c>
      <c r="I81" s="77" t="s">
        <v>26</v>
      </c>
      <c r="J81" s="77">
        <v>30</v>
      </c>
      <c r="K81" s="77">
        <v>30</v>
      </c>
      <c r="L81" s="74">
        <v>15.73</v>
      </c>
      <c r="M81" s="128">
        <v>100</v>
      </c>
      <c r="N81" s="14">
        <f t="shared" si="2"/>
        <v>100</v>
      </c>
      <c r="O81" s="18" t="str">
        <f t="shared" si="1"/>
        <v>OK</v>
      </c>
      <c r="P81" s="21"/>
      <c r="Q81" s="21"/>
      <c r="R81" s="21"/>
      <c r="S81" s="21">
        <v>0</v>
      </c>
      <c r="T81" s="21">
        <v>0</v>
      </c>
      <c r="U81" s="21">
        <v>0</v>
      </c>
      <c r="V81" s="21">
        <v>0</v>
      </c>
      <c r="W81" s="21">
        <v>0</v>
      </c>
      <c r="X81" s="21">
        <v>0</v>
      </c>
      <c r="Y81" s="21">
        <v>0</v>
      </c>
      <c r="Z81" s="21">
        <v>0</v>
      </c>
      <c r="AA81" s="21">
        <v>0</v>
      </c>
      <c r="AB81" s="21">
        <v>0</v>
      </c>
      <c r="AC81" s="21">
        <v>0</v>
      </c>
      <c r="AD81" s="21">
        <v>0</v>
      </c>
      <c r="AE81" s="21">
        <v>0</v>
      </c>
      <c r="AF81" s="21">
        <v>0</v>
      </c>
      <c r="AG81" s="21">
        <v>0</v>
      </c>
      <c r="AH81" s="25">
        <v>0</v>
      </c>
    </row>
    <row r="82" spans="1:34" ht="25.5" customHeight="1" x14ac:dyDescent="0.25">
      <c r="A82" s="148"/>
      <c r="B82" s="148"/>
      <c r="C82" s="34">
        <v>79</v>
      </c>
      <c r="D82" s="105" t="s">
        <v>105</v>
      </c>
      <c r="E82" s="70">
        <v>2701</v>
      </c>
      <c r="F82" s="70">
        <v>84352053</v>
      </c>
      <c r="G82" s="106" t="s">
        <v>256</v>
      </c>
      <c r="H82" s="72" t="s">
        <v>249</v>
      </c>
      <c r="I82" s="73" t="s">
        <v>26</v>
      </c>
      <c r="J82" s="73">
        <v>30</v>
      </c>
      <c r="K82" s="73">
        <v>30</v>
      </c>
      <c r="L82" s="74">
        <v>67.25</v>
      </c>
      <c r="M82" s="128"/>
      <c r="N82" s="14">
        <f t="shared" si="2"/>
        <v>0</v>
      </c>
      <c r="O82" s="18" t="str">
        <f t="shared" si="1"/>
        <v>OK</v>
      </c>
      <c r="P82" s="21"/>
      <c r="Q82" s="21"/>
      <c r="R82" s="21"/>
      <c r="S82" s="21">
        <v>0</v>
      </c>
      <c r="T82" s="21">
        <v>0</v>
      </c>
      <c r="U82" s="21">
        <v>0</v>
      </c>
      <c r="V82" s="21">
        <v>0</v>
      </c>
      <c r="W82" s="21">
        <v>0</v>
      </c>
      <c r="X82" s="21">
        <v>0</v>
      </c>
      <c r="Y82" s="21">
        <v>0</v>
      </c>
      <c r="Z82" s="21">
        <v>0</v>
      </c>
      <c r="AA82" s="21">
        <v>0</v>
      </c>
      <c r="AB82" s="21">
        <v>0</v>
      </c>
      <c r="AC82" s="21">
        <v>0</v>
      </c>
      <c r="AD82" s="21">
        <v>0</v>
      </c>
      <c r="AE82" s="21">
        <v>0</v>
      </c>
      <c r="AF82" s="21">
        <v>0</v>
      </c>
      <c r="AG82" s="21">
        <v>0</v>
      </c>
      <c r="AH82" s="25">
        <v>0</v>
      </c>
    </row>
    <row r="83" spans="1:34" ht="25.5" customHeight="1" x14ac:dyDescent="0.25">
      <c r="A83" s="148"/>
      <c r="B83" s="148"/>
      <c r="C83" s="34">
        <v>80</v>
      </c>
      <c r="D83" s="105" t="s">
        <v>106</v>
      </c>
      <c r="E83" s="70">
        <v>2701</v>
      </c>
      <c r="F83" s="70">
        <v>84352053</v>
      </c>
      <c r="G83" s="106" t="s">
        <v>256</v>
      </c>
      <c r="H83" s="72" t="s">
        <v>248</v>
      </c>
      <c r="I83" s="73" t="s">
        <v>26</v>
      </c>
      <c r="J83" s="73">
        <v>30</v>
      </c>
      <c r="K83" s="73">
        <v>30</v>
      </c>
      <c r="L83" s="74">
        <v>89.9</v>
      </c>
      <c r="M83" s="128"/>
      <c r="N83" s="14">
        <f t="shared" si="2"/>
        <v>0</v>
      </c>
      <c r="O83" s="18" t="str">
        <f t="shared" si="1"/>
        <v>OK</v>
      </c>
      <c r="P83" s="21"/>
      <c r="Q83" s="21"/>
      <c r="R83" s="21"/>
      <c r="S83" s="21">
        <v>0</v>
      </c>
      <c r="T83" s="21">
        <v>0</v>
      </c>
      <c r="U83" s="21">
        <v>0</v>
      </c>
      <c r="V83" s="21">
        <v>0</v>
      </c>
      <c r="W83" s="21">
        <v>0</v>
      </c>
      <c r="X83" s="21">
        <v>0</v>
      </c>
      <c r="Y83" s="21">
        <v>0</v>
      </c>
      <c r="Z83" s="21">
        <v>0</v>
      </c>
      <c r="AA83" s="21">
        <v>0</v>
      </c>
      <c r="AB83" s="21">
        <v>0</v>
      </c>
      <c r="AC83" s="21">
        <v>0</v>
      </c>
      <c r="AD83" s="21">
        <v>0</v>
      </c>
      <c r="AE83" s="21">
        <v>0</v>
      </c>
      <c r="AF83" s="21">
        <v>0</v>
      </c>
      <c r="AG83" s="21">
        <v>0</v>
      </c>
      <c r="AH83" s="25">
        <v>0</v>
      </c>
    </row>
    <row r="84" spans="1:34" ht="25.5" customHeight="1" x14ac:dyDescent="0.25">
      <c r="A84" s="148"/>
      <c r="B84" s="148"/>
      <c r="C84" s="34">
        <v>81</v>
      </c>
      <c r="D84" s="105" t="s">
        <v>107</v>
      </c>
      <c r="E84" s="70">
        <v>2701</v>
      </c>
      <c r="F84" s="70">
        <v>84352053</v>
      </c>
      <c r="G84" s="106" t="s">
        <v>256</v>
      </c>
      <c r="H84" s="72" t="s">
        <v>248</v>
      </c>
      <c r="I84" s="73" t="s">
        <v>26</v>
      </c>
      <c r="J84" s="73">
        <v>30</v>
      </c>
      <c r="K84" s="73">
        <v>30</v>
      </c>
      <c r="L84" s="74">
        <v>125.48</v>
      </c>
      <c r="M84" s="128"/>
      <c r="N84" s="14">
        <f t="shared" si="2"/>
        <v>0</v>
      </c>
      <c r="O84" s="18" t="str">
        <f t="shared" si="1"/>
        <v>OK</v>
      </c>
      <c r="P84" s="21"/>
      <c r="Q84" s="21"/>
      <c r="R84" s="21"/>
      <c r="S84" s="21">
        <v>0</v>
      </c>
      <c r="T84" s="21">
        <v>0</v>
      </c>
      <c r="U84" s="21">
        <v>0</v>
      </c>
      <c r="V84" s="21">
        <v>0</v>
      </c>
      <c r="W84" s="21">
        <v>0</v>
      </c>
      <c r="X84" s="21">
        <v>0</v>
      </c>
      <c r="Y84" s="21">
        <v>0</v>
      </c>
      <c r="Z84" s="21">
        <v>0</v>
      </c>
      <c r="AA84" s="21">
        <v>0</v>
      </c>
      <c r="AB84" s="21">
        <v>0</v>
      </c>
      <c r="AC84" s="21">
        <v>0</v>
      </c>
      <c r="AD84" s="21">
        <v>0</v>
      </c>
      <c r="AE84" s="21">
        <v>0</v>
      </c>
      <c r="AF84" s="21">
        <v>0</v>
      </c>
      <c r="AG84" s="21">
        <v>0</v>
      </c>
      <c r="AH84" s="25">
        <v>0</v>
      </c>
    </row>
    <row r="85" spans="1:34" ht="25.5" customHeight="1" x14ac:dyDescent="0.25">
      <c r="A85" s="148"/>
      <c r="B85" s="148"/>
      <c r="C85" s="34">
        <v>82</v>
      </c>
      <c r="D85" s="105" t="s">
        <v>108</v>
      </c>
      <c r="E85" s="70">
        <v>2701</v>
      </c>
      <c r="F85" s="70">
        <v>84352053</v>
      </c>
      <c r="G85" s="106" t="s">
        <v>256</v>
      </c>
      <c r="H85" s="72" t="s">
        <v>249</v>
      </c>
      <c r="I85" s="73" t="s">
        <v>26</v>
      </c>
      <c r="J85" s="73">
        <v>30</v>
      </c>
      <c r="K85" s="73">
        <v>30</v>
      </c>
      <c r="L85" s="74">
        <v>84.14</v>
      </c>
      <c r="M85" s="128"/>
      <c r="N85" s="14">
        <f t="shared" si="2"/>
        <v>0</v>
      </c>
      <c r="O85" s="18" t="str">
        <f t="shared" si="1"/>
        <v>OK</v>
      </c>
      <c r="P85" s="21"/>
      <c r="Q85" s="21"/>
      <c r="R85" s="21"/>
      <c r="S85" s="21">
        <v>0</v>
      </c>
      <c r="T85" s="21">
        <v>0</v>
      </c>
      <c r="U85" s="21">
        <v>0</v>
      </c>
      <c r="V85" s="21">
        <v>0</v>
      </c>
      <c r="W85" s="21">
        <v>0</v>
      </c>
      <c r="X85" s="21">
        <v>0</v>
      </c>
      <c r="Y85" s="21">
        <v>0</v>
      </c>
      <c r="Z85" s="21">
        <v>0</v>
      </c>
      <c r="AA85" s="21">
        <v>0</v>
      </c>
      <c r="AB85" s="21">
        <v>0</v>
      </c>
      <c r="AC85" s="21">
        <v>0</v>
      </c>
      <c r="AD85" s="21">
        <v>0</v>
      </c>
      <c r="AE85" s="21">
        <v>0</v>
      </c>
      <c r="AF85" s="21">
        <v>0</v>
      </c>
      <c r="AG85" s="21">
        <v>0</v>
      </c>
      <c r="AH85" s="25">
        <v>0</v>
      </c>
    </row>
    <row r="86" spans="1:34" ht="25.5" customHeight="1" x14ac:dyDescent="0.25">
      <c r="A86" s="148"/>
      <c r="B86" s="148"/>
      <c r="C86" s="34">
        <v>83</v>
      </c>
      <c r="D86" s="105" t="s">
        <v>109</v>
      </c>
      <c r="E86" s="70">
        <v>5704</v>
      </c>
      <c r="F86" s="70">
        <v>122629008</v>
      </c>
      <c r="G86" s="106" t="s">
        <v>256</v>
      </c>
      <c r="H86" s="72" t="s">
        <v>249</v>
      </c>
      <c r="I86" s="73" t="s">
        <v>25</v>
      </c>
      <c r="J86" s="73">
        <v>30</v>
      </c>
      <c r="K86" s="73">
        <v>30</v>
      </c>
      <c r="L86" s="74">
        <v>76.430000000000007</v>
      </c>
      <c r="M86" s="128"/>
      <c r="N86" s="14">
        <f t="shared" si="2"/>
        <v>0</v>
      </c>
      <c r="O86" s="18" t="str">
        <f t="shared" si="1"/>
        <v>OK</v>
      </c>
      <c r="P86" s="21"/>
      <c r="Q86" s="21"/>
      <c r="R86" s="21"/>
      <c r="S86" s="21">
        <v>0</v>
      </c>
      <c r="T86" s="21">
        <v>0</v>
      </c>
      <c r="U86" s="21">
        <v>0</v>
      </c>
      <c r="V86" s="21">
        <v>0</v>
      </c>
      <c r="W86" s="21">
        <v>0</v>
      </c>
      <c r="X86" s="21">
        <v>0</v>
      </c>
      <c r="Y86" s="21">
        <v>0</v>
      </c>
      <c r="Z86" s="21">
        <v>0</v>
      </c>
      <c r="AA86" s="21">
        <v>0</v>
      </c>
      <c r="AB86" s="21">
        <v>0</v>
      </c>
      <c r="AC86" s="21">
        <v>0</v>
      </c>
      <c r="AD86" s="21">
        <v>0</v>
      </c>
      <c r="AE86" s="21">
        <v>0</v>
      </c>
      <c r="AF86" s="21">
        <v>0</v>
      </c>
      <c r="AG86" s="21">
        <v>0</v>
      </c>
      <c r="AH86" s="25">
        <v>0</v>
      </c>
    </row>
    <row r="87" spans="1:34" ht="25.5" customHeight="1" x14ac:dyDescent="0.25">
      <c r="A87" s="148"/>
      <c r="B87" s="148"/>
      <c r="C87" s="34">
        <v>84</v>
      </c>
      <c r="D87" s="105" t="s">
        <v>110</v>
      </c>
      <c r="E87" s="70">
        <v>5704</v>
      </c>
      <c r="F87" s="70">
        <v>122629008</v>
      </c>
      <c r="G87" s="106" t="s">
        <v>256</v>
      </c>
      <c r="H87" s="72" t="s">
        <v>249</v>
      </c>
      <c r="I87" s="73" t="s">
        <v>25</v>
      </c>
      <c r="J87" s="73">
        <v>30</v>
      </c>
      <c r="K87" s="73">
        <v>30</v>
      </c>
      <c r="L87" s="74">
        <v>66.069999999999993</v>
      </c>
      <c r="M87" s="128"/>
      <c r="N87" s="14">
        <f t="shared" si="2"/>
        <v>0</v>
      </c>
      <c r="O87" s="18" t="str">
        <f t="shared" si="1"/>
        <v>OK</v>
      </c>
      <c r="P87" s="21"/>
      <c r="Q87" s="21"/>
      <c r="R87" s="21"/>
      <c r="S87" s="21">
        <v>0</v>
      </c>
      <c r="T87" s="21">
        <v>0</v>
      </c>
      <c r="U87" s="21">
        <v>0</v>
      </c>
      <c r="V87" s="21">
        <v>0</v>
      </c>
      <c r="W87" s="21">
        <v>0</v>
      </c>
      <c r="X87" s="21">
        <v>0</v>
      </c>
      <c r="Y87" s="21">
        <v>0</v>
      </c>
      <c r="Z87" s="21">
        <v>0</v>
      </c>
      <c r="AA87" s="21">
        <v>0</v>
      </c>
      <c r="AB87" s="21">
        <v>0</v>
      </c>
      <c r="AC87" s="21">
        <v>0</v>
      </c>
      <c r="AD87" s="21">
        <v>0</v>
      </c>
      <c r="AE87" s="21">
        <v>0</v>
      </c>
      <c r="AF87" s="21">
        <v>0</v>
      </c>
      <c r="AG87" s="21">
        <v>0</v>
      </c>
      <c r="AH87" s="25">
        <v>0</v>
      </c>
    </row>
    <row r="88" spans="1:34" ht="25.5" customHeight="1" x14ac:dyDescent="0.25">
      <c r="A88" s="148"/>
      <c r="B88" s="148"/>
      <c r="C88" s="34">
        <v>85</v>
      </c>
      <c r="D88" s="115" t="s">
        <v>111</v>
      </c>
      <c r="E88" s="70">
        <v>5704</v>
      </c>
      <c r="F88" s="70">
        <v>122629008</v>
      </c>
      <c r="G88" s="106" t="s">
        <v>256</v>
      </c>
      <c r="H88" s="72" t="s">
        <v>249</v>
      </c>
      <c r="I88" s="73" t="s">
        <v>25</v>
      </c>
      <c r="J88" s="77">
        <v>30</v>
      </c>
      <c r="K88" s="77">
        <v>30</v>
      </c>
      <c r="L88" s="74">
        <v>145.75</v>
      </c>
      <c r="M88" s="128"/>
      <c r="N88" s="14">
        <f t="shared" si="2"/>
        <v>0</v>
      </c>
      <c r="O88" s="18" t="str">
        <f t="shared" si="1"/>
        <v>OK</v>
      </c>
      <c r="P88" s="21"/>
      <c r="Q88" s="21"/>
      <c r="R88" s="21"/>
      <c r="S88" s="21">
        <v>0</v>
      </c>
      <c r="T88" s="21">
        <v>0</v>
      </c>
      <c r="U88" s="21">
        <v>0</v>
      </c>
      <c r="V88" s="21">
        <v>0</v>
      </c>
      <c r="W88" s="21">
        <v>0</v>
      </c>
      <c r="X88" s="21">
        <v>0</v>
      </c>
      <c r="Y88" s="21">
        <v>0</v>
      </c>
      <c r="Z88" s="21">
        <v>0</v>
      </c>
      <c r="AA88" s="21">
        <v>0</v>
      </c>
      <c r="AB88" s="21">
        <v>0</v>
      </c>
      <c r="AC88" s="21">
        <v>0</v>
      </c>
      <c r="AD88" s="21">
        <v>0</v>
      </c>
      <c r="AE88" s="21">
        <v>0</v>
      </c>
      <c r="AF88" s="21">
        <v>0</v>
      </c>
      <c r="AG88" s="21">
        <v>0</v>
      </c>
      <c r="AH88" s="25">
        <v>0</v>
      </c>
    </row>
    <row r="89" spans="1:34" ht="25.5" customHeight="1" x14ac:dyDescent="0.25">
      <c r="A89" s="148"/>
      <c r="B89" s="148"/>
      <c r="C89" s="34">
        <v>86</v>
      </c>
      <c r="D89" s="115" t="s">
        <v>112</v>
      </c>
      <c r="E89" s="70">
        <v>5704</v>
      </c>
      <c r="F89" s="70">
        <v>122629008</v>
      </c>
      <c r="G89" s="106" t="s">
        <v>256</v>
      </c>
      <c r="H89" s="72" t="s">
        <v>249</v>
      </c>
      <c r="I89" s="73" t="s">
        <v>25</v>
      </c>
      <c r="J89" s="77">
        <v>30</v>
      </c>
      <c r="K89" s="77">
        <v>30</v>
      </c>
      <c r="L89" s="74">
        <v>136.9</v>
      </c>
      <c r="M89" s="128">
        <v>50</v>
      </c>
      <c r="N89" s="14">
        <f t="shared" si="2"/>
        <v>40</v>
      </c>
      <c r="O89" s="18" t="str">
        <f t="shared" si="1"/>
        <v>OK</v>
      </c>
      <c r="P89" s="21"/>
      <c r="Q89" s="21"/>
      <c r="R89" s="21">
        <v>10</v>
      </c>
      <c r="S89" s="21">
        <v>0</v>
      </c>
      <c r="T89" s="21">
        <v>0</v>
      </c>
      <c r="U89" s="21">
        <v>0</v>
      </c>
      <c r="V89" s="21">
        <v>0</v>
      </c>
      <c r="W89" s="21">
        <v>0</v>
      </c>
      <c r="X89" s="21">
        <v>0</v>
      </c>
      <c r="Y89" s="21">
        <v>0</v>
      </c>
      <c r="Z89" s="21">
        <v>0</v>
      </c>
      <c r="AA89" s="21">
        <v>0</v>
      </c>
      <c r="AB89" s="21">
        <v>0</v>
      </c>
      <c r="AC89" s="21">
        <v>0</v>
      </c>
      <c r="AD89" s="21">
        <v>0</v>
      </c>
      <c r="AE89" s="21">
        <v>0</v>
      </c>
      <c r="AF89" s="21">
        <v>0</v>
      </c>
      <c r="AG89" s="21">
        <v>0</v>
      </c>
      <c r="AH89" s="25">
        <v>0</v>
      </c>
    </row>
    <row r="90" spans="1:34" ht="25.5" customHeight="1" x14ac:dyDescent="0.25">
      <c r="A90" s="148"/>
      <c r="B90" s="148"/>
      <c r="C90" s="34">
        <v>87</v>
      </c>
      <c r="D90" s="115" t="s">
        <v>113</v>
      </c>
      <c r="E90" s="70">
        <v>5704</v>
      </c>
      <c r="F90" s="70">
        <v>122629008</v>
      </c>
      <c r="G90" s="106" t="s">
        <v>256</v>
      </c>
      <c r="H90" s="72" t="s">
        <v>249</v>
      </c>
      <c r="I90" s="77" t="s">
        <v>25</v>
      </c>
      <c r="J90" s="77">
        <v>30</v>
      </c>
      <c r="K90" s="77">
        <v>30</v>
      </c>
      <c r="L90" s="74">
        <v>253.75</v>
      </c>
      <c r="M90" s="128"/>
      <c r="N90" s="14">
        <f t="shared" si="2"/>
        <v>0</v>
      </c>
      <c r="O90" s="18" t="str">
        <f t="shared" si="1"/>
        <v>OK</v>
      </c>
      <c r="P90" s="21"/>
      <c r="Q90" s="21"/>
      <c r="R90" s="21"/>
      <c r="S90" s="21">
        <v>0</v>
      </c>
      <c r="T90" s="21">
        <v>0</v>
      </c>
      <c r="U90" s="21">
        <v>0</v>
      </c>
      <c r="V90" s="21">
        <v>0</v>
      </c>
      <c r="W90" s="21">
        <v>0</v>
      </c>
      <c r="X90" s="21">
        <v>0</v>
      </c>
      <c r="Y90" s="21">
        <v>0</v>
      </c>
      <c r="Z90" s="21">
        <v>0</v>
      </c>
      <c r="AA90" s="21">
        <v>0</v>
      </c>
      <c r="AB90" s="21">
        <v>0</v>
      </c>
      <c r="AC90" s="21">
        <v>0</v>
      </c>
      <c r="AD90" s="21">
        <v>0</v>
      </c>
      <c r="AE90" s="21">
        <v>0</v>
      </c>
      <c r="AF90" s="21">
        <v>0</v>
      </c>
      <c r="AG90" s="21">
        <v>0</v>
      </c>
      <c r="AH90" s="25">
        <v>0</v>
      </c>
    </row>
    <row r="91" spans="1:34" ht="25.5" customHeight="1" x14ac:dyDescent="0.25">
      <c r="A91" s="148"/>
      <c r="B91" s="148"/>
      <c r="C91" s="34">
        <v>88</v>
      </c>
      <c r="D91" s="115" t="s">
        <v>114</v>
      </c>
      <c r="E91" s="70">
        <v>5704</v>
      </c>
      <c r="F91" s="70">
        <v>122629008</v>
      </c>
      <c r="G91" s="106" t="s">
        <v>256</v>
      </c>
      <c r="H91" s="72" t="s">
        <v>249</v>
      </c>
      <c r="I91" s="77" t="s">
        <v>25</v>
      </c>
      <c r="J91" s="77">
        <v>30</v>
      </c>
      <c r="K91" s="77">
        <v>30</v>
      </c>
      <c r="L91" s="74">
        <v>233.5</v>
      </c>
      <c r="M91" s="128"/>
      <c r="N91" s="14">
        <f t="shared" si="2"/>
        <v>0</v>
      </c>
      <c r="O91" s="18" t="str">
        <f t="shared" si="1"/>
        <v>OK</v>
      </c>
      <c r="P91" s="21"/>
      <c r="Q91" s="21"/>
      <c r="R91" s="21"/>
      <c r="S91" s="21">
        <v>0</v>
      </c>
      <c r="T91" s="21">
        <v>0</v>
      </c>
      <c r="U91" s="21">
        <v>0</v>
      </c>
      <c r="V91" s="21">
        <v>0</v>
      </c>
      <c r="W91" s="21">
        <v>0</v>
      </c>
      <c r="X91" s="21">
        <v>0</v>
      </c>
      <c r="Y91" s="21">
        <v>0</v>
      </c>
      <c r="Z91" s="21">
        <v>0</v>
      </c>
      <c r="AA91" s="21">
        <v>0</v>
      </c>
      <c r="AB91" s="21">
        <v>0</v>
      </c>
      <c r="AC91" s="21">
        <v>0</v>
      </c>
      <c r="AD91" s="21">
        <v>0</v>
      </c>
      <c r="AE91" s="21">
        <v>0</v>
      </c>
      <c r="AF91" s="21">
        <v>0</v>
      </c>
      <c r="AG91" s="21">
        <v>0</v>
      </c>
      <c r="AH91" s="25">
        <v>0</v>
      </c>
    </row>
    <row r="92" spans="1:34" ht="25.5" customHeight="1" x14ac:dyDescent="0.25">
      <c r="A92" s="148"/>
      <c r="B92" s="148"/>
      <c r="C92" s="34">
        <v>89</v>
      </c>
      <c r="D92" s="105" t="s">
        <v>115</v>
      </c>
      <c r="E92" s="70">
        <v>5704</v>
      </c>
      <c r="F92" s="70">
        <v>68004038</v>
      </c>
      <c r="G92" s="106" t="s">
        <v>256</v>
      </c>
      <c r="H92" s="75" t="s">
        <v>19</v>
      </c>
      <c r="I92" s="73" t="s">
        <v>25</v>
      </c>
      <c r="J92" s="73">
        <v>30</v>
      </c>
      <c r="K92" s="73">
        <v>30</v>
      </c>
      <c r="L92" s="74">
        <v>5.14</v>
      </c>
      <c r="M92" s="128"/>
      <c r="N92" s="14">
        <f t="shared" si="2"/>
        <v>0</v>
      </c>
      <c r="O92" s="18" t="str">
        <f t="shared" si="1"/>
        <v>OK</v>
      </c>
      <c r="P92" s="21"/>
      <c r="Q92" s="21"/>
      <c r="R92" s="21"/>
      <c r="S92" s="21">
        <v>0</v>
      </c>
      <c r="T92" s="21">
        <v>0</v>
      </c>
      <c r="U92" s="21">
        <v>0</v>
      </c>
      <c r="V92" s="21">
        <v>0</v>
      </c>
      <c r="W92" s="21">
        <v>0</v>
      </c>
      <c r="X92" s="21">
        <v>0</v>
      </c>
      <c r="Y92" s="21">
        <v>0</v>
      </c>
      <c r="Z92" s="21">
        <v>0</v>
      </c>
      <c r="AA92" s="21">
        <v>0</v>
      </c>
      <c r="AB92" s="21">
        <v>0</v>
      </c>
      <c r="AC92" s="21">
        <v>0</v>
      </c>
      <c r="AD92" s="21">
        <v>0</v>
      </c>
      <c r="AE92" s="21">
        <v>0</v>
      </c>
      <c r="AF92" s="21">
        <v>0</v>
      </c>
      <c r="AG92" s="21">
        <v>0</v>
      </c>
      <c r="AH92" s="25">
        <v>0</v>
      </c>
    </row>
    <row r="93" spans="1:34" ht="25.5" customHeight="1" x14ac:dyDescent="0.25">
      <c r="A93" s="148"/>
      <c r="B93" s="148"/>
      <c r="C93" s="34">
        <v>90</v>
      </c>
      <c r="D93" s="115" t="s">
        <v>116</v>
      </c>
      <c r="E93" s="70">
        <v>5704</v>
      </c>
      <c r="F93" s="70">
        <v>68004038</v>
      </c>
      <c r="G93" s="106" t="s">
        <v>256</v>
      </c>
      <c r="H93" s="72" t="s">
        <v>19</v>
      </c>
      <c r="I93" s="77" t="s">
        <v>25</v>
      </c>
      <c r="J93" s="77">
        <v>30</v>
      </c>
      <c r="K93" s="77">
        <v>30</v>
      </c>
      <c r="L93" s="74">
        <v>0.82</v>
      </c>
      <c r="M93" s="128"/>
      <c r="N93" s="14">
        <f t="shared" si="2"/>
        <v>0</v>
      </c>
      <c r="O93" s="18" t="str">
        <f t="shared" si="1"/>
        <v>OK</v>
      </c>
      <c r="P93" s="21"/>
      <c r="Q93" s="21"/>
      <c r="R93" s="21"/>
      <c r="S93" s="21">
        <v>0</v>
      </c>
      <c r="T93" s="21">
        <v>0</v>
      </c>
      <c r="U93" s="21">
        <v>0</v>
      </c>
      <c r="V93" s="21">
        <v>0</v>
      </c>
      <c r="W93" s="21">
        <v>0</v>
      </c>
      <c r="X93" s="21">
        <v>0</v>
      </c>
      <c r="Y93" s="21">
        <v>0</v>
      </c>
      <c r="Z93" s="21">
        <v>0</v>
      </c>
      <c r="AA93" s="21">
        <v>0</v>
      </c>
      <c r="AB93" s="21">
        <v>0</v>
      </c>
      <c r="AC93" s="21">
        <v>0</v>
      </c>
      <c r="AD93" s="21">
        <v>0</v>
      </c>
      <c r="AE93" s="21">
        <v>0</v>
      </c>
      <c r="AF93" s="21">
        <v>0</v>
      </c>
      <c r="AG93" s="21">
        <v>0</v>
      </c>
      <c r="AH93" s="25">
        <v>0</v>
      </c>
    </row>
    <row r="94" spans="1:34" ht="25.5" customHeight="1" x14ac:dyDescent="0.25">
      <c r="A94" s="148"/>
      <c r="B94" s="148"/>
      <c r="C94" s="34">
        <v>91</v>
      </c>
      <c r="D94" s="115" t="s">
        <v>117</v>
      </c>
      <c r="E94" s="70">
        <v>5704</v>
      </c>
      <c r="F94" s="70">
        <v>122629007</v>
      </c>
      <c r="G94" s="106" t="s">
        <v>256</v>
      </c>
      <c r="H94" s="72" t="s">
        <v>19</v>
      </c>
      <c r="I94" s="77" t="s">
        <v>25</v>
      </c>
      <c r="J94" s="77">
        <v>30</v>
      </c>
      <c r="K94" s="77">
        <v>30</v>
      </c>
      <c r="L94" s="74">
        <v>11.39</v>
      </c>
      <c r="M94" s="128"/>
      <c r="N94" s="14">
        <f t="shared" si="2"/>
        <v>0</v>
      </c>
      <c r="O94" s="18" t="str">
        <f t="shared" si="1"/>
        <v>OK</v>
      </c>
      <c r="P94" s="21"/>
      <c r="Q94" s="21"/>
      <c r="R94" s="21"/>
      <c r="S94" s="21">
        <v>0</v>
      </c>
      <c r="T94" s="21">
        <v>0</v>
      </c>
      <c r="U94" s="21">
        <v>0</v>
      </c>
      <c r="V94" s="21">
        <v>0</v>
      </c>
      <c r="W94" s="21">
        <v>0</v>
      </c>
      <c r="X94" s="21">
        <v>0</v>
      </c>
      <c r="Y94" s="21">
        <v>0</v>
      </c>
      <c r="Z94" s="21">
        <v>0</v>
      </c>
      <c r="AA94" s="21">
        <v>0</v>
      </c>
      <c r="AB94" s="21">
        <v>0</v>
      </c>
      <c r="AC94" s="21">
        <v>0</v>
      </c>
      <c r="AD94" s="21">
        <v>0</v>
      </c>
      <c r="AE94" s="21">
        <v>0</v>
      </c>
      <c r="AF94" s="21">
        <v>0</v>
      </c>
      <c r="AG94" s="21">
        <v>0</v>
      </c>
      <c r="AH94" s="25">
        <v>0</v>
      </c>
    </row>
    <row r="95" spans="1:34" ht="25.5" customHeight="1" x14ac:dyDescent="0.25">
      <c r="A95" s="148"/>
      <c r="B95" s="148"/>
      <c r="C95" s="34">
        <v>92</v>
      </c>
      <c r="D95" s="115" t="s">
        <v>118</v>
      </c>
      <c r="E95" s="70">
        <v>5704</v>
      </c>
      <c r="F95" s="70">
        <v>122629007</v>
      </c>
      <c r="G95" s="106" t="s">
        <v>256</v>
      </c>
      <c r="H95" s="72" t="s">
        <v>19</v>
      </c>
      <c r="I95" s="73" t="s">
        <v>25</v>
      </c>
      <c r="J95" s="77">
        <v>30</v>
      </c>
      <c r="K95" s="77">
        <v>30</v>
      </c>
      <c r="L95" s="74">
        <v>3.3</v>
      </c>
      <c r="M95" s="128">
        <v>50</v>
      </c>
      <c r="N95" s="14">
        <f t="shared" si="2"/>
        <v>50</v>
      </c>
      <c r="O95" s="18" t="str">
        <f t="shared" si="1"/>
        <v>OK</v>
      </c>
      <c r="P95" s="21"/>
      <c r="Q95" s="21"/>
      <c r="R95" s="21"/>
      <c r="S95" s="21">
        <v>0</v>
      </c>
      <c r="T95" s="21">
        <v>0</v>
      </c>
      <c r="U95" s="21">
        <v>0</v>
      </c>
      <c r="V95" s="21">
        <v>0</v>
      </c>
      <c r="W95" s="21">
        <v>0</v>
      </c>
      <c r="X95" s="21">
        <v>0</v>
      </c>
      <c r="Y95" s="21">
        <v>0</v>
      </c>
      <c r="Z95" s="21">
        <v>0</v>
      </c>
      <c r="AA95" s="21">
        <v>0</v>
      </c>
      <c r="AB95" s="21">
        <v>0</v>
      </c>
      <c r="AC95" s="21">
        <v>0</v>
      </c>
      <c r="AD95" s="21">
        <v>0</v>
      </c>
      <c r="AE95" s="21">
        <v>0</v>
      </c>
      <c r="AF95" s="21">
        <v>0</v>
      </c>
      <c r="AG95" s="21">
        <v>0</v>
      </c>
      <c r="AH95" s="25">
        <v>0</v>
      </c>
    </row>
    <row r="96" spans="1:34" ht="25.5" customHeight="1" x14ac:dyDescent="0.25">
      <c r="A96" s="148"/>
      <c r="B96" s="148"/>
      <c r="C96" s="34">
        <v>93</v>
      </c>
      <c r="D96" s="115" t="s">
        <v>119</v>
      </c>
      <c r="E96" s="70">
        <v>5704</v>
      </c>
      <c r="F96" s="70">
        <v>122629016</v>
      </c>
      <c r="G96" s="106" t="s">
        <v>256</v>
      </c>
      <c r="H96" s="72" t="s">
        <v>19</v>
      </c>
      <c r="I96" s="77" t="s">
        <v>25</v>
      </c>
      <c r="J96" s="77">
        <v>30</v>
      </c>
      <c r="K96" s="77">
        <v>30</v>
      </c>
      <c r="L96" s="74">
        <v>11.25</v>
      </c>
      <c r="M96" s="128"/>
      <c r="N96" s="14">
        <f t="shared" si="2"/>
        <v>0</v>
      </c>
      <c r="O96" s="18" t="str">
        <f t="shared" si="1"/>
        <v>OK</v>
      </c>
      <c r="P96" s="21"/>
      <c r="Q96" s="21"/>
      <c r="R96" s="21"/>
      <c r="S96" s="21">
        <v>0</v>
      </c>
      <c r="T96" s="21">
        <v>0</v>
      </c>
      <c r="U96" s="21">
        <v>0</v>
      </c>
      <c r="V96" s="21">
        <v>0</v>
      </c>
      <c r="W96" s="21">
        <v>0</v>
      </c>
      <c r="X96" s="21">
        <v>0</v>
      </c>
      <c r="Y96" s="21">
        <v>0</v>
      </c>
      <c r="Z96" s="21">
        <v>0</v>
      </c>
      <c r="AA96" s="21">
        <v>0</v>
      </c>
      <c r="AB96" s="21">
        <v>0</v>
      </c>
      <c r="AC96" s="21">
        <v>0</v>
      </c>
      <c r="AD96" s="21">
        <v>0</v>
      </c>
      <c r="AE96" s="21">
        <v>0</v>
      </c>
      <c r="AF96" s="21">
        <v>0</v>
      </c>
      <c r="AG96" s="21">
        <v>0</v>
      </c>
      <c r="AH96" s="25">
        <v>0</v>
      </c>
    </row>
    <row r="97" spans="1:34" ht="25.5" customHeight="1" x14ac:dyDescent="0.25">
      <c r="A97" s="148"/>
      <c r="B97" s="148"/>
      <c r="C97" s="34">
        <v>94</v>
      </c>
      <c r="D97" s="115" t="s">
        <v>120</v>
      </c>
      <c r="E97" s="70">
        <v>5704</v>
      </c>
      <c r="F97" s="70">
        <v>122629016</v>
      </c>
      <c r="G97" s="106" t="s">
        <v>256</v>
      </c>
      <c r="H97" s="72" t="s">
        <v>19</v>
      </c>
      <c r="I97" s="77" t="s">
        <v>25</v>
      </c>
      <c r="J97" s="77">
        <v>30</v>
      </c>
      <c r="K97" s="77">
        <v>30</v>
      </c>
      <c r="L97" s="74">
        <v>15.51</v>
      </c>
      <c r="M97" s="128"/>
      <c r="N97" s="14">
        <f t="shared" si="2"/>
        <v>0</v>
      </c>
      <c r="O97" s="18" t="str">
        <f t="shared" si="1"/>
        <v>OK</v>
      </c>
      <c r="P97" s="21"/>
      <c r="Q97" s="21"/>
      <c r="R97" s="21"/>
      <c r="S97" s="21">
        <v>0</v>
      </c>
      <c r="T97" s="21">
        <v>0</v>
      </c>
      <c r="U97" s="21">
        <v>0</v>
      </c>
      <c r="V97" s="21">
        <v>0</v>
      </c>
      <c r="W97" s="21">
        <v>0</v>
      </c>
      <c r="X97" s="21">
        <v>0</v>
      </c>
      <c r="Y97" s="21">
        <v>0</v>
      </c>
      <c r="Z97" s="21">
        <v>0</v>
      </c>
      <c r="AA97" s="21">
        <v>0</v>
      </c>
      <c r="AB97" s="21">
        <v>0</v>
      </c>
      <c r="AC97" s="21">
        <v>0</v>
      </c>
      <c r="AD97" s="21">
        <v>0</v>
      </c>
      <c r="AE97" s="21">
        <v>0</v>
      </c>
      <c r="AF97" s="21">
        <v>0</v>
      </c>
      <c r="AG97" s="21">
        <v>0</v>
      </c>
      <c r="AH97" s="25">
        <v>0</v>
      </c>
    </row>
    <row r="98" spans="1:34" ht="25.5" customHeight="1" x14ac:dyDescent="0.25">
      <c r="A98" s="148"/>
      <c r="B98" s="148"/>
      <c r="C98" s="34">
        <v>95</v>
      </c>
      <c r="D98" s="115" t="s">
        <v>121</v>
      </c>
      <c r="E98" s="70">
        <v>5704</v>
      </c>
      <c r="F98" s="70">
        <v>122629016</v>
      </c>
      <c r="G98" s="106" t="s">
        <v>256</v>
      </c>
      <c r="H98" s="72" t="s">
        <v>19</v>
      </c>
      <c r="I98" s="77" t="s">
        <v>25</v>
      </c>
      <c r="J98" s="77">
        <v>30</v>
      </c>
      <c r="K98" s="77">
        <v>30</v>
      </c>
      <c r="L98" s="74">
        <v>7.9</v>
      </c>
      <c r="M98" s="128">
        <v>2</v>
      </c>
      <c r="N98" s="14">
        <f t="shared" si="2"/>
        <v>2</v>
      </c>
      <c r="O98" s="18" t="str">
        <f t="shared" si="1"/>
        <v>OK</v>
      </c>
      <c r="P98" s="21"/>
      <c r="Q98" s="21"/>
      <c r="R98" s="21"/>
      <c r="S98" s="21">
        <v>0</v>
      </c>
      <c r="T98" s="21">
        <v>0</v>
      </c>
      <c r="U98" s="21">
        <v>0</v>
      </c>
      <c r="V98" s="21">
        <v>0</v>
      </c>
      <c r="W98" s="21">
        <v>0</v>
      </c>
      <c r="X98" s="21">
        <v>0</v>
      </c>
      <c r="Y98" s="21">
        <v>0</v>
      </c>
      <c r="Z98" s="21">
        <v>0</v>
      </c>
      <c r="AA98" s="21">
        <v>0</v>
      </c>
      <c r="AB98" s="21">
        <v>0</v>
      </c>
      <c r="AC98" s="21">
        <v>0</v>
      </c>
      <c r="AD98" s="21">
        <v>0</v>
      </c>
      <c r="AE98" s="21">
        <v>0</v>
      </c>
      <c r="AF98" s="21">
        <v>0</v>
      </c>
      <c r="AG98" s="21">
        <v>0</v>
      </c>
      <c r="AH98" s="25">
        <v>0</v>
      </c>
    </row>
    <row r="99" spans="1:34" ht="25.5" customHeight="1" x14ac:dyDescent="0.25">
      <c r="A99" s="148"/>
      <c r="B99" s="148"/>
      <c r="C99" s="34">
        <v>96</v>
      </c>
      <c r="D99" s="115" t="s">
        <v>122</v>
      </c>
      <c r="E99" s="70">
        <v>5704</v>
      </c>
      <c r="F99" s="70">
        <v>122629016</v>
      </c>
      <c r="G99" s="106" t="s">
        <v>256</v>
      </c>
      <c r="H99" s="72" t="s">
        <v>19</v>
      </c>
      <c r="I99" s="77" t="s">
        <v>25</v>
      </c>
      <c r="J99" s="77">
        <v>30</v>
      </c>
      <c r="K99" s="77">
        <v>30</v>
      </c>
      <c r="L99" s="74">
        <v>42.67</v>
      </c>
      <c r="M99" s="128"/>
      <c r="N99" s="14">
        <f t="shared" si="2"/>
        <v>0</v>
      </c>
      <c r="O99" s="18" t="str">
        <f t="shared" si="1"/>
        <v>OK</v>
      </c>
      <c r="P99" s="21"/>
      <c r="Q99" s="21"/>
      <c r="R99" s="21"/>
      <c r="S99" s="21">
        <v>0</v>
      </c>
      <c r="T99" s="21">
        <v>0</v>
      </c>
      <c r="U99" s="21">
        <v>0</v>
      </c>
      <c r="V99" s="21">
        <v>0</v>
      </c>
      <c r="W99" s="21">
        <v>0</v>
      </c>
      <c r="X99" s="21">
        <v>0</v>
      </c>
      <c r="Y99" s="21">
        <v>0</v>
      </c>
      <c r="Z99" s="21">
        <v>0</v>
      </c>
      <c r="AA99" s="21">
        <v>0</v>
      </c>
      <c r="AB99" s="21">
        <v>0</v>
      </c>
      <c r="AC99" s="21">
        <v>0</v>
      </c>
      <c r="AD99" s="21">
        <v>0</v>
      </c>
      <c r="AE99" s="21">
        <v>0</v>
      </c>
      <c r="AF99" s="21">
        <v>0</v>
      </c>
      <c r="AG99" s="21">
        <v>0</v>
      </c>
      <c r="AH99" s="25">
        <v>0</v>
      </c>
    </row>
    <row r="100" spans="1:34" ht="25.5" customHeight="1" x14ac:dyDescent="0.25">
      <c r="A100" s="148"/>
      <c r="B100" s="148"/>
      <c r="C100" s="34">
        <v>97</v>
      </c>
      <c r="D100" s="115" t="s">
        <v>123</v>
      </c>
      <c r="E100" s="70">
        <v>5704</v>
      </c>
      <c r="F100" s="70">
        <v>122629016</v>
      </c>
      <c r="G100" s="106" t="s">
        <v>256</v>
      </c>
      <c r="H100" s="72" t="s">
        <v>19</v>
      </c>
      <c r="I100" s="77" t="s">
        <v>25</v>
      </c>
      <c r="J100" s="77">
        <v>30</v>
      </c>
      <c r="K100" s="77">
        <v>30</v>
      </c>
      <c r="L100" s="74">
        <v>42.67</v>
      </c>
      <c r="M100" s="128"/>
      <c r="N100" s="14">
        <f t="shared" ref="N100:N101" si="3">M100-(SUM(P100:AH100))</f>
        <v>0</v>
      </c>
      <c r="O100" s="18" t="str">
        <f t="shared" si="1"/>
        <v>OK</v>
      </c>
      <c r="P100" s="21"/>
      <c r="Q100" s="21"/>
      <c r="R100" s="21"/>
      <c r="S100" s="21">
        <v>0</v>
      </c>
      <c r="T100" s="21">
        <v>0</v>
      </c>
      <c r="U100" s="21">
        <v>0</v>
      </c>
      <c r="V100" s="21">
        <v>0</v>
      </c>
      <c r="W100" s="21">
        <v>0</v>
      </c>
      <c r="X100" s="21">
        <v>0</v>
      </c>
      <c r="Y100" s="21">
        <v>0</v>
      </c>
      <c r="Z100" s="21">
        <v>0</v>
      </c>
      <c r="AA100" s="21">
        <v>0</v>
      </c>
      <c r="AB100" s="21">
        <v>0</v>
      </c>
      <c r="AC100" s="21">
        <v>0</v>
      </c>
      <c r="AD100" s="21">
        <v>0</v>
      </c>
      <c r="AE100" s="21">
        <v>0</v>
      </c>
      <c r="AF100" s="21">
        <v>0</v>
      </c>
      <c r="AG100" s="21">
        <v>0</v>
      </c>
      <c r="AH100" s="25">
        <v>0</v>
      </c>
    </row>
    <row r="101" spans="1:34" ht="25.5" customHeight="1" x14ac:dyDescent="0.25">
      <c r="A101" s="148"/>
      <c r="B101" s="148"/>
      <c r="C101" s="34">
        <v>98</v>
      </c>
      <c r="D101" s="115" t="s">
        <v>124</v>
      </c>
      <c r="E101" s="70">
        <v>5704</v>
      </c>
      <c r="F101" s="70">
        <v>122629016</v>
      </c>
      <c r="G101" s="106" t="s">
        <v>256</v>
      </c>
      <c r="H101" s="72" t="s">
        <v>19</v>
      </c>
      <c r="I101" s="77" t="s">
        <v>25</v>
      </c>
      <c r="J101" s="77">
        <v>30</v>
      </c>
      <c r="K101" s="77">
        <v>30</v>
      </c>
      <c r="L101" s="74">
        <v>11.17</v>
      </c>
      <c r="M101" s="128"/>
      <c r="N101" s="14">
        <f t="shared" si="3"/>
        <v>0</v>
      </c>
      <c r="O101" s="18" t="str">
        <f t="shared" si="1"/>
        <v>OK</v>
      </c>
      <c r="P101" s="21"/>
      <c r="Q101" s="21"/>
      <c r="R101" s="21"/>
      <c r="S101" s="21">
        <v>0</v>
      </c>
      <c r="T101" s="21">
        <v>0</v>
      </c>
      <c r="U101" s="21">
        <v>0</v>
      </c>
      <c r="V101" s="21">
        <v>0</v>
      </c>
      <c r="W101" s="21">
        <v>0</v>
      </c>
      <c r="X101" s="21">
        <v>0</v>
      </c>
      <c r="Y101" s="21">
        <v>0</v>
      </c>
      <c r="Z101" s="21">
        <v>0</v>
      </c>
      <c r="AA101" s="21">
        <v>0</v>
      </c>
      <c r="AB101" s="21">
        <v>0</v>
      </c>
      <c r="AC101" s="21">
        <v>0</v>
      </c>
      <c r="AD101" s="21">
        <v>0</v>
      </c>
      <c r="AE101" s="21">
        <v>0</v>
      </c>
      <c r="AF101" s="21">
        <v>0</v>
      </c>
      <c r="AG101" s="21">
        <v>0</v>
      </c>
      <c r="AH101" s="25">
        <v>0</v>
      </c>
    </row>
    <row r="102" spans="1:34" ht="25.5" customHeight="1" x14ac:dyDescent="0.25">
      <c r="A102" s="148"/>
      <c r="B102" s="148"/>
      <c r="C102" s="34">
        <v>99</v>
      </c>
      <c r="D102" s="105" t="s">
        <v>125</v>
      </c>
      <c r="E102" s="70">
        <v>5704</v>
      </c>
      <c r="F102" s="70">
        <v>122629016</v>
      </c>
      <c r="G102" s="106" t="s">
        <v>256</v>
      </c>
      <c r="H102" s="72" t="s">
        <v>19</v>
      </c>
      <c r="I102" s="73" t="s">
        <v>25</v>
      </c>
      <c r="J102" s="73">
        <v>30</v>
      </c>
      <c r="K102" s="73">
        <v>30</v>
      </c>
      <c r="L102" s="74">
        <v>10.66</v>
      </c>
      <c r="M102" s="128"/>
      <c r="N102" s="14">
        <f t="shared" ref="N102:N132" si="4">M102-(SUM(P102:AH102))</f>
        <v>0</v>
      </c>
      <c r="O102" s="18" t="str">
        <f t="shared" si="1"/>
        <v>OK</v>
      </c>
      <c r="P102" s="21"/>
      <c r="Q102" s="21"/>
      <c r="R102" s="21"/>
      <c r="S102" s="21">
        <v>0</v>
      </c>
      <c r="T102" s="21">
        <v>0</v>
      </c>
      <c r="U102" s="21">
        <v>0</v>
      </c>
      <c r="V102" s="21">
        <v>0</v>
      </c>
      <c r="W102" s="21">
        <v>0</v>
      </c>
      <c r="X102" s="21">
        <v>0</v>
      </c>
      <c r="Y102" s="21">
        <v>0</v>
      </c>
      <c r="Z102" s="21">
        <v>0</v>
      </c>
      <c r="AA102" s="21">
        <v>0</v>
      </c>
      <c r="AB102" s="21">
        <v>0</v>
      </c>
      <c r="AC102" s="21">
        <v>0</v>
      </c>
      <c r="AD102" s="21">
        <v>0</v>
      </c>
      <c r="AE102" s="21">
        <v>0</v>
      </c>
      <c r="AF102" s="21">
        <v>0</v>
      </c>
      <c r="AG102" s="21">
        <v>0</v>
      </c>
      <c r="AH102" s="25">
        <v>0</v>
      </c>
    </row>
    <row r="103" spans="1:34" ht="25.5" customHeight="1" x14ac:dyDescent="0.25">
      <c r="A103" s="148"/>
      <c r="B103" s="148"/>
      <c r="C103" s="34">
        <v>100</v>
      </c>
      <c r="D103" s="105" t="s">
        <v>126</v>
      </c>
      <c r="E103" s="70">
        <v>5704</v>
      </c>
      <c r="F103" s="70">
        <v>122629016</v>
      </c>
      <c r="G103" s="106" t="s">
        <v>256</v>
      </c>
      <c r="H103" s="72" t="s">
        <v>19</v>
      </c>
      <c r="I103" s="73" t="s">
        <v>25</v>
      </c>
      <c r="J103" s="73">
        <v>30</v>
      </c>
      <c r="K103" s="73">
        <v>30</v>
      </c>
      <c r="L103" s="74">
        <v>35.9</v>
      </c>
      <c r="M103" s="128"/>
      <c r="N103" s="14">
        <f t="shared" si="4"/>
        <v>0</v>
      </c>
      <c r="O103" s="18" t="str">
        <f t="shared" si="1"/>
        <v>OK</v>
      </c>
      <c r="P103" s="21"/>
      <c r="Q103" s="21"/>
      <c r="R103" s="21"/>
      <c r="S103" s="21">
        <v>0</v>
      </c>
      <c r="T103" s="21">
        <v>0</v>
      </c>
      <c r="U103" s="21">
        <v>0</v>
      </c>
      <c r="V103" s="21">
        <v>0</v>
      </c>
      <c r="W103" s="21">
        <v>0</v>
      </c>
      <c r="X103" s="21">
        <v>0</v>
      </c>
      <c r="Y103" s="21">
        <v>0</v>
      </c>
      <c r="Z103" s="21">
        <v>0</v>
      </c>
      <c r="AA103" s="21">
        <v>0</v>
      </c>
      <c r="AB103" s="21">
        <v>0</v>
      </c>
      <c r="AC103" s="21">
        <v>0</v>
      </c>
      <c r="AD103" s="21">
        <v>0</v>
      </c>
      <c r="AE103" s="21">
        <v>0</v>
      </c>
      <c r="AF103" s="21">
        <v>0</v>
      </c>
      <c r="AG103" s="21">
        <v>0</v>
      </c>
      <c r="AH103" s="25">
        <v>0</v>
      </c>
    </row>
    <row r="104" spans="1:34" ht="25.5" customHeight="1" x14ac:dyDescent="0.25">
      <c r="A104" s="148"/>
      <c r="B104" s="148"/>
      <c r="C104" s="34">
        <v>101</v>
      </c>
      <c r="D104" s="105" t="s">
        <v>127</v>
      </c>
      <c r="E104" s="70">
        <v>5704</v>
      </c>
      <c r="F104" s="70">
        <v>122629016</v>
      </c>
      <c r="G104" s="106" t="s">
        <v>256</v>
      </c>
      <c r="H104" s="72" t="s">
        <v>19</v>
      </c>
      <c r="I104" s="73" t="s">
        <v>25</v>
      </c>
      <c r="J104" s="73">
        <v>30</v>
      </c>
      <c r="K104" s="73">
        <v>30</v>
      </c>
      <c r="L104" s="74">
        <v>157.6</v>
      </c>
      <c r="M104" s="128"/>
      <c r="N104" s="14">
        <f t="shared" si="4"/>
        <v>0</v>
      </c>
      <c r="O104" s="18" t="str">
        <f t="shared" si="1"/>
        <v>OK</v>
      </c>
      <c r="P104" s="21"/>
      <c r="Q104" s="21"/>
      <c r="R104" s="21"/>
      <c r="S104" s="21">
        <v>0</v>
      </c>
      <c r="T104" s="21">
        <v>0</v>
      </c>
      <c r="U104" s="21">
        <v>0</v>
      </c>
      <c r="V104" s="21">
        <v>0</v>
      </c>
      <c r="W104" s="21">
        <v>0</v>
      </c>
      <c r="X104" s="21">
        <v>0</v>
      </c>
      <c r="Y104" s="21">
        <v>0</v>
      </c>
      <c r="Z104" s="21">
        <v>0</v>
      </c>
      <c r="AA104" s="21">
        <v>0</v>
      </c>
      <c r="AB104" s="21">
        <v>0</v>
      </c>
      <c r="AC104" s="21">
        <v>0</v>
      </c>
      <c r="AD104" s="21">
        <v>0</v>
      </c>
      <c r="AE104" s="21">
        <v>0</v>
      </c>
      <c r="AF104" s="21">
        <v>0</v>
      </c>
      <c r="AG104" s="21">
        <v>0</v>
      </c>
      <c r="AH104" s="25">
        <v>0</v>
      </c>
    </row>
    <row r="105" spans="1:34" ht="25.5" customHeight="1" x14ac:dyDescent="0.25">
      <c r="A105" s="148"/>
      <c r="B105" s="148"/>
      <c r="C105" s="34">
        <v>102</v>
      </c>
      <c r="D105" s="105" t="s">
        <v>128</v>
      </c>
      <c r="E105" s="70">
        <v>5704</v>
      </c>
      <c r="F105" s="70">
        <v>122629016</v>
      </c>
      <c r="G105" s="106" t="s">
        <v>256</v>
      </c>
      <c r="H105" s="72" t="s">
        <v>19</v>
      </c>
      <c r="I105" s="73" t="s">
        <v>25</v>
      </c>
      <c r="J105" s="73">
        <v>30</v>
      </c>
      <c r="K105" s="73">
        <v>30</v>
      </c>
      <c r="L105" s="74">
        <v>27.29</v>
      </c>
      <c r="M105" s="128"/>
      <c r="N105" s="14">
        <f t="shared" si="4"/>
        <v>0</v>
      </c>
      <c r="O105" s="18" t="str">
        <f t="shared" si="1"/>
        <v>OK</v>
      </c>
      <c r="P105" s="21"/>
      <c r="Q105" s="21"/>
      <c r="R105" s="21"/>
      <c r="S105" s="21">
        <v>0</v>
      </c>
      <c r="T105" s="21">
        <v>0</v>
      </c>
      <c r="U105" s="21">
        <v>0</v>
      </c>
      <c r="V105" s="21">
        <v>0</v>
      </c>
      <c r="W105" s="21">
        <v>0</v>
      </c>
      <c r="X105" s="21">
        <v>0</v>
      </c>
      <c r="Y105" s="21">
        <v>0</v>
      </c>
      <c r="Z105" s="21">
        <v>0</v>
      </c>
      <c r="AA105" s="21">
        <v>0</v>
      </c>
      <c r="AB105" s="21">
        <v>0</v>
      </c>
      <c r="AC105" s="21">
        <v>0</v>
      </c>
      <c r="AD105" s="21">
        <v>0</v>
      </c>
      <c r="AE105" s="21">
        <v>0</v>
      </c>
      <c r="AF105" s="21">
        <v>0</v>
      </c>
      <c r="AG105" s="21">
        <v>0</v>
      </c>
      <c r="AH105" s="25">
        <v>0</v>
      </c>
    </row>
    <row r="106" spans="1:34" ht="25.5" customHeight="1" x14ac:dyDescent="0.25">
      <c r="A106" s="148"/>
      <c r="B106" s="148"/>
      <c r="C106" s="34">
        <v>103</v>
      </c>
      <c r="D106" s="105" t="s">
        <v>129</v>
      </c>
      <c r="E106" s="70">
        <v>5704</v>
      </c>
      <c r="F106" s="70">
        <v>122629016</v>
      </c>
      <c r="G106" s="106" t="s">
        <v>256</v>
      </c>
      <c r="H106" s="72" t="s">
        <v>19</v>
      </c>
      <c r="I106" s="73" t="s">
        <v>25</v>
      </c>
      <c r="J106" s="73">
        <v>30</v>
      </c>
      <c r="K106" s="73">
        <v>30</v>
      </c>
      <c r="L106" s="74">
        <v>27</v>
      </c>
      <c r="M106" s="128"/>
      <c r="N106" s="14">
        <f t="shared" si="4"/>
        <v>0</v>
      </c>
      <c r="O106" s="18" t="str">
        <f t="shared" si="1"/>
        <v>OK</v>
      </c>
      <c r="P106" s="21"/>
      <c r="Q106" s="21"/>
      <c r="R106" s="21"/>
      <c r="S106" s="21">
        <v>0</v>
      </c>
      <c r="T106" s="21">
        <v>0</v>
      </c>
      <c r="U106" s="21">
        <v>0</v>
      </c>
      <c r="V106" s="21">
        <v>0</v>
      </c>
      <c r="W106" s="21">
        <v>0</v>
      </c>
      <c r="X106" s="21">
        <v>0</v>
      </c>
      <c r="Y106" s="21">
        <v>0</v>
      </c>
      <c r="Z106" s="21">
        <v>0</v>
      </c>
      <c r="AA106" s="21">
        <v>0</v>
      </c>
      <c r="AB106" s="21">
        <v>0</v>
      </c>
      <c r="AC106" s="21">
        <v>0</v>
      </c>
      <c r="AD106" s="21">
        <v>0</v>
      </c>
      <c r="AE106" s="21">
        <v>0</v>
      </c>
      <c r="AF106" s="21">
        <v>0</v>
      </c>
      <c r="AG106" s="21">
        <v>0</v>
      </c>
      <c r="AH106" s="25">
        <v>0</v>
      </c>
    </row>
    <row r="107" spans="1:34" ht="25.5" customHeight="1" x14ac:dyDescent="0.25">
      <c r="A107" s="148"/>
      <c r="B107" s="148"/>
      <c r="C107" s="34">
        <v>104</v>
      </c>
      <c r="D107" s="105" t="s">
        <v>130</v>
      </c>
      <c r="E107" s="70">
        <v>5704</v>
      </c>
      <c r="F107" s="70">
        <v>122629016</v>
      </c>
      <c r="G107" s="106" t="s">
        <v>256</v>
      </c>
      <c r="H107" s="75" t="s">
        <v>19</v>
      </c>
      <c r="I107" s="73" t="s">
        <v>25</v>
      </c>
      <c r="J107" s="73">
        <v>30</v>
      </c>
      <c r="K107" s="73">
        <v>30</v>
      </c>
      <c r="L107" s="74">
        <v>8.4</v>
      </c>
      <c r="M107" s="128"/>
      <c r="N107" s="14">
        <f t="shared" si="4"/>
        <v>0</v>
      </c>
      <c r="O107" s="18" t="str">
        <f t="shared" si="1"/>
        <v>OK</v>
      </c>
      <c r="P107" s="21"/>
      <c r="Q107" s="21"/>
      <c r="R107" s="21"/>
      <c r="S107" s="21">
        <v>0</v>
      </c>
      <c r="T107" s="21">
        <v>0</v>
      </c>
      <c r="U107" s="21">
        <v>0</v>
      </c>
      <c r="V107" s="21">
        <v>0</v>
      </c>
      <c r="W107" s="21">
        <v>0</v>
      </c>
      <c r="X107" s="21">
        <v>0</v>
      </c>
      <c r="Y107" s="21">
        <v>0</v>
      </c>
      <c r="Z107" s="21">
        <v>0</v>
      </c>
      <c r="AA107" s="21">
        <v>0</v>
      </c>
      <c r="AB107" s="21">
        <v>0</v>
      </c>
      <c r="AC107" s="21">
        <v>0</v>
      </c>
      <c r="AD107" s="21">
        <v>0</v>
      </c>
      <c r="AE107" s="21">
        <v>0</v>
      </c>
      <c r="AF107" s="21">
        <v>0</v>
      </c>
      <c r="AG107" s="21">
        <v>0</v>
      </c>
      <c r="AH107" s="25">
        <v>0</v>
      </c>
    </row>
    <row r="108" spans="1:34" ht="25.5" customHeight="1" x14ac:dyDescent="0.25">
      <c r="A108" s="148"/>
      <c r="B108" s="148"/>
      <c r="C108" s="34">
        <v>105</v>
      </c>
      <c r="D108" s="105" t="s">
        <v>131</v>
      </c>
      <c r="E108" s="70">
        <v>5704</v>
      </c>
      <c r="F108" s="70">
        <v>122629016</v>
      </c>
      <c r="G108" s="106" t="s">
        <v>256</v>
      </c>
      <c r="H108" s="72" t="s">
        <v>19</v>
      </c>
      <c r="I108" s="73" t="s">
        <v>25</v>
      </c>
      <c r="J108" s="73">
        <v>30</v>
      </c>
      <c r="K108" s="73">
        <v>30</v>
      </c>
      <c r="L108" s="74">
        <v>27</v>
      </c>
      <c r="M108" s="128"/>
      <c r="N108" s="14">
        <f t="shared" si="4"/>
        <v>0</v>
      </c>
      <c r="O108" s="18" t="str">
        <f t="shared" si="1"/>
        <v>OK</v>
      </c>
      <c r="P108" s="21"/>
      <c r="Q108" s="21"/>
      <c r="R108" s="21"/>
      <c r="S108" s="21">
        <v>0</v>
      </c>
      <c r="T108" s="21">
        <v>0</v>
      </c>
      <c r="U108" s="21">
        <v>0</v>
      </c>
      <c r="V108" s="21">
        <v>0</v>
      </c>
      <c r="W108" s="21">
        <v>0</v>
      </c>
      <c r="X108" s="21">
        <v>0</v>
      </c>
      <c r="Y108" s="21">
        <v>0</v>
      </c>
      <c r="Z108" s="21">
        <v>0</v>
      </c>
      <c r="AA108" s="21">
        <v>0</v>
      </c>
      <c r="AB108" s="21">
        <v>0</v>
      </c>
      <c r="AC108" s="21">
        <v>0</v>
      </c>
      <c r="AD108" s="21">
        <v>0</v>
      </c>
      <c r="AE108" s="21">
        <v>0</v>
      </c>
      <c r="AF108" s="21">
        <v>0</v>
      </c>
      <c r="AG108" s="21">
        <v>0</v>
      </c>
      <c r="AH108" s="25">
        <v>0</v>
      </c>
    </row>
    <row r="109" spans="1:34" ht="25.5" customHeight="1" x14ac:dyDescent="0.25">
      <c r="A109" s="148"/>
      <c r="B109" s="148"/>
      <c r="C109" s="34">
        <v>106</v>
      </c>
      <c r="D109" s="105" t="s">
        <v>132</v>
      </c>
      <c r="E109" s="70">
        <v>5704</v>
      </c>
      <c r="F109" s="70">
        <v>122629016</v>
      </c>
      <c r="G109" s="106" t="s">
        <v>256</v>
      </c>
      <c r="H109" s="72" t="s">
        <v>19</v>
      </c>
      <c r="I109" s="73" t="s">
        <v>25</v>
      </c>
      <c r="J109" s="73">
        <v>30</v>
      </c>
      <c r="K109" s="73">
        <v>30</v>
      </c>
      <c r="L109" s="74">
        <v>27</v>
      </c>
      <c r="M109" s="128"/>
      <c r="N109" s="14">
        <f t="shared" si="4"/>
        <v>0</v>
      </c>
      <c r="O109" s="18" t="str">
        <f t="shared" si="1"/>
        <v>OK</v>
      </c>
      <c r="P109" s="21"/>
      <c r="Q109" s="21"/>
      <c r="R109" s="21"/>
      <c r="S109" s="21">
        <v>0</v>
      </c>
      <c r="T109" s="21">
        <v>0</v>
      </c>
      <c r="U109" s="21">
        <v>0</v>
      </c>
      <c r="V109" s="21">
        <v>0</v>
      </c>
      <c r="W109" s="21">
        <v>0</v>
      </c>
      <c r="X109" s="21">
        <v>0</v>
      </c>
      <c r="Y109" s="21">
        <v>0</v>
      </c>
      <c r="Z109" s="21">
        <v>0</v>
      </c>
      <c r="AA109" s="21">
        <v>0</v>
      </c>
      <c r="AB109" s="21">
        <v>0</v>
      </c>
      <c r="AC109" s="21">
        <v>0</v>
      </c>
      <c r="AD109" s="21">
        <v>0</v>
      </c>
      <c r="AE109" s="21">
        <v>0</v>
      </c>
      <c r="AF109" s="21">
        <v>0</v>
      </c>
      <c r="AG109" s="21">
        <v>0</v>
      </c>
      <c r="AH109" s="25">
        <v>0</v>
      </c>
    </row>
    <row r="110" spans="1:34" ht="25.5" customHeight="1" x14ac:dyDescent="0.25">
      <c r="A110" s="148"/>
      <c r="B110" s="148"/>
      <c r="C110" s="34">
        <v>107</v>
      </c>
      <c r="D110" s="105" t="s">
        <v>133</v>
      </c>
      <c r="E110" s="70">
        <v>5704</v>
      </c>
      <c r="F110" s="70">
        <v>122629016</v>
      </c>
      <c r="G110" s="106" t="s">
        <v>256</v>
      </c>
      <c r="H110" s="72" t="s">
        <v>19</v>
      </c>
      <c r="I110" s="73" t="s">
        <v>25</v>
      </c>
      <c r="J110" s="73">
        <v>30</v>
      </c>
      <c r="K110" s="73">
        <v>30</v>
      </c>
      <c r="L110" s="74">
        <v>27</v>
      </c>
      <c r="M110" s="128"/>
      <c r="N110" s="14">
        <f t="shared" si="4"/>
        <v>0</v>
      </c>
      <c r="O110" s="18" t="str">
        <f t="shared" si="1"/>
        <v>OK</v>
      </c>
      <c r="P110" s="21"/>
      <c r="Q110" s="21"/>
      <c r="R110" s="21"/>
      <c r="S110" s="21">
        <v>0</v>
      </c>
      <c r="T110" s="21">
        <v>0</v>
      </c>
      <c r="U110" s="21">
        <v>0</v>
      </c>
      <c r="V110" s="21">
        <v>0</v>
      </c>
      <c r="W110" s="21">
        <v>0</v>
      </c>
      <c r="X110" s="21">
        <v>0</v>
      </c>
      <c r="Y110" s="21">
        <v>0</v>
      </c>
      <c r="Z110" s="21">
        <v>0</v>
      </c>
      <c r="AA110" s="21">
        <v>0</v>
      </c>
      <c r="AB110" s="21">
        <v>0</v>
      </c>
      <c r="AC110" s="21">
        <v>0</v>
      </c>
      <c r="AD110" s="21">
        <v>0</v>
      </c>
      <c r="AE110" s="21">
        <v>0</v>
      </c>
      <c r="AF110" s="21">
        <v>0</v>
      </c>
      <c r="AG110" s="21">
        <v>0</v>
      </c>
      <c r="AH110" s="25">
        <v>0</v>
      </c>
    </row>
    <row r="111" spans="1:34" ht="25.5" customHeight="1" x14ac:dyDescent="0.25">
      <c r="A111" s="148"/>
      <c r="B111" s="148"/>
      <c r="C111" s="34">
        <v>108</v>
      </c>
      <c r="D111" s="105" t="s">
        <v>134</v>
      </c>
      <c r="E111" s="70">
        <v>5704</v>
      </c>
      <c r="F111" s="70">
        <v>122629016</v>
      </c>
      <c r="G111" s="106" t="s">
        <v>256</v>
      </c>
      <c r="H111" s="72" t="s">
        <v>19</v>
      </c>
      <c r="I111" s="73" t="s">
        <v>25</v>
      </c>
      <c r="J111" s="73">
        <v>30</v>
      </c>
      <c r="K111" s="73">
        <v>30</v>
      </c>
      <c r="L111" s="74">
        <v>27</v>
      </c>
      <c r="M111" s="128"/>
      <c r="N111" s="14">
        <f t="shared" si="4"/>
        <v>0</v>
      </c>
      <c r="O111" s="18" t="str">
        <f t="shared" si="1"/>
        <v>OK</v>
      </c>
      <c r="P111" s="21"/>
      <c r="Q111" s="21"/>
      <c r="R111" s="21"/>
      <c r="S111" s="21">
        <v>0</v>
      </c>
      <c r="T111" s="21">
        <v>0</v>
      </c>
      <c r="U111" s="21">
        <v>0</v>
      </c>
      <c r="V111" s="21">
        <v>0</v>
      </c>
      <c r="W111" s="21">
        <v>0</v>
      </c>
      <c r="X111" s="21">
        <v>0</v>
      </c>
      <c r="Y111" s="21">
        <v>0</v>
      </c>
      <c r="Z111" s="21">
        <v>0</v>
      </c>
      <c r="AA111" s="21">
        <v>0</v>
      </c>
      <c r="AB111" s="21">
        <v>0</v>
      </c>
      <c r="AC111" s="21">
        <v>0</v>
      </c>
      <c r="AD111" s="21">
        <v>0</v>
      </c>
      <c r="AE111" s="21">
        <v>0</v>
      </c>
      <c r="AF111" s="21">
        <v>0</v>
      </c>
      <c r="AG111" s="21">
        <v>0</v>
      </c>
      <c r="AH111" s="25">
        <v>0</v>
      </c>
    </row>
    <row r="112" spans="1:34" ht="25.5" customHeight="1" x14ac:dyDescent="0.25">
      <c r="A112" s="148"/>
      <c r="B112" s="148"/>
      <c r="C112" s="34">
        <v>109</v>
      </c>
      <c r="D112" s="105" t="s">
        <v>135</v>
      </c>
      <c r="E112" s="70">
        <v>5704</v>
      </c>
      <c r="F112" s="70">
        <v>122629016</v>
      </c>
      <c r="G112" s="106" t="s">
        <v>256</v>
      </c>
      <c r="H112" s="72" t="s">
        <v>19</v>
      </c>
      <c r="I112" s="73" t="s">
        <v>25</v>
      </c>
      <c r="J112" s="73">
        <v>30</v>
      </c>
      <c r="K112" s="73">
        <v>30</v>
      </c>
      <c r="L112" s="74">
        <v>12.45</v>
      </c>
      <c r="M112" s="128">
        <v>50</v>
      </c>
      <c r="N112" s="14">
        <f t="shared" si="4"/>
        <v>0</v>
      </c>
      <c r="O112" s="18" t="str">
        <f t="shared" si="1"/>
        <v>OK</v>
      </c>
      <c r="P112" s="21">
        <v>50</v>
      </c>
      <c r="Q112" s="21"/>
      <c r="R112" s="21"/>
      <c r="S112" s="21">
        <v>0</v>
      </c>
      <c r="T112" s="21">
        <v>0</v>
      </c>
      <c r="U112" s="21">
        <v>0</v>
      </c>
      <c r="V112" s="21">
        <v>0</v>
      </c>
      <c r="W112" s="21">
        <v>0</v>
      </c>
      <c r="X112" s="21">
        <v>0</v>
      </c>
      <c r="Y112" s="21">
        <v>0</v>
      </c>
      <c r="Z112" s="21">
        <v>0</v>
      </c>
      <c r="AA112" s="21">
        <v>0</v>
      </c>
      <c r="AB112" s="21">
        <v>0</v>
      </c>
      <c r="AC112" s="21">
        <v>0</v>
      </c>
      <c r="AD112" s="21">
        <v>0</v>
      </c>
      <c r="AE112" s="21">
        <v>0</v>
      </c>
      <c r="AF112" s="21">
        <v>0</v>
      </c>
      <c r="AG112" s="21">
        <v>0</v>
      </c>
      <c r="AH112" s="25">
        <v>0</v>
      </c>
    </row>
    <row r="113" spans="1:34" ht="25.5" customHeight="1" x14ac:dyDescent="0.25">
      <c r="A113" s="148"/>
      <c r="B113" s="148"/>
      <c r="C113" s="34">
        <v>110</v>
      </c>
      <c r="D113" s="105" t="s">
        <v>136</v>
      </c>
      <c r="E113" s="70">
        <v>5704</v>
      </c>
      <c r="F113" s="70">
        <v>122629016</v>
      </c>
      <c r="G113" s="106" t="s">
        <v>256</v>
      </c>
      <c r="H113" s="72" t="s">
        <v>19</v>
      </c>
      <c r="I113" s="73" t="s">
        <v>25</v>
      </c>
      <c r="J113" s="73">
        <v>30</v>
      </c>
      <c r="K113" s="73">
        <v>30</v>
      </c>
      <c r="L113" s="74">
        <v>25.9</v>
      </c>
      <c r="M113" s="128"/>
      <c r="N113" s="14">
        <f t="shared" si="4"/>
        <v>0</v>
      </c>
      <c r="O113" s="18" t="str">
        <f t="shared" si="1"/>
        <v>OK</v>
      </c>
      <c r="P113" s="21"/>
      <c r="Q113" s="21"/>
      <c r="R113" s="21"/>
      <c r="S113" s="21">
        <v>0</v>
      </c>
      <c r="T113" s="21">
        <v>0</v>
      </c>
      <c r="U113" s="21">
        <v>0</v>
      </c>
      <c r="V113" s="21">
        <v>0</v>
      </c>
      <c r="W113" s="21">
        <v>0</v>
      </c>
      <c r="X113" s="21">
        <v>0</v>
      </c>
      <c r="Y113" s="21">
        <v>0</v>
      </c>
      <c r="Z113" s="21">
        <v>0</v>
      </c>
      <c r="AA113" s="21">
        <v>0</v>
      </c>
      <c r="AB113" s="21">
        <v>0</v>
      </c>
      <c r="AC113" s="21">
        <v>0</v>
      </c>
      <c r="AD113" s="21">
        <v>0</v>
      </c>
      <c r="AE113" s="21">
        <v>0</v>
      </c>
      <c r="AF113" s="21">
        <v>0</v>
      </c>
      <c r="AG113" s="21">
        <v>0</v>
      </c>
      <c r="AH113" s="25">
        <v>0</v>
      </c>
    </row>
    <row r="114" spans="1:34" ht="25.5" customHeight="1" x14ac:dyDescent="0.25">
      <c r="A114" s="148"/>
      <c r="B114" s="148"/>
      <c r="C114" s="34">
        <v>111</v>
      </c>
      <c r="D114" s="105" t="s">
        <v>137</v>
      </c>
      <c r="E114" s="70">
        <v>5704</v>
      </c>
      <c r="F114" s="70">
        <v>122629009</v>
      </c>
      <c r="G114" s="106" t="s">
        <v>256</v>
      </c>
      <c r="H114" s="72" t="s">
        <v>19</v>
      </c>
      <c r="I114" s="73" t="s">
        <v>25</v>
      </c>
      <c r="J114" s="73">
        <v>30</v>
      </c>
      <c r="K114" s="73">
        <v>30</v>
      </c>
      <c r="L114" s="74">
        <v>52.95</v>
      </c>
      <c r="M114" s="128"/>
      <c r="N114" s="14">
        <f t="shared" si="4"/>
        <v>0</v>
      </c>
      <c r="O114" s="18" t="str">
        <f t="shared" si="1"/>
        <v>OK</v>
      </c>
      <c r="P114" s="21"/>
      <c r="Q114" s="21"/>
      <c r="R114" s="21"/>
      <c r="S114" s="21">
        <v>0</v>
      </c>
      <c r="T114" s="21">
        <v>0</v>
      </c>
      <c r="U114" s="21">
        <v>0</v>
      </c>
      <c r="V114" s="21">
        <v>0</v>
      </c>
      <c r="W114" s="21">
        <v>0</v>
      </c>
      <c r="X114" s="21">
        <v>0</v>
      </c>
      <c r="Y114" s="21">
        <v>0</v>
      </c>
      <c r="Z114" s="21">
        <v>0</v>
      </c>
      <c r="AA114" s="21">
        <v>0</v>
      </c>
      <c r="AB114" s="21">
        <v>0</v>
      </c>
      <c r="AC114" s="21">
        <v>0</v>
      </c>
      <c r="AD114" s="21">
        <v>0</v>
      </c>
      <c r="AE114" s="21">
        <v>0</v>
      </c>
      <c r="AF114" s="21">
        <v>0</v>
      </c>
      <c r="AG114" s="21">
        <v>0</v>
      </c>
      <c r="AH114" s="25">
        <v>0</v>
      </c>
    </row>
    <row r="115" spans="1:34" ht="25.5" customHeight="1" x14ac:dyDescent="0.25">
      <c r="A115" s="148"/>
      <c r="B115" s="148"/>
      <c r="C115" s="34">
        <v>112</v>
      </c>
      <c r="D115" s="105" t="s">
        <v>138</v>
      </c>
      <c r="E115" s="70">
        <v>5704</v>
      </c>
      <c r="F115" s="70">
        <v>122629009</v>
      </c>
      <c r="G115" s="106" t="s">
        <v>256</v>
      </c>
      <c r="H115" s="72" t="s">
        <v>19</v>
      </c>
      <c r="I115" s="73" t="s">
        <v>25</v>
      </c>
      <c r="J115" s="73">
        <v>30</v>
      </c>
      <c r="K115" s="73">
        <v>30</v>
      </c>
      <c r="L115" s="74">
        <v>15.9</v>
      </c>
      <c r="M115" s="128"/>
      <c r="N115" s="14">
        <f t="shared" si="4"/>
        <v>0</v>
      </c>
      <c r="O115" s="18" t="str">
        <f t="shared" si="1"/>
        <v>OK</v>
      </c>
      <c r="P115" s="21"/>
      <c r="Q115" s="21"/>
      <c r="R115" s="21"/>
      <c r="S115" s="21">
        <v>0</v>
      </c>
      <c r="T115" s="21">
        <v>0</v>
      </c>
      <c r="U115" s="21">
        <v>0</v>
      </c>
      <c r="V115" s="21">
        <v>0</v>
      </c>
      <c r="W115" s="21">
        <v>0</v>
      </c>
      <c r="X115" s="21">
        <v>0</v>
      </c>
      <c r="Y115" s="21">
        <v>0</v>
      </c>
      <c r="Z115" s="21">
        <v>0</v>
      </c>
      <c r="AA115" s="21">
        <v>0</v>
      </c>
      <c r="AB115" s="21">
        <v>0</v>
      </c>
      <c r="AC115" s="21">
        <v>0</v>
      </c>
      <c r="AD115" s="21">
        <v>0</v>
      </c>
      <c r="AE115" s="21">
        <v>0</v>
      </c>
      <c r="AF115" s="21">
        <v>0</v>
      </c>
      <c r="AG115" s="21">
        <v>0</v>
      </c>
      <c r="AH115" s="25">
        <v>0</v>
      </c>
    </row>
    <row r="116" spans="1:34" ht="25.5" customHeight="1" x14ac:dyDescent="0.25">
      <c r="A116" s="148"/>
      <c r="B116" s="148"/>
      <c r="C116" s="34">
        <v>113</v>
      </c>
      <c r="D116" s="105" t="s">
        <v>139</v>
      </c>
      <c r="E116" s="70">
        <v>5704</v>
      </c>
      <c r="F116" s="70">
        <v>122629009</v>
      </c>
      <c r="G116" s="106" t="s">
        <v>256</v>
      </c>
      <c r="H116" s="72" t="s">
        <v>19</v>
      </c>
      <c r="I116" s="73" t="s">
        <v>25</v>
      </c>
      <c r="J116" s="73">
        <v>30</v>
      </c>
      <c r="K116" s="73">
        <v>30</v>
      </c>
      <c r="L116" s="74">
        <v>3.9</v>
      </c>
      <c r="M116" s="128"/>
      <c r="N116" s="14">
        <f t="shared" si="4"/>
        <v>0</v>
      </c>
      <c r="O116" s="18" t="str">
        <f t="shared" si="1"/>
        <v>OK</v>
      </c>
      <c r="P116" s="21"/>
      <c r="Q116" s="21"/>
      <c r="R116" s="21"/>
      <c r="S116" s="21">
        <v>0</v>
      </c>
      <c r="T116" s="21">
        <v>0</v>
      </c>
      <c r="U116" s="21">
        <v>0</v>
      </c>
      <c r="V116" s="21">
        <v>0</v>
      </c>
      <c r="W116" s="21">
        <v>0</v>
      </c>
      <c r="X116" s="21">
        <v>0</v>
      </c>
      <c r="Y116" s="21">
        <v>0</v>
      </c>
      <c r="Z116" s="21">
        <v>0</v>
      </c>
      <c r="AA116" s="21">
        <v>0</v>
      </c>
      <c r="AB116" s="21">
        <v>0</v>
      </c>
      <c r="AC116" s="21">
        <v>0</v>
      </c>
      <c r="AD116" s="21">
        <v>0</v>
      </c>
      <c r="AE116" s="21">
        <v>0</v>
      </c>
      <c r="AF116" s="21">
        <v>0</v>
      </c>
      <c r="AG116" s="21">
        <v>0</v>
      </c>
      <c r="AH116" s="25">
        <v>0</v>
      </c>
    </row>
    <row r="117" spans="1:34" ht="25.5" customHeight="1" x14ac:dyDescent="0.25">
      <c r="A117" s="148"/>
      <c r="B117" s="148"/>
      <c r="C117" s="34">
        <v>114</v>
      </c>
      <c r="D117" s="105" t="s">
        <v>140</v>
      </c>
      <c r="E117" s="70">
        <v>5704</v>
      </c>
      <c r="F117" s="70">
        <v>122629009</v>
      </c>
      <c r="G117" s="106" t="s">
        <v>256</v>
      </c>
      <c r="H117" s="72" t="s">
        <v>19</v>
      </c>
      <c r="I117" s="73" t="s">
        <v>25</v>
      </c>
      <c r="J117" s="73">
        <v>30</v>
      </c>
      <c r="K117" s="73">
        <v>30</v>
      </c>
      <c r="L117" s="74">
        <v>60</v>
      </c>
      <c r="M117" s="128"/>
      <c r="N117" s="14">
        <f t="shared" si="4"/>
        <v>0</v>
      </c>
      <c r="O117" s="18" t="str">
        <f t="shared" si="1"/>
        <v>OK</v>
      </c>
      <c r="P117" s="21"/>
      <c r="Q117" s="21"/>
      <c r="R117" s="21"/>
      <c r="S117" s="21">
        <v>0</v>
      </c>
      <c r="T117" s="21">
        <v>0</v>
      </c>
      <c r="U117" s="21">
        <v>0</v>
      </c>
      <c r="V117" s="21">
        <v>0</v>
      </c>
      <c r="W117" s="21">
        <v>0</v>
      </c>
      <c r="X117" s="21">
        <v>0</v>
      </c>
      <c r="Y117" s="21">
        <v>0</v>
      </c>
      <c r="Z117" s="21">
        <v>0</v>
      </c>
      <c r="AA117" s="21">
        <v>0</v>
      </c>
      <c r="AB117" s="21">
        <v>0</v>
      </c>
      <c r="AC117" s="21">
        <v>0</v>
      </c>
      <c r="AD117" s="21">
        <v>0</v>
      </c>
      <c r="AE117" s="21">
        <v>0</v>
      </c>
      <c r="AF117" s="21">
        <v>0</v>
      </c>
      <c r="AG117" s="21">
        <v>0</v>
      </c>
      <c r="AH117" s="25">
        <v>0</v>
      </c>
    </row>
    <row r="118" spans="1:34" ht="25.5" customHeight="1" x14ac:dyDescent="0.25">
      <c r="A118" s="148"/>
      <c r="B118" s="148"/>
      <c r="C118" s="34">
        <v>115</v>
      </c>
      <c r="D118" s="105" t="s">
        <v>141</v>
      </c>
      <c r="E118" s="70">
        <v>5704</v>
      </c>
      <c r="F118" s="70">
        <v>122629016</v>
      </c>
      <c r="G118" s="106" t="s">
        <v>256</v>
      </c>
      <c r="H118" s="72" t="s">
        <v>19</v>
      </c>
      <c r="I118" s="73" t="s">
        <v>25</v>
      </c>
      <c r="J118" s="73">
        <v>30</v>
      </c>
      <c r="K118" s="73">
        <v>30</v>
      </c>
      <c r="L118" s="74">
        <v>2.5</v>
      </c>
      <c r="M118" s="128"/>
      <c r="N118" s="14">
        <f t="shared" si="4"/>
        <v>0</v>
      </c>
      <c r="O118" s="18" t="str">
        <f t="shared" si="1"/>
        <v>OK</v>
      </c>
      <c r="P118" s="21"/>
      <c r="Q118" s="21"/>
      <c r="R118" s="21"/>
      <c r="S118" s="21">
        <v>0</v>
      </c>
      <c r="T118" s="21">
        <v>0</v>
      </c>
      <c r="U118" s="21">
        <v>0</v>
      </c>
      <c r="V118" s="21">
        <v>0</v>
      </c>
      <c r="W118" s="21">
        <v>0</v>
      </c>
      <c r="X118" s="21">
        <v>0</v>
      </c>
      <c r="Y118" s="21">
        <v>0</v>
      </c>
      <c r="Z118" s="21">
        <v>0</v>
      </c>
      <c r="AA118" s="21">
        <v>0</v>
      </c>
      <c r="AB118" s="21">
        <v>0</v>
      </c>
      <c r="AC118" s="21">
        <v>0</v>
      </c>
      <c r="AD118" s="21">
        <v>0</v>
      </c>
      <c r="AE118" s="21">
        <v>0</v>
      </c>
      <c r="AF118" s="21">
        <v>0</v>
      </c>
      <c r="AG118" s="21">
        <v>0</v>
      </c>
      <c r="AH118" s="25">
        <v>0</v>
      </c>
    </row>
    <row r="119" spans="1:34" ht="25.5" customHeight="1" x14ac:dyDescent="0.25">
      <c r="A119" s="148"/>
      <c r="B119" s="148"/>
      <c r="C119" s="34">
        <v>116</v>
      </c>
      <c r="D119" s="105" t="s">
        <v>142</v>
      </c>
      <c r="E119" s="70">
        <v>5704</v>
      </c>
      <c r="F119" s="70">
        <v>122629007</v>
      </c>
      <c r="G119" s="106" t="s">
        <v>256</v>
      </c>
      <c r="H119" s="72" t="s">
        <v>19</v>
      </c>
      <c r="I119" s="73" t="s">
        <v>25</v>
      </c>
      <c r="J119" s="73">
        <v>30</v>
      </c>
      <c r="K119" s="73">
        <v>30</v>
      </c>
      <c r="L119" s="74">
        <v>9.9</v>
      </c>
      <c r="M119" s="128"/>
      <c r="N119" s="14">
        <f t="shared" si="4"/>
        <v>0</v>
      </c>
      <c r="O119" s="18" t="str">
        <f t="shared" si="1"/>
        <v>OK</v>
      </c>
      <c r="P119" s="21"/>
      <c r="Q119" s="21"/>
      <c r="R119" s="21"/>
      <c r="S119" s="21">
        <v>0</v>
      </c>
      <c r="T119" s="21">
        <v>0</v>
      </c>
      <c r="U119" s="21">
        <v>0</v>
      </c>
      <c r="V119" s="21">
        <v>0</v>
      </c>
      <c r="W119" s="21">
        <v>0</v>
      </c>
      <c r="X119" s="21">
        <v>0</v>
      </c>
      <c r="Y119" s="21">
        <v>0</v>
      </c>
      <c r="Z119" s="21">
        <v>0</v>
      </c>
      <c r="AA119" s="21">
        <v>0</v>
      </c>
      <c r="AB119" s="21">
        <v>0</v>
      </c>
      <c r="AC119" s="21">
        <v>0</v>
      </c>
      <c r="AD119" s="21">
        <v>0</v>
      </c>
      <c r="AE119" s="21">
        <v>0</v>
      </c>
      <c r="AF119" s="21">
        <v>0</v>
      </c>
      <c r="AG119" s="21">
        <v>0</v>
      </c>
      <c r="AH119" s="25">
        <v>0</v>
      </c>
    </row>
    <row r="120" spans="1:34" ht="25.5" customHeight="1" x14ac:dyDescent="0.25">
      <c r="A120" s="148"/>
      <c r="B120" s="148"/>
      <c r="C120" s="34">
        <v>117</v>
      </c>
      <c r="D120" s="105" t="s">
        <v>143</v>
      </c>
      <c r="E120" s="70">
        <v>5704</v>
      </c>
      <c r="F120" s="70">
        <v>122629007</v>
      </c>
      <c r="G120" s="106" t="s">
        <v>256</v>
      </c>
      <c r="H120" s="72" t="s">
        <v>19</v>
      </c>
      <c r="I120" s="73" t="s">
        <v>25</v>
      </c>
      <c r="J120" s="73">
        <v>30</v>
      </c>
      <c r="K120" s="73">
        <v>30</v>
      </c>
      <c r="L120" s="74">
        <v>6.67</v>
      </c>
      <c r="M120" s="128"/>
      <c r="N120" s="14">
        <f t="shared" si="4"/>
        <v>0</v>
      </c>
      <c r="O120" s="18" t="str">
        <f t="shared" si="1"/>
        <v>OK</v>
      </c>
      <c r="P120" s="21"/>
      <c r="Q120" s="21"/>
      <c r="R120" s="21"/>
      <c r="S120" s="21">
        <v>0</v>
      </c>
      <c r="T120" s="21">
        <v>0</v>
      </c>
      <c r="U120" s="21">
        <v>0</v>
      </c>
      <c r="V120" s="21">
        <v>0</v>
      </c>
      <c r="W120" s="21">
        <v>0</v>
      </c>
      <c r="X120" s="21">
        <v>0</v>
      </c>
      <c r="Y120" s="21">
        <v>0</v>
      </c>
      <c r="Z120" s="21">
        <v>0</v>
      </c>
      <c r="AA120" s="21">
        <v>0</v>
      </c>
      <c r="AB120" s="21">
        <v>0</v>
      </c>
      <c r="AC120" s="21">
        <v>0</v>
      </c>
      <c r="AD120" s="21">
        <v>0</v>
      </c>
      <c r="AE120" s="21">
        <v>0</v>
      </c>
      <c r="AF120" s="21">
        <v>0</v>
      </c>
      <c r="AG120" s="21">
        <v>0</v>
      </c>
      <c r="AH120" s="25">
        <v>0</v>
      </c>
    </row>
    <row r="121" spans="1:34" ht="25.5" customHeight="1" x14ac:dyDescent="0.25">
      <c r="A121" s="148"/>
      <c r="B121" s="148"/>
      <c r="C121" s="34">
        <v>118</v>
      </c>
      <c r="D121" s="105" t="s">
        <v>144</v>
      </c>
      <c r="E121" s="70">
        <v>5704</v>
      </c>
      <c r="F121" s="70">
        <v>122629007</v>
      </c>
      <c r="G121" s="106" t="s">
        <v>256</v>
      </c>
      <c r="H121" s="72" t="s">
        <v>19</v>
      </c>
      <c r="I121" s="73" t="s">
        <v>25</v>
      </c>
      <c r="J121" s="73">
        <v>30</v>
      </c>
      <c r="K121" s="73">
        <v>30</v>
      </c>
      <c r="L121" s="74">
        <v>104.95</v>
      </c>
      <c r="M121" s="128"/>
      <c r="N121" s="14">
        <f t="shared" si="4"/>
        <v>0</v>
      </c>
      <c r="O121" s="18" t="str">
        <f t="shared" si="1"/>
        <v>OK</v>
      </c>
      <c r="P121" s="21"/>
      <c r="Q121" s="21"/>
      <c r="R121" s="21"/>
      <c r="S121" s="21">
        <v>0</v>
      </c>
      <c r="T121" s="21">
        <v>0</v>
      </c>
      <c r="U121" s="21">
        <v>0</v>
      </c>
      <c r="V121" s="21">
        <v>0</v>
      </c>
      <c r="W121" s="21">
        <v>0</v>
      </c>
      <c r="X121" s="21">
        <v>0</v>
      </c>
      <c r="Y121" s="21">
        <v>0</v>
      </c>
      <c r="Z121" s="21">
        <v>0</v>
      </c>
      <c r="AA121" s="21">
        <v>0</v>
      </c>
      <c r="AB121" s="21">
        <v>0</v>
      </c>
      <c r="AC121" s="21">
        <v>0</v>
      </c>
      <c r="AD121" s="21">
        <v>0</v>
      </c>
      <c r="AE121" s="21">
        <v>0</v>
      </c>
      <c r="AF121" s="21">
        <v>0</v>
      </c>
      <c r="AG121" s="21">
        <v>0</v>
      </c>
      <c r="AH121" s="25">
        <v>0</v>
      </c>
    </row>
    <row r="122" spans="1:34" ht="25.5" customHeight="1" x14ac:dyDescent="0.25">
      <c r="A122" s="148"/>
      <c r="B122" s="148"/>
      <c r="C122" s="34">
        <v>119</v>
      </c>
      <c r="D122" s="105" t="s">
        <v>145</v>
      </c>
      <c r="E122" s="70">
        <v>5704</v>
      </c>
      <c r="F122" s="70">
        <v>122629007</v>
      </c>
      <c r="G122" s="106" t="s">
        <v>256</v>
      </c>
      <c r="H122" s="72" t="s">
        <v>19</v>
      </c>
      <c r="I122" s="73" t="s">
        <v>25</v>
      </c>
      <c r="J122" s="73">
        <v>30</v>
      </c>
      <c r="K122" s="73">
        <v>30</v>
      </c>
      <c r="L122" s="74">
        <v>5.07</v>
      </c>
      <c r="M122" s="128"/>
      <c r="N122" s="14">
        <f t="shared" si="4"/>
        <v>0</v>
      </c>
      <c r="O122" s="18" t="str">
        <f t="shared" si="1"/>
        <v>OK</v>
      </c>
      <c r="P122" s="21"/>
      <c r="Q122" s="21"/>
      <c r="R122" s="21"/>
      <c r="S122" s="21">
        <v>0</v>
      </c>
      <c r="T122" s="21">
        <v>0</v>
      </c>
      <c r="U122" s="21">
        <v>0</v>
      </c>
      <c r="V122" s="21">
        <v>0</v>
      </c>
      <c r="W122" s="21">
        <v>0</v>
      </c>
      <c r="X122" s="21">
        <v>0</v>
      </c>
      <c r="Y122" s="21">
        <v>0</v>
      </c>
      <c r="Z122" s="21">
        <v>0</v>
      </c>
      <c r="AA122" s="21">
        <v>0</v>
      </c>
      <c r="AB122" s="21">
        <v>0</v>
      </c>
      <c r="AC122" s="21">
        <v>0</v>
      </c>
      <c r="AD122" s="21">
        <v>0</v>
      </c>
      <c r="AE122" s="21">
        <v>0</v>
      </c>
      <c r="AF122" s="21">
        <v>0</v>
      </c>
      <c r="AG122" s="21">
        <v>0</v>
      </c>
      <c r="AH122" s="25">
        <v>0</v>
      </c>
    </row>
    <row r="123" spans="1:34" ht="19.5" customHeight="1" x14ac:dyDescent="0.25">
      <c r="A123" s="148"/>
      <c r="B123" s="148"/>
      <c r="C123" s="34">
        <v>120</v>
      </c>
      <c r="D123" s="105" t="s">
        <v>146</v>
      </c>
      <c r="E123" s="70">
        <v>5704</v>
      </c>
      <c r="F123" s="70">
        <v>122629007</v>
      </c>
      <c r="G123" s="106" t="s">
        <v>256</v>
      </c>
      <c r="H123" s="75" t="s">
        <v>19</v>
      </c>
      <c r="I123" s="73" t="s">
        <v>25</v>
      </c>
      <c r="J123" s="73">
        <v>30</v>
      </c>
      <c r="K123" s="73">
        <v>30</v>
      </c>
      <c r="L123" s="74">
        <v>16.45</v>
      </c>
      <c r="M123" s="128"/>
      <c r="N123" s="14">
        <f t="shared" si="4"/>
        <v>0</v>
      </c>
      <c r="O123" s="18" t="str">
        <f t="shared" si="1"/>
        <v>OK</v>
      </c>
      <c r="P123" s="21"/>
      <c r="Q123" s="21"/>
      <c r="R123" s="21"/>
      <c r="S123" s="21">
        <v>0</v>
      </c>
      <c r="T123" s="21">
        <v>0</v>
      </c>
      <c r="U123" s="21">
        <v>0</v>
      </c>
      <c r="V123" s="21">
        <v>0</v>
      </c>
      <c r="W123" s="21">
        <v>0</v>
      </c>
      <c r="X123" s="21">
        <v>0</v>
      </c>
      <c r="Y123" s="21">
        <v>0</v>
      </c>
      <c r="Z123" s="21">
        <v>0</v>
      </c>
      <c r="AA123" s="21">
        <v>0</v>
      </c>
      <c r="AB123" s="21">
        <v>0</v>
      </c>
      <c r="AC123" s="21">
        <v>0</v>
      </c>
      <c r="AD123" s="21">
        <v>0</v>
      </c>
      <c r="AE123" s="21">
        <v>0</v>
      </c>
      <c r="AF123" s="21">
        <v>0</v>
      </c>
      <c r="AG123" s="21">
        <v>0</v>
      </c>
      <c r="AH123" s="25">
        <v>0</v>
      </c>
    </row>
    <row r="124" spans="1:34" ht="25.5" customHeight="1" x14ac:dyDescent="0.25">
      <c r="A124" s="148"/>
      <c r="B124" s="148"/>
      <c r="C124" s="34">
        <v>121</v>
      </c>
      <c r="D124" s="105" t="s">
        <v>147</v>
      </c>
      <c r="E124" s="70">
        <v>5704</v>
      </c>
      <c r="F124" s="70">
        <v>122629007</v>
      </c>
      <c r="G124" s="106" t="s">
        <v>256</v>
      </c>
      <c r="H124" s="72" t="s">
        <v>19</v>
      </c>
      <c r="I124" s="73" t="s">
        <v>25</v>
      </c>
      <c r="J124" s="73">
        <v>30</v>
      </c>
      <c r="K124" s="73">
        <v>30</v>
      </c>
      <c r="L124" s="74">
        <v>69.95</v>
      </c>
      <c r="M124" s="128"/>
      <c r="N124" s="14">
        <f t="shared" si="4"/>
        <v>0</v>
      </c>
      <c r="O124" s="18" t="str">
        <f t="shared" si="1"/>
        <v>OK</v>
      </c>
      <c r="P124" s="21"/>
      <c r="Q124" s="21"/>
      <c r="R124" s="21"/>
      <c r="S124" s="21">
        <v>0</v>
      </c>
      <c r="T124" s="21">
        <v>0</v>
      </c>
      <c r="U124" s="21">
        <v>0</v>
      </c>
      <c r="V124" s="21">
        <v>0</v>
      </c>
      <c r="W124" s="21">
        <v>0</v>
      </c>
      <c r="X124" s="21">
        <v>0</v>
      </c>
      <c r="Y124" s="21">
        <v>0</v>
      </c>
      <c r="Z124" s="21">
        <v>0</v>
      </c>
      <c r="AA124" s="21">
        <v>0</v>
      </c>
      <c r="AB124" s="21">
        <v>0</v>
      </c>
      <c r="AC124" s="21">
        <v>0</v>
      </c>
      <c r="AD124" s="21">
        <v>0</v>
      </c>
      <c r="AE124" s="21">
        <v>0</v>
      </c>
      <c r="AF124" s="21">
        <v>0</v>
      </c>
      <c r="AG124" s="21">
        <v>0</v>
      </c>
      <c r="AH124" s="25">
        <v>0</v>
      </c>
    </row>
    <row r="125" spans="1:34" ht="25.5" customHeight="1" x14ac:dyDescent="0.25">
      <c r="A125" s="148"/>
      <c r="B125" s="148"/>
      <c r="C125" s="34">
        <v>122</v>
      </c>
      <c r="D125" s="105" t="s">
        <v>148</v>
      </c>
      <c r="E125" s="70">
        <v>5704</v>
      </c>
      <c r="F125" s="70">
        <v>122629007</v>
      </c>
      <c r="G125" s="106" t="s">
        <v>256</v>
      </c>
      <c r="H125" s="72" t="s">
        <v>19</v>
      </c>
      <c r="I125" s="73" t="s">
        <v>25</v>
      </c>
      <c r="J125" s="73">
        <v>30</v>
      </c>
      <c r="K125" s="73">
        <v>30</v>
      </c>
      <c r="L125" s="74">
        <v>15.95</v>
      </c>
      <c r="M125" s="128"/>
      <c r="N125" s="14">
        <f t="shared" si="4"/>
        <v>0</v>
      </c>
      <c r="O125" s="18" t="str">
        <f t="shared" si="1"/>
        <v>OK</v>
      </c>
      <c r="P125" s="21"/>
      <c r="Q125" s="21"/>
      <c r="R125" s="21"/>
      <c r="S125" s="21">
        <v>0</v>
      </c>
      <c r="T125" s="21">
        <v>0</v>
      </c>
      <c r="U125" s="21">
        <v>0</v>
      </c>
      <c r="V125" s="21">
        <v>0</v>
      </c>
      <c r="W125" s="21">
        <v>0</v>
      </c>
      <c r="X125" s="21">
        <v>0</v>
      </c>
      <c r="Y125" s="21">
        <v>0</v>
      </c>
      <c r="Z125" s="21">
        <v>0</v>
      </c>
      <c r="AA125" s="21">
        <v>0</v>
      </c>
      <c r="AB125" s="21">
        <v>0</v>
      </c>
      <c r="AC125" s="21">
        <v>0</v>
      </c>
      <c r="AD125" s="21">
        <v>0</v>
      </c>
      <c r="AE125" s="21">
        <v>0</v>
      </c>
      <c r="AF125" s="21">
        <v>0</v>
      </c>
      <c r="AG125" s="21">
        <v>0</v>
      </c>
      <c r="AH125" s="25">
        <v>0</v>
      </c>
    </row>
    <row r="126" spans="1:34" ht="25.5" customHeight="1" x14ac:dyDescent="0.25">
      <c r="A126" s="148"/>
      <c r="B126" s="148"/>
      <c r="C126" s="34">
        <v>123</v>
      </c>
      <c r="D126" s="105" t="s">
        <v>149</v>
      </c>
      <c r="E126" s="70">
        <v>5704</v>
      </c>
      <c r="F126" s="70">
        <v>122629007</v>
      </c>
      <c r="G126" s="106" t="s">
        <v>256</v>
      </c>
      <c r="H126" s="72" t="s">
        <v>19</v>
      </c>
      <c r="I126" s="73" t="s">
        <v>25</v>
      </c>
      <c r="J126" s="73">
        <v>30</v>
      </c>
      <c r="K126" s="73">
        <v>30</v>
      </c>
      <c r="L126" s="74">
        <v>27</v>
      </c>
      <c r="M126" s="128"/>
      <c r="N126" s="14">
        <f t="shared" si="4"/>
        <v>0</v>
      </c>
      <c r="O126" s="18" t="str">
        <f t="shared" si="1"/>
        <v>OK</v>
      </c>
      <c r="P126" s="21"/>
      <c r="Q126" s="21"/>
      <c r="R126" s="21"/>
      <c r="S126" s="21">
        <v>0</v>
      </c>
      <c r="T126" s="21">
        <v>0</v>
      </c>
      <c r="U126" s="21">
        <v>0</v>
      </c>
      <c r="V126" s="21">
        <v>0</v>
      </c>
      <c r="W126" s="21">
        <v>0</v>
      </c>
      <c r="X126" s="21">
        <v>0</v>
      </c>
      <c r="Y126" s="21">
        <v>0</v>
      </c>
      <c r="Z126" s="21">
        <v>0</v>
      </c>
      <c r="AA126" s="21">
        <v>0</v>
      </c>
      <c r="AB126" s="21">
        <v>0</v>
      </c>
      <c r="AC126" s="21">
        <v>0</v>
      </c>
      <c r="AD126" s="21">
        <v>0</v>
      </c>
      <c r="AE126" s="21">
        <v>0</v>
      </c>
      <c r="AF126" s="21">
        <v>0</v>
      </c>
      <c r="AG126" s="21">
        <v>0</v>
      </c>
      <c r="AH126" s="25">
        <v>0</v>
      </c>
    </row>
    <row r="127" spans="1:34" ht="25.5" customHeight="1" x14ac:dyDescent="0.25">
      <c r="A127" s="148"/>
      <c r="B127" s="148"/>
      <c r="C127" s="34">
        <v>124</v>
      </c>
      <c r="D127" s="105" t="s">
        <v>150</v>
      </c>
      <c r="E127" s="70">
        <v>5704</v>
      </c>
      <c r="F127" s="70">
        <v>122629007</v>
      </c>
      <c r="G127" s="106" t="s">
        <v>256</v>
      </c>
      <c r="H127" s="72" t="s">
        <v>19</v>
      </c>
      <c r="I127" s="73" t="s">
        <v>25</v>
      </c>
      <c r="J127" s="73">
        <v>30</v>
      </c>
      <c r="K127" s="73">
        <v>30</v>
      </c>
      <c r="L127" s="74">
        <v>4.9000000000000004</v>
      </c>
      <c r="M127" s="128"/>
      <c r="N127" s="14">
        <f t="shared" si="4"/>
        <v>0</v>
      </c>
      <c r="O127" s="18" t="str">
        <f t="shared" si="1"/>
        <v>OK</v>
      </c>
      <c r="P127" s="21"/>
      <c r="Q127" s="21"/>
      <c r="R127" s="21"/>
      <c r="S127" s="21">
        <v>0</v>
      </c>
      <c r="T127" s="21">
        <v>0</v>
      </c>
      <c r="U127" s="21">
        <v>0</v>
      </c>
      <c r="V127" s="21">
        <v>0</v>
      </c>
      <c r="W127" s="21">
        <v>0</v>
      </c>
      <c r="X127" s="21">
        <v>0</v>
      </c>
      <c r="Y127" s="21">
        <v>0</v>
      </c>
      <c r="Z127" s="21">
        <v>0</v>
      </c>
      <c r="AA127" s="21">
        <v>0</v>
      </c>
      <c r="AB127" s="21">
        <v>0</v>
      </c>
      <c r="AC127" s="21">
        <v>0</v>
      </c>
      <c r="AD127" s="21">
        <v>0</v>
      </c>
      <c r="AE127" s="21">
        <v>0</v>
      </c>
      <c r="AF127" s="21">
        <v>0</v>
      </c>
      <c r="AG127" s="21">
        <v>0</v>
      </c>
      <c r="AH127" s="25">
        <v>0</v>
      </c>
    </row>
    <row r="128" spans="1:34" ht="25.5" customHeight="1" x14ac:dyDescent="0.25">
      <c r="A128" s="148"/>
      <c r="B128" s="148"/>
      <c r="C128" s="34">
        <v>125</v>
      </c>
      <c r="D128" s="105" t="s">
        <v>151</v>
      </c>
      <c r="E128" s="70">
        <v>5704</v>
      </c>
      <c r="F128" s="70">
        <v>122629007</v>
      </c>
      <c r="G128" s="106" t="s">
        <v>256</v>
      </c>
      <c r="H128" s="72" t="s">
        <v>19</v>
      </c>
      <c r="I128" s="73" t="s">
        <v>25</v>
      </c>
      <c r="J128" s="73">
        <v>30</v>
      </c>
      <c r="K128" s="73">
        <v>30</v>
      </c>
      <c r="L128" s="74">
        <v>4.9000000000000004</v>
      </c>
      <c r="M128" s="128"/>
      <c r="N128" s="14">
        <f t="shared" si="4"/>
        <v>0</v>
      </c>
      <c r="O128" s="18" t="str">
        <f t="shared" si="1"/>
        <v>OK</v>
      </c>
      <c r="P128" s="21"/>
      <c r="Q128" s="21"/>
      <c r="R128" s="21"/>
      <c r="S128" s="21">
        <v>0</v>
      </c>
      <c r="T128" s="21">
        <v>0</v>
      </c>
      <c r="U128" s="21">
        <v>0</v>
      </c>
      <c r="V128" s="21">
        <v>0</v>
      </c>
      <c r="W128" s="21">
        <v>0</v>
      </c>
      <c r="X128" s="21">
        <v>0</v>
      </c>
      <c r="Y128" s="21">
        <v>0</v>
      </c>
      <c r="Z128" s="21">
        <v>0</v>
      </c>
      <c r="AA128" s="21">
        <v>0</v>
      </c>
      <c r="AB128" s="21">
        <v>0</v>
      </c>
      <c r="AC128" s="21">
        <v>0</v>
      </c>
      <c r="AD128" s="21">
        <v>0</v>
      </c>
      <c r="AE128" s="21">
        <v>0</v>
      </c>
      <c r="AF128" s="21">
        <v>0</v>
      </c>
      <c r="AG128" s="21">
        <v>0</v>
      </c>
      <c r="AH128" s="25">
        <v>0</v>
      </c>
    </row>
    <row r="129" spans="1:34" ht="25.5" customHeight="1" x14ac:dyDescent="0.25">
      <c r="A129" s="148"/>
      <c r="B129" s="148"/>
      <c r="C129" s="34">
        <v>126</v>
      </c>
      <c r="D129" s="105" t="s">
        <v>152</v>
      </c>
      <c r="E129" s="70">
        <v>5806</v>
      </c>
      <c r="F129" s="70">
        <v>28800081</v>
      </c>
      <c r="G129" s="106" t="s">
        <v>256</v>
      </c>
      <c r="H129" s="72" t="s">
        <v>250</v>
      </c>
      <c r="I129" s="73" t="s">
        <v>24</v>
      </c>
      <c r="J129" s="73">
        <v>30</v>
      </c>
      <c r="K129" s="73">
        <v>30</v>
      </c>
      <c r="L129" s="74">
        <v>31.56</v>
      </c>
      <c r="M129" s="128"/>
      <c r="N129" s="14">
        <f t="shared" si="4"/>
        <v>0</v>
      </c>
      <c r="O129" s="18" t="str">
        <f t="shared" si="1"/>
        <v>OK</v>
      </c>
      <c r="P129" s="21"/>
      <c r="Q129" s="21"/>
      <c r="R129" s="21"/>
      <c r="S129" s="21">
        <v>0</v>
      </c>
      <c r="T129" s="21">
        <v>0</v>
      </c>
      <c r="U129" s="21">
        <v>0</v>
      </c>
      <c r="V129" s="21">
        <v>0</v>
      </c>
      <c r="W129" s="21">
        <v>0</v>
      </c>
      <c r="X129" s="21">
        <v>0</v>
      </c>
      <c r="Y129" s="21">
        <v>0</v>
      </c>
      <c r="Z129" s="21">
        <v>0</v>
      </c>
      <c r="AA129" s="21">
        <v>0</v>
      </c>
      <c r="AB129" s="21">
        <v>0</v>
      </c>
      <c r="AC129" s="21">
        <v>0</v>
      </c>
      <c r="AD129" s="21">
        <v>0</v>
      </c>
      <c r="AE129" s="21">
        <v>0</v>
      </c>
      <c r="AF129" s="21">
        <v>0</v>
      </c>
      <c r="AG129" s="21">
        <v>0</v>
      </c>
      <c r="AH129" s="25">
        <v>0</v>
      </c>
    </row>
    <row r="130" spans="1:34" ht="25.5" customHeight="1" x14ac:dyDescent="0.25">
      <c r="A130" s="148"/>
      <c r="B130" s="148"/>
      <c r="C130" s="34">
        <v>127</v>
      </c>
      <c r="D130" s="105" t="s">
        <v>153</v>
      </c>
      <c r="E130" s="70">
        <v>5806</v>
      </c>
      <c r="F130" s="70">
        <v>28800064</v>
      </c>
      <c r="G130" s="106" t="s">
        <v>256</v>
      </c>
      <c r="H130" s="72" t="s">
        <v>251</v>
      </c>
      <c r="I130" s="73" t="s">
        <v>24</v>
      </c>
      <c r="J130" s="73">
        <v>30</v>
      </c>
      <c r="K130" s="73">
        <v>30</v>
      </c>
      <c r="L130" s="74">
        <v>127.5</v>
      </c>
      <c r="M130" s="128"/>
      <c r="N130" s="14">
        <f t="shared" si="4"/>
        <v>0</v>
      </c>
      <c r="O130" s="18" t="str">
        <f t="shared" si="1"/>
        <v>OK</v>
      </c>
      <c r="P130" s="21"/>
      <c r="Q130" s="21"/>
      <c r="R130" s="21"/>
      <c r="S130" s="21">
        <v>0</v>
      </c>
      <c r="T130" s="21">
        <v>0</v>
      </c>
      <c r="U130" s="21">
        <v>0</v>
      </c>
      <c r="V130" s="21">
        <v>0</v>
      </c>
      <c r="W130" s="21">
        <v>0</v>
      </c>
      <c r="X130" s="21">
        <v>0</v>
      </c>
      <c r="Y130" s="21">
        <v>0</v>
      </c>
      <c r="Z130" s="21">
        <v>0</v>
      </c>
      <c r="AA130" s="21">
        <v>0</v>
      </c>
      <c r="AB130" s="21">
        <v>0</v>
      </c>
      <c r="AC130" s="21">
        <v>0</v>
      </c>
      <c r="AD130" s="21">
        <v>0</v>
      </c>
      <c r="AE130" s="21">
        <v>0</v>
      </c>
      <c r="AF130" s="21">
        <v>0</v>
      </c>
      <c r="AG130" s="21">
        <v>0</v>
      </c>
      <c r="AH130" s="25">
        <v>0</v>
      </c>
    </row>
    <row r="131" spans="1:34" ht="25.5" customHeight="1" x14ac:dyDescent="0.25">
      <c r="A131" s="148"/>
      <c r="B131" s="148"/>
      <c r="C131" s="34">
        <v>128</v>
      </c>
      <c r="D131" s="105" t="s">
        <v>154</v>
      </c>
      <c r="E131" s="70">
        <v>5806</v>
      </c>
      <c r="F131" s="70">
        <v>28800064</v>
      </c>
      <c r="G131" s="106" t="s">
        <v>256</v>
      </c>
      <c r="H131" s="72" t="s">
        <v>251</v>
      </c>
      <c r="I131" s="73" t="s">
        <v>24</v>
      </c>
      <c r="J131" s="73">
        <v>30</v>
      </c>
      <c r="K131" s="73">
        <v>30</v>
      </c>
      <c r="L131" s="74">
        <v>156.38</v>
      </c>
      <c r="M131" s="128"/>
      <c r="N131" s="14">
        <f t="shared" si="4"/>
        <v>0</v>
      </c>
      <c r="O131" s="18" t="str">
        <f t="shared" si="1"/>
        <v>OK</v>
      </c>
      <c r="P131" s="21"/>
      <c r="Q131" s="21"/>
      <c r="R131" s="21"/>
      <c r="S131" s="21">
        <v>0</v>
      </c>
      <c r="T131" s="21">
        <v>0</v>
      </c>
      <c r="U131" s="21">
        <v>0</v>
      </c>
      <c r="V131" s="21">
        <v>0</v>
      </c>
      <c r="W131" s="21">
        <v>0</v>
      </c>
      <c r="X131" s="21">
        <v>0</v>
      </c>
      <c r="Y131" s="21">
        <v>0</v>
      </c>
      <c r="Z131" s="21">
        <v>0</v>
      </c>
      <c r="AA131" s="21">
        <v>0</v>
      </c>
      <c r="AB131" s="21">
        <v>0</v>
      </c>
      <c r="AC131" s="21">
        <v>0</v>
      </c>
      <c r="AD131" s="21">
        <v>0</v>
      </c>
      <c r="AE131" s="21">
        <v>0</v>
      </c>
      <c r="AF131" s="21">
        <v>0</v>
      </c>
      <c r="AG131" s="21">
        <v>0</v>
      </c>
      <c r="AH131" s="25">
        <v>0</v>
      </c>
    </row>
    <row r="132" spans="1:34" ht="25.5" customHeight="1" x14ac:dyDescent="0.25">
      <c r="A132" s="148"/>
      <c r="B132" s="148"/>
      <c r="C132" s="34">
        <v>129</v>
      </c>
      <c r="D132" s="105" t="s">
        <v>155</v>
      </c>
      <c r="E132" s="70">
        <v>5705</v>
      </c>
      <c r="F132" s="70">
        <v>29866090</v>
      </c>
      <c r="G132" s="106" t="s">
        <v>256</v>
      </c>
      <c r="H132" s="72" t="s">
        <v>243</v>
      </c>
      <c r="I132" s="73" t="s">
        <v>24</v>
      </c>
      <c r="J132" s="73">
        <v>30</v>
      </c>
      <c r="K132" s="73">
        <v>30</v>
      </c>
      <c r="L132" s="74">
        <v>75.5</v>
      </c>
      <c r="M132" s="128"/>
      <c r="N132" s="14">
        <f t="shared" si="4"/>
        <v>0</v>
      </c>
      <c r="O132" s="18" t="str">
        <f t="shared" si="1"/>
        <v>OK</v>
      </c>
      <c r="P132" s="21"/>
      <c r="Q132" s="21"/>
      <c r="R132" s="21"/>
      <c r="S132" s="21">
        <v>0</v>
      </c>
      <c r="T132" s="21">
        <v>0</v>
      </c>
      <c r="U132" s="21">
        <v>0</v>
      </c>
      <c r="V132" s="21">
        <v>0</v>
      </c>
      <c r="W132" s="21">
        <v>0</v>
      </c>
      <c r="X132" s="21">
        <v>0</v>
      </c>
      <c r="Y132" s="21">
        <v>0</v>
      </c>
      <c r="Z132" s="21">
        <v>0</v>
      </c>
      <c r="AA132" s="21">
        <v>0</v>
      </c>
      <c r="AB132" s="21">
        <v>0</v>
      </c>
      <c r="AC132" s="21">
        <v>0</v>
      </c>
      <c r="AD132" s="21">
        <v>0</v>
      </c>
      <c r="AE132" s="21">
        <v>0</v>
      </c>
      <c r="AF132" s="21">
        <v>0</v>
      </c>
      <c r="AG132" s="21">
        <v>0</v>
      </c>
      <c r="AH132" s="25">
        <v>0</v>
      </c>
    </row>
    <row r="133" spans="1:34" ht="25.5" customHeight="1" x14ac:dyDescent="0.25">
      <c r="A133" s="148"/>
      <c r="B133" s="148"/>
      <c r="C133" s="34">
        <v>130</v>
      </c>
      <c r="D133" s="105" t="s">
        <v>156</v>
      </c>
      <c r="E133" s="70">
        <v>5705</v>
      </c>
      <c r="F133" s="70">
        <v>29866090</v>
      </c>
      <c r="G133" s="106" t="s">
        <v>256</v>
      </c>
      <c r="H133" s="72" t="s">
        <v>243</v>
      </c>
      <c r="I133" s="73" t="s">
        <v>24</v>
      </c>
      <c r="J133" s="73">
        <v>30</v>
      </c>
      <c r="K133" s="73">
        <v>30</v>
      </c>
      <c r="L133" s="74">
        <v>851.2</v>
      </c>
      <c r="M133" s="128"/>
      <c r="N133" s="14">
        <f t="shared" ref="N133:N157" si="5">M133-(SUM(P133:AH133))</f>
        <v>0</v>
      </c>
      <c r="O133" s="18" t="str">
        <f t="shared" si="1"/>
        <v>OK</v>
      </c>
      <c r="P133" s="21"/>
      <c r="Q133" s="21"/>
      <c r="R133" s="21"/>
      <c r="S133" s="21">
        <v>0</v>
      </c>
      <c r="T133" s="21">
        <v>0</v>
      </c>
      <c r="U133" s="21">
        <v>0</v>
      </c>
      <c r="V133" s="21">
        <v>0</v>
      </c>
      <c r="W133" s="21">
        <v>0</v>
      </c>
      <c r="X133" s="21">
        <v>0</v>
      </c>
      <c r="Y133" s="21">
        <v>0</v>
      </c>
      <c r="Z133" s="21">
        <v>0</v>
      </c>
      <c r="AA133" s="21">
        <v>0</v>
      </c>
      <c r="AB133" s="21">
        <v>0</v>
      </c>
      <c r="AC133" s="21">
        <v>0</v>
      </c>
      <c r="AD133" s="21">
        <v>0</v>
      </c>
      <c r="AE133" s="21">
        <v>0</v>
      </c>
      <c r="AF133" s="21">
        <v>0</v>
      </c>
      <c r="AG133" s="21">
        <v>0</v>
      </c>
      <c r="AH133" s="25">
        <v>0</v>
      </c>
    </row>
    <row r="134" spans="1:34" ht="25.5" customHeight="1" x14ac:dyDescent="0.25">
      <c r="A134" s="148"/>
      <c r="B134" s="148"/>
      <c r="C134" s="34">
        <v>131</v>
      </c>
      <c r="D134" s="105" t="s">
        <v>157</v>
      </c>
      <c r="E134" s="70">
        <v>5705</v>
      </c>
      <c r="F134" s="70">
        <v>29866090</v>
      </c>
      <c r="G134" s="106" t="s">
        <v>256</v>
      </c>
      <c r="H134" s="72" t="s">
        <v>243</v>
      </c>
      <c r="I134" s="73" t="s">
        <v>24</v>
      </c>
      <c r="J134" s="73">
        <v>30</v>
      </c>
      <c r="K134" s="73">
        <v>30</v>
      </c>
      <c r="L134" s="74">
        <v>261.27</v>
      </c>
      <c r="M134" s="128"/>
      <c r="N134" s="14">
        <f t="shared" si="5"/>
        <v>0</v>
      </c>
      <c r="O134" s="18" t="str">
        <f t="shared" si="1"/>
        <v>OK</v>
      </c>
      <c r="P134" s="21"/>
      <c r="Q134" s="21"/>
      <c r="R134" s="21"/>
      <c r="S134" s="21">
        <v>0</v>
      </c>
      <c r="T134" s="21">
        <v>0</v>
      </c>
      <c r="U134" s="21">
        <v>0</v>
      </c>
      <c r="V134" s="21">
        <v>0</v>
      </c>
      <c r="W134" s="21">
        <v>0</v>
      </c>
      <c r="X134" s="21">
        <v>0</v>
      </c>
      <c r="Y134" s="21">
        <v>0</v>
      </c>
      <c r="Z134" s="21">
        <v>0</v>
      </c>
      <c r="AA134" s="21">
        <v>0</v>
      </c>
      <c r="AB134" s="21">
        <v>0</v>
      </c>
      <c r="AC134" s="21">
        <v>0</v>
      </c>
      <c r="AD134" s="21">
        <v>0</v>
      </c>
      <c r="AE134" s="21">
        <v>0</v>
      </c>
      <c r="AF134" s="21">
        <v>0</v>
      </c>
      <c r="AG134" s="21">
        <v>0</v>
      </c>
      <c r="AH134" s="25">
        <v>0</v>
      </c>
    </row>
    <row r="135" spans="1:34" ht="25.5" customHeight="1" x14ac:dyDescent="0.25">
      <c r="A135" s="148"/>
      <c r="B135" s="148"/>
      <c r="C135" s="34">
        <v>132</v>
      </c>
      <c r="D135" s="105" t="s">
        <v>158</v>
      </c>
      <c r="E135" s="70">
        <v>5705</v>
      </c>
      <c r="F135" s="70">
        <v>504220740</v>
      </c>
      <c r="G135" s="106" t="s">
        <v>256</v>
      </c>
      <c r="H135" s="72" t="s">
        <v>252</v>
      </c>
      <c r="I135" s="73" t="s">
        <v>24</v>
      </c>
      <c r="J135" s="73">
        <v>30</v>
      </c>
      <c r="K135" s="73">
        <v>30</v>
      </c>
      <c r="L135" s="74">
        <v>2.9</v>
      </c>
      <c r="M135" s="128"/>
      <c r="N135" s="14">
        <f t="shared" si="5"/>
        <v>0</v>
      </c>
      <c r="O135" s="18" t="str">
        <f t="shared" si="1"/>
        <v>OK</v>
      </c>
      <c r="P135" s="21"/>
      <c r="Q135" s="21"/>
      <c r="R135" s="21"/>
      <c r="S135" s="21">
        <v>0</v>
      </c>
      <c r="T135" s="21">
        <v>0</v>
      </c>
      <c r="U135" s="21">
        <v>0</v>
      </c>
      <c r="V135" s="21">
        <v>0</v>
      </c>
      <c r="W135" s="21">
        <v>0</v>
      </c>
      <c r="X135" s="21">
        <v>0</v>
      </c>
      <c r="Y135" s="21">
        <v>0</v>
      </c>
      <c r="Z135" s="21">
        <v>0</v>
      </c>
      <c r="AA135" s="21">
        <v>0</v>
      </c>
      <c r="AB135" s="21">
        <v>0</v>
      </c>
      <c r="AC135" s="21">
        <v>0</v>
      </c>
      <c r="AD135" s="21">
        <v>0</v>
      </c>
      <c r="AE135" s="21">
        <v>0</v>
      </c>
      <c r="AF135" s="21">
        <v>0</v>
      </c>
      <c r="AG135" s="21">
        <v>0</v>
      </c>
      <c r="AH135" s="25">
        <v>0</v>
      </c>
    </row>
    <row r="136" spans="1:34" ht="25.5" customHeight="1" x14ac:dyDescent="0.25">
      <c r="A136" s="148"/>
      <c r="B136" s="148"/>
      <c r="C136" s="34">
        <v>133</v>
      </c>
      <c r="D136" s="105" t="s">
        <v>159</v>
      </c>
      <c r="E136" s="70">
        <v>2801</v>
      </c>
      <c r="F136" s="70">
        <v>504220662</v>
      </c>
      <c r="G136" s="106" t="s">
        <v>256</v>
      </c>
      <c r="H136" s="72" t="s">
        <v>251</v>
      </c>
      <c r="I136" s="73" t="s">
        <v>24</v>
      </c>
      <c r="J136" s="73">
        <v>30</v>
      </c>
      <c r="K136" s="73">
        <v>30</v>
      </c>
      <c r="L136" s="74">
        <v>90.4</v>
      </c>
      <c r="M136" s="128"/>
      <c r="N136" s="14">
        <f t="shared" si="5"/>
        <v>0</v>
      </c>
      <c r="O136" s="18" t="str">
        <f t="shared" si="1"/>
        <v>OK</v>
      </c>
      <c r="P136" s="21"/>
      <c r="Q136" s="21"/>
      <c r="R136" s="21"/>
      <c r="S136" s="21">
        <v>0</v>
      </c>
      <c r="T136" s="21">
        <v>0</v>
      </c>
      <c r="U136" s="21">
        <v>0</v>
      </c>
      <c r="V136" s="21">
        <v>0</v>
      </c>
      <c r="W136" s="21">
        <v>0</v>
      </c>
      <c r="X136" s="21">
        <v>0</v>
      </c>
      <c r="Y136" s="21">
        <v>0</v>
      </c>
      <c r="Z136" s="21">
        <v>0</v>
      </c>
      <c r="AA136" s="21">
        <v>0</v>
      </c>
      <c r="AB136" s="21">
        <v>0</v>
      </c>
      <c r="AC136" s="21">
        <v>0</v>
      </c>
      <c r="AD136" s="21">
        <v>0</v>
      </c>
      <c r="AE136" s="21">
        <v>0</v>
      </c>
      <c r="AF136" s="21">
        <v>0</v>
      </c>
      <c r="AG136" s="21">
        <v>0</v>
      </c>
      <c r="AH136" s="25">
        <v>0</v>
      </c>
    </row>
    <row r="137" spans="1:34" ht="25.5" customHeight="1" x14ac:dyDescent="0.25">
      <c r="A137" s="148"/>
      <c r="B137" s="148"/>
      <c r="C137" s="34">
        <v>134</v>
      </c>
      <c r="D137" s="105" t="s">
        <v>160</v>
      </c>
      <c r="E137" s="70">
        <v>5801</v>
      </c>
      <c r="F137" s="70">
        <v>81469005</v>
      </c>
      <c r="G137" s="106" t="s">
        <v>256</v>
      </c>
      <c r="H137" s="72" t="s">
        <v>18</v>
      </c>
      <c r="I137" s="73" t="s">
        <v>24</v>
      </c>
      <c r="J137" s="73">
        <v>30</v>
      </c>
      <c r="K137" s="73">
        <v>30</v>
      </c>
      <c r="L137" s="74">
        <v>339.5</v>
      </c>
      <c r="M137" s="128"/>
      <c r="N137" s="14">
        <f t="shared" si="5"/>
        <v>0</v>
      </c>
      <c r="O137" s="18" t="str">
        <f t="shared" si="1"/>
        <v>OK</v>
      </c>
      <c r="P137" s="21"/>
      <c r="Q137" s="21"/>
      <c r="R137" s="21"/>
      <c r="S137" s="21">
        <v>0</v>
      </c>
      <c r="T137" s="21">
        <v>0</v>
      </c>
      <c r="U137" s="21">
        <v>0</v>
      </c>
      <c r="V137" s="21">
        <v>0</v>
      </c>
      <c r="W137" s="21">
        <v>0</v>
      </c>
      <c r="X137" s="21">
        <v>0</v>
      </c>
      <c r="Y137" s="21">
        <v>0</v>
      </c>
      <c r="Z137" s="21">
        <v>0</v>
      </c>
      <c r="AA137" s="21">
        <v>0</v>
      </c>
      <c r="AB137" s="21">
        <v>0</v>
      </c>
      <c r="AC137" s="21">
        <v>0</v>
      </c>
      <c r="AD137" s="21">
        <v>0</v>
      </c>
      <c r="AE137" s="21">
        <v>0</v>
      </c>
      <c r="AF137" s="21">
        <v>0</v>
      </c>
      <c r="AG137" s="21">
        <v>0</v>
      </c>
      <c r="AH137" s="25">
        <v>0</v>
      </c>
    </row>
    <row r="138" spans="1:34" ht="25.5" customHeight="1" x14ac:dyDescent="0.25">
      <c r="A138" s="148"/>
      <c r="B138" s="148"/>
      <c r="C138" s="34">
        <v>135</v>
      </c>
      <c r="D138" s="105" t="s">
        <v>161</v>
      </c>
      <c r="E138" s="70">
        <v>5801</v>
      </c>
      <c r="F138" s="70">
        <v>81469018</v>
      </c>
      <c r="G138" s="106" t="s">
        <v>256</v>
      </c>
      <c r="H138" s="72" t="s">
        <v>18</v>
      </c>
      <c r="I138" s="73" t="s">
        <v>24</v>
      </c>
      <c r="J138" s="73">
        <v>30</v>
      </c>
      <c r="K138" s="73">
        <v>30</v>
      </c>
      <c r="L138" s="74">
        <v>395.09</v>
      </c>
      <c r="M138" s="128"/>
      <c r="N138" s="14">
        <f t="shared" si="5"/>
        <v>0</v>
      </c>
      <c r="O138" s="18" t="str">
        <f t="shared" si="1"/>
        <v>OK</v>
      </c>
      <c r="P138" s="21"/>
      <c r="Q138" s="21"/>
      <c r="R138" s="21"/>
      <c r="S138" s="21">
        <v>0</v>
      </c>
      <c r="T138" s="21">
        <v>0</v>
      </c>
      <c r="U138" s="21">
        <v>0</v>
      </c>
      <c r="V138" s="21">
        <v>0</v>
      </c>
      <c r="W138" s="21">
        <v>0</v>
      </c>
      <c r="X138" s="21">
        <v>0</v>
      </c>
      <c r="Y138" s="21">
        <v>0</v>
      </c>
      <c r="Z138" s="21">
        <v>0</v>
      </c>
      <c r="AA138" s="21">
        <v>0</v>
      </c>
      <c r="AB138" s="21">
        <v>0</v>
      </c>
      <c r="AC138" s="21">
        <v>0</v>
      </c>
      <c r="AD138" s="21">
        <v>0</v>
      </c>
      <c r="AE138" s="21">
        <v>0</v>
      </c>
      <c r="AF138" s="21">
        <v>0</v>
      </c>
      <c r="AG138" s="21">
        <v>0</v>
      </c>
      <c r="AH138" s="25">
        <v>0</v>
      </c>
    </row>
    <row r="139" spans="1:34" ht="25.5" customHeight="1" x14ac:dyDescent="0.25">
      <c r="A139" s="148"/>
      <c r="B139" s="148"/>
      <c r="C139" s="34">
        <v>136</v>
      </c>
      <c r="D139" s="105" t="s">
        <v>162</v>
      </c>
      <c r="E139" s="70">
        <v>5801</v>
      </c>
      <c r="F139" s="70">
        <v>81469003</v>
      </c>
      <c r="G139" s="106" t="s">
        <v>256</v>
      </c>
      <c r="H139" s="72" t="s">
        <v>18</v>
      </c>
      <c r="I139" s="73" t="s">
        <v>24</v>
      </c>
      <c r="J139" s="73">
        <v>30</v>
      </c>
      <c r="K139" s="73">
        <v>30</v>
      </c>
      <c r="L139" s="74">
        <v>510.39</v>
      </c>
      <c r="M139" s="128"/>
      <c r="N139" s="14">
        <f t="shared" si="5"/>
        <v>0</v>
      </c>
      <c r="O139" s="18" t="str">
        <f t="shared" si="1"/>
        <v>OK</v>
      </c>
      <c r="P139" s="21"/>
      <c r="Q139" s="21"/>
      <c r="R139" s="21"/>
      <c r="S139" s="21">
        <v>0</v>
      </c>
      <c r="T139" s="21">
        <v>0</v>
      </c>
      <c r="U139" s="21">
        <v>0</v>
      </c>
      <c r="V139" s="21">
        <v>0</v>
      </c>
      <c r="W139" s="21">
        <v>0</v>
      </c>
      <c r="X139" s="21">
        <v>0</v>
      </c>
      <c r="Y139" s="21">
        <v>0</v>
      </c>
      <c r="Z139" s="21">
        <v>0</v>
      </c>
      <c r="AA139" s="21">
        <v>0</v>
      </c>
      <c r="AB139" s="21">
        <v>0</v>
      </c>
      <c r="AC139" s="21">
        <v>0</v>
      </c>
      <c r="AD139" s="21">
        <v>0</v>
      </c>
      <c r="AE139" s="21">
        <v>0</v>
      </c>
      <c r="AF139" s="21">
        <v>0</v>
      </c>
      <c r="AG139" s="21">
        <v>0</v>
      </c>
      <c r="AH139" s="25">
        <v>0</v>
      </c>
    </row>
    <row r="140" spans="1:34" ht="25.5" customHeight="1" x14ac:dyDescent="0.25">
      <c r="A140" s="148"/>
      <c r="B140" s="148"/>
      <c r="C140" s="34">
        <v>137</v>
      </c>
      <c r="D140" s="115" t="s">
        <v>163</v>
      </c>
      <c r="E140" s="70">
        <v>5801</v>
      </c>
      <c r="F140" s="70">
        <v>81469016</v>
      </c>
      <c r="G140" s="106" t="s">
        <v>256</v>
      </c>
      <c r="H140" s="72" t="s">
        <v>18</v>
      </c>
      <c r="I140" s="73" t="s">
        <v>24</v>
      </c>
      <c r="J140" s="77">
        <v>30</v>
      </c>
      <c r="K140" s="77">
        <v>30</v>
      </c>
      <c r="L140" s="74">
        <v>378.83</v>
      </c>
      <c r="M140" s="128">
        <v>50</v>
      </c>
      <c r="N140" s="14">
        <f t="shared" si="5"/>
        <v>31</v>
      </c>
      <c r="O140" s="18" t="str">
        <f t="shared" si="1"/>
        <v>OK</v>
      </c>
      <c r="P140" s="21"/>
      <c r="Q140" s="21">
        <v>19</v>
      </c>
      <c r="R140" s="21"/>
      <c r="S140" s="21">
        <v>0</v>
      </c>
      <c r="T140" s="21">
        <v>0</v>
      </c>
      <c r="U140" s="21">
        <v>0</v>
      </c>
      <c r="V140" s="21">
        <v>0</v>
      </c>
      <c r="W140" s="21">
        <v>0</v>
      </c>
      <c r="X140" s="21">
        <v>0</v>
      </c>
      <c r="Y140" s="21">
        <v>0</v>
      </c>
      <c r="Z140" s="21">
        <v>0</v>
      </c>
      <c r="AA140" s="21">
        <v>0</v>
      </c>
      <c r="AB140" s="21">
        <v>0</v>
      </c>
      <c r="AC140" s="21">
        <v>0</v>
      </c>
      <c r="AD140" s="21">
        <v>0</v>
      </c>
      <c r="AE140" s="21">
        <v>0</v>
      </c>
      <c r="AF140" s="21">
        <v>0</v>
      </c>
      <c r="AG140" s="21">
        <v>0</v>
      </c>
      <c r="AH140" s="25">
        <v>0</v>
      </c>
    </row>
    <row r="141" spans="1:34" ht="25.5" customHeight="1" x14ac:dyDescent="0.25">
      <c r="A141" s="148"/>
      <c r="B141" s="148"/>
      <c r="C141" s="34">
        <v>138</v>
      </c>
      <c r="D141" s="115" t="s">
        <v>164</v>
      </c>
      <c r="E141" s="70">
        <v>5801</v>
      </c>
      <c r="F141" s="70">
        <v>81469018</v>
      </c>
      <c r="G141" s="106" t="s">
        <v>256</v>
      </c>
      <c r="H141" s="75" t="s">
        <v>18</v>
      </c>
      <c r="I141" s="73" t="s">
        <v>24</v>
      </c>
      <c r="J141" s="77">
        <v>30</v>
      </c>
      <c r="K141" s="77">
        <v>30</v>
      </c>
      <c r="L141" s="74">
        <v>466.55</v>
      </c>
      <c r="M141" s="128"/>
      <c r="N141" s="14">
        <f t="shared" si="5"/>
        <v>0</v>
      </c>
      <c r="O141" s="18" t="str">
        <f t="shared" si="1"/>
        <v>OK</v>
      </c>
      <c r="P141" s="21"/>
      <c r="Q141" s="21"/>
      <c r="R141" s="21"/>
      <c r="S141" s="21">
        <v>0</v>
      </c>
      <c r="T141" s="21">
        <v>0</v>
      </c>
      <c r="U141" s="21">
        <v>0</v>
      </c>
      <c r="V141" s="21">
        <v>0</v>
      </c>
      <c r="W141" s="21">
        <v>0</v>
      </c>
      <c r="X141" s="21">
        <v>0</v>
      </c>
      <c r="Y141" s="21">
        <v>0</v>
      </c>
      <c r="Z141" s="21">
        <v>0</v>
      </c>
      <c r="AA141" s="21">
        <v>0</v>
      </c>
      <c r="AB141" s="21">
        <v>0</v>
      </c>
      <c r="AC141" s="21">
        <v>0</v>
      </c>
      <c r="AD141" s="21">
        <v>0</v>
      </c>
      <c r="AE141" s="21">
        <v>0</v>
      </c>
      <c r="AF141" s="21">
        <v>0</v>
      </c>
      <c r="AG141" s="21">
        <v>0</v>
      </c>
      <c r="AH141" s="25">
        <v>0</v>
      </c>
    </row>
    <row r="142" spans="1:34" ht="25.5" customHeight="1" x14ac:dyDescent="0.25">
      <c r="A142" s="148"/>
      <c r="B142" s="148"/>
      <c r="C142" s="34">
        <v>139</v>
      </c>
      <c r="D142" s="115" t="s">
        <v>165</v>
      </c>
      <c r="E142" s="70">
        <v>5801</v>
      </c>
      <c r="F142" s="70">
        <v>81469003</v>
      </c>
      <c r="G142" s="106" t="s">
        <v>256</v>
      </c>
      <c r="H142" s="72" t="s">
        <v>18</v>
      </c>
      <c r="I142" s="73" t="s">
        <v>24</v>
      </c>
      <c r="J142" s="77">
        <v>30</v>
      </c>
      <c r="K142" s="77">
        <v>30</v>
      </c>
      <c r="L142" s="74">
        <v>625.94000000000005</v>
      </c>
      <c r="M142" s="128"/>
      <c r="N142" s="14">
        <f t="shared" si="5"/>
        <v>0</v>
      </c>
      <c r="O142" s="18" t="str">
        <f t="shared" si="1"/>
        <v>OK</v>
      </c>
      <c r="P142" s="21"/>
      <c r="Q142" s="21"/>
      <c r="R142" s="21"/>
      <c r="S142" s="21">
        <v>0</v>
      </c>
      <c r="T142" s="21">
        <v>0</v>
      </c>
      <c r="U142" s="21">
        <v>0</v>
      </c>
      <c r="V142" s="21">
        <v>0</v>
      </c>
      <c r="W142" s="21">
        <v>0</v>
      </c>
      <c r="X142" s="21">
        <v>0</v>
      </c>
      <c r="Y142" s="21">
        <v>0</v>
      </c>
      <c r="Z142" s="21">
        <v>0</v>
      </c>
      <c r="AA142" s="21">
        <v>0</v>
      </c>
      <c r="AB142" s="21">
        <v>0</v>
      </c>
      <c r="AC142" s="21">
        <v>0</v>
      </c>
      <c r="AD142" s="21">
        <v>0</v>
      </c>
      <c r="AE142" s="21">
        <v>0</v>
      </c>
      <c r="AF142" s="21">
        <v>0</v>
      </c>
      <c r="AG142" s="21">
        <v>0</v>
      </c>
      <c r="AH142" s="25">
        <v>0</v>
      </c>
    </row>
    <row r="143" spans="1:34" ht="25.5" customHeight="1" x14ac:dyDescent="0.25">
      <c r="A143" s="148"/>
      <c r="B143" s="148"/>
      <c r="C143" s="34">
        <v>140</v>
      </c>
      <c r="D143" s="115" t="s">
        <v>166</v>
      </c>
      <c r="E143" s="70">
        <v>6111</v>
      </c>
      <c r="F143" s="70">
        <v>504220743</v>
      </c>
      <c r="G143" s="106" t="s">
        <v>256</v>
      </c>
      <c r="H143" s="72" t="s">
        <v>253</v>
      </c>
      <c r="I143" s="73" t="s">
        <v>24</v>
      </c>
      <c r="J143" s="77">
        <v>30</v>
      </c>
      <c r="K143" s="77">
        <v>30</v>
      </c>
      <c r="L143" s="74">
        <v>108.82</v>
      </c>
      <c r="M143" s="128"/>
      <c r="N143" s="14">
        <f t="shared" si="5"/>
        <v>0</v>
      </c>
      <c r="O143" s="18" t="str">
        <f t="shared" si="1"/>
        <v>OK</v>
      </c>
      <c r="P143" s="21"/>
      <c r="Q143" s="21"/>
      <c r="R143" s="21"/>
      <c r="S143" s="21">
        <v>0</v>
      </c>
      <c r="T143" s="21">
        <v>0</v>
      </c>
      <c r="U143" s="21">
        <v>0</v>
      </c>
      <c r="V143" s="21">
        <v>0</v>
      </c>
      <c r="W143" s="21">
        <v>0</v>
      </c>
      <c r="X143" s="21">
        <v>0</v>
      </c>
      <c r="Y143" s="21">
        <v>0</v>
      </c>
      <c r="Z143" s="21">
        <v>0</v>
      </c>
      <c r="AA143" s="21">
        <v>0</v>
      </c>
      <c r="AB143" s="21">
        <v>0</v>
      </c>
      <c r="AC143" s="21">
        <v>0</v>
      </c>
      <c r="AD143" s="21">
        <v>0</v>
      </c>
      <c r="AE143" s="21">
        <v>0</v>
      </c>
      <c r="AF143" s="21">
        <v>0</v>
      </c>
      <c r="AG143" s="21">
        <v>0</v>
      </c>
      <c r="AH143" s="25">
        <v>0</v>
      </c>
    </row>
    <row r="144" spans="1:34" ht="25.5" customHeight="1" x14ac:dyDescent="0.25">
      <c r="A144" s="148"/>
      <c r="B144" s="148"/>
      <c r="C144" s="34">
        <v>141</v>
      </c>
      <c r="D144" s="115" t="s">
        <v>167</v>
      </c>
      <c r="E144" s="70">
        <v>6111</v>
      </c>
      <c r="F144" s="70">
        <v>39110025</v>
      </c>
      <c r="G144" s="106" t="s">
        <v>256</v>
      </c>
      <c r="H144" s="72" t="s">
        <v>253</v>
      </c>
      <c r="I144" s="73" t="s">
        <v>24</v>
      </c>
      <c r="J144" s="77">
        <v>30</v>
      </c>
      <c r="K144" s="77">
        <v>30</v>
      </c>
      <c r="L144" s="74">
        <v>60.19</v>
      </c>
      <c r="M144" s="128"/>
      <c r="N144" s="14">
        <f t="shared" si="5"/>
        <v>0</v>
      </c>
      <c r="O144" s="18" t="str">
        <f t="shared" si="1"/>
        <v>OK</v>
      </c>
      <c r="P144" s="21"/>
      <c r="Q144" s="21"/>
      <c r="R144" s="21"/>
      <c r="S144" s="21">
        <v>0</v>
      </c>
      <c r="T144" s="21">
        <v>0</v>
      </c>
      <c r="U144" s="21">
        <v>0</v>
      </c>
      <c r="V144" s="21">
        <v>0</v>
      </c>
      <c r="W144" s="21">
        <v>0</v>
      </c>
      <c r="X144" s="21">
        <v>0</v>
      </c>
      <c r="Y144" s="21">
        <v>0</v>
      </c>
      <c r="Z144" s="21">
        <v>0</v>
      </c>
      <c r="AA144" s="21">
        <v>0</v>
      </c>
      <c r="AB144" s="21">
        <v>0</v>
      </c>
      <c r="AC144" s="21">
        <v>0</v>
      </c>
      <c r="AD144" s="21">
        <v>0</v>
      </c>
      <c r="AE144" s="21">
        <v>0</v>
      </c>
      <c r="AF144" s="21">
        <v>0</v>
      </c>
      <c r="AG144" s="21">
        <v>0</v>
      </c>
      <c r="AH144" s="25">
        <v>0</v>
      </c>
    </row>
    <row r="145" spans="1:34" ht="25.5" customHeight="1" x14ac:dyDescent="0.25">
      <c r="A145" s="148"/>
      <c r="B145" s="148"/>
      <c r="C145" s="34">
        <v>142</v>
      </c>
      <c r="D145" s="105" t="s">
        <v>168</v>
      </c>
      <c r="E145" s="70">
        <v>5705</v>
      </c>
      <c r="F145" s="70">
        <v>29866090</v>
      </c>
      <c r="G145" s="106" t="s">
        <v>256</v>
      </c>
      <c r="H145" s="72" t="s">
        <v>243</v>
      </c>
      <c r="I145" s="73" t="s">
        <v>24</v>
      </c>
      <c r="J145" s="73">
        <v>30</v>
      </c>
      <c r="K145" s="73">
        <v>30</v>
      </c>
      <c r="L145" s="74">
        <v>252.71</v>
      </c>
      <c r="M145" s="128"/>
      <c r="N145" s="14">
        <f t="shared" si="5"/>
        <v>0</v>
      </c>
      <c r="O145" s="18" t="str">
        <f t="shared" si="1"/>
        <v>OK</v>
      </c>
      <c r="P145" s="21"/>
      <c r="Q145" s="21"/>
      <c r="R145" s="21"/>
      <c r="S145" s="21">
        <v>0</v>
      </c>
      <c r="T145" s="21">
        <v>0</v>
      </c>
      <c r="U145" s="21">
        <v>0</v>
      </c>
      <c r="V145" s="21">
        <v>0</v>
      </c>
      <c r="W145" s="21">
        <v>0</v>
      </c>
      <c r="X145" s="21">
        <v>0</v>
      </c>
      <c r="Y145" s="21">
        <v>0</v>
      </c>
      <c r="Z145" s="21">
        <v>0</v>
      </c>
      <c r="AA145" s="21">
        <v>0</v>
      </c>
      <c r="AB145" s="21">
        <v>0</v>
      </c>
      <c r="AC145" s="21">
        <v>0</v>
      </c>
      <c r="AD145" s="21">
        <v>0</v>
      </c>
      <c r="AE145" s="21">
        <v>0</v>
      </c>
      <c r="AF145" s="21">
        <v>0</v>
      </c>
      <c r="AG145" s="21">
        <v>0</v>
      </c>
      <c r="AH145" s="25">
        <v>0</v>
      </c>
    </row>
    <row r="146" spans="1:34" ht="89.25" x14ac:dyDescent="0.25">
      <c r="A146" s="148"/>
      <c r="B146" s="148"/>
      <c r="C146" s="34">
        <v>143</v>
      </c>
      <c r="D146" s="105" t="s">
        <v>169</v>
      </c>
      <c r="E146" s="70">
        <v>4508</v>
      </c>
      <c r="F146" s="70">
        <v>30244001</v>
      </c>
      <c r="G146" s="106" t="s">
        <v>256</v>
      </c>
      <c r="H146" s="72" t="s">
        <v>254</v>
      </c>
      <c r="I146" s="73" t="s">
        <v>278</v>
      </c>
      <c r="J146" s="73">
        <v>30</v>
      </c>
      <c r="K146" s="73">
        <v>30</v>
      </c>
      <c r="L146" s="74">
        <v>4063.58</v>
      </c>
      <c r="M146" s="128"/>
      <c r="N146" s="14">
        <f t="shared" si="5"/>
        <v>0</v>
      </c>
      <c r="O146" s="18" t="str">
        <f t="shared" si="1"/>
        <v>OK</v>
      </c>
      <c r="P146" s="21"/>
      <c r="Q146" s="21"/>
      <c r="R146" s="21"/>
      <c r="S146" s="21">
        <v>0</v>
      </c>
      <c r="T146" s="21">
        <v>0</v>
      </c>
      <c r="U146" s="21">
        <v>0</v>
      </c>
      <c r="V146" s="21">
        <v>0</v>
      </c>
      <c r="W146" s="21">
        <v>0</v>
      </c>
      <c r="X146" s="21">
        <v>0</v>
      </c>
      <c r="Y146" s="21">
        <v>0</v>
      </c>
      <c r="Z146" s="21">
        <v>0</v>
      </c>
      <c r="AA146" s="21">
        <v>0</v>
      </c>
      <c r="AB146" s="21">
        <v>0</v>
      </c>
      <c r="AC146" s="21">
        <v>0</v>
      </c>
      <c r="AD146" s="21">
        <v>0</v>
      </c>
      <c r="AE146" s="21">
        <v>0</v>
      </c>
      <c r="AF146" s="21">
        <v>0</v>
      </c>
      <c r="AG146" s="21">
        <v>0</v>
      </c>
      <c r="AH146" s="25">
        <v>0</v>
      </c>
    </row>
    <row r="147" spans="1:34" ht="25.5" customHeight="1" x14ac:dyDescent="0.25">
      <c r="A147" s="148"/>
      <c r="B147" s="148"/>
      <c r="C147" s="34">
        <v>144</v>
      </c>
      <c r="D147" s="105" t="s">
        <v>170</v>
      </c>
      <c r="E147" s="70">
        <v>5801</v>
      </c>
      <c r="F147" s="70">
        <v>120120002</v>
      </c>
      <c r="G147" s="106" t="s">
        <v>256</v>
      </c>
      <c r="H147" s="72" t="s">
        <v>251</v>
      </c>
      <c r="I147" s="73" t="s">
        <v>24</v>
      </c>
      <c r="J147" s="73">
        <v>30</v>
      </c>
      <c r="K147" s="73">
        <v>30</v>
      </c>
      <c r="L147" s="74">
        <v>21</v>
      </c>
      <c r="M147" s="128"/>
      <c r="N147" s="14">
        <f t="shared" si="5"/>
        <v>0</v>
      </c>
      <c r="O147" s="18" t="str">
        <f t="shared" si="1"/>
        <v>OK</v>
      </c>
      <c r="P147" s="21"/>
      <c r="Q147" s="21"/>
      <c r="R147" s="21"/>
      <c r="S147" s="21">
        <v>0</v>
      </c>
      <c r="T147" s="21">
        <v>0</v>
      </c>
      <c r="U147" s="21">
        <v>0</v>
      </c>
      <c r="V147" s="21">
        <v>0</v>
      </c>
      <c r="W147" s="21">
        <v>0</v>
      </c>
      <c r="X147" s="21">
        <v>0</v>
      </c>
      <c r="Y147" s="21">
        <v>0</v>
      </c>
      <c r="Z147" s="21">
        <v>0</v>
      </c>
      <c r="AA147" s="21">
        <v>0</v>
      </c>
      <c r="AB147" s="21">
        <v>0</v>
      </c>
      <c r="AC147" s="21">
        <v>0</v>
      </c>
      <c r="AD147" s="21">
        <v>0</v>
      </c>
      <c r="AE147" s="21">
        <v>0</v>
      </c>
      <c r="AF147" s="21">
        <v>0</v>
      </c>
      <c r="AG147" s="21">
        <v>0</v>
      </c>
      <c r="AH147" s="25">
        <v>0</v>
      </c>
    </row>
    <row r="148" spans="1:34" ht="25.5" customHeight="1" x14ac:dyDescent="0.25">
      <c r="A148" s="148"/>
      <c r="B148" s="148"/>
      <c r="C148" s="34">
        <v>145</v>
      </c>
      <c r="D148" s="105" t="s">
        <v>171</v>
      </c>
      <c r="E148" s="70">
        <v>5801</v>
      </c>
      <c r="F148" s="70">
        <v>120120002</v>
      </c>
      <c r="G148" s="106" t="s">
        <v>256</v>
      </c>
      <c r="H148" s="72" t="s">
        <v>251</v>
      </c>
      <c r="I148" s="73" t="s">
        <v>24</v>
      </c>
      <c r="J148" s="73">
        <v>30</v>
      </c>
      <c r="K148" s="73">
        <v>30</v>
      </c>
      <c r="L148" s="74">
        <v>47</v>
      </c>
      <c r="M148" s="128"/>
      <c r="N148" s="14">
        <f t="shared" si="5"/>
        <v>0</v>
      </c>
      <c r="O148" s="18" t="str">
        <f t="shared" si="1"/>
        <v>OK</v>
      </c>
      <c r="P148" s="21"/>
      <c r="Q148" s="21"/>
      <c r="R148" s="21"/>
      <c r="S148" s="21">
        <v>0</v>
      </c>
      <c r="T148" s="21">
        <v>0</v>
      </c>
      <c r="U148" s="21">
        <v>0</v>
      </c>
      <c r="V148" s="21">
        <v>0</v>
      </c>
      <c r="W148" s="21">
        <v>0</v>
      </c>
      <c r="X148" s="21">
        <v>0</v>
      </c>
      <c r="Y148" s="21">
        <v>0</v>
      </c>
      <c r="Z148" s="21">
        <v>0</v>
      </c>
      <c r="AA148" s="21">
        <v>0</v>
      </c>
      <c r="AB148" s="21">
        <v>0</v>
      </c>
      <c r="AC148" s="21">
        <v>0</v>
      </c>
      <c r="AD148" s="21">
        <v>0</v>
      </c>
      <c r="AE148" s="21">
        <v>0</v>
      </c>
      <c r="AF148" s="21">
        <v>0</v>
      </c>
      <c r="AG148" s="21">
        <v>0</v>
      </c>
      <c r="AH148" s="25">
        <v>0</v>
      </c>
    </row>
    <row r="149" spans="1:34" ht="19.5" customHeight="1" x14ac:dyDescent="0.25">
      <c r="A149" s="148"/>
      <c r="B149" s="148"/>
      <c r="C149" s="34">
        <v>146</v>
      </c>
      <c r="D149" s="115" t="s">
        <v>172</v>
      </c>
      <c r="E149" s="70">
        <v>4303</v>
      </c>
      <c r="F149" s="70">
        <v>504220744</v>
      </c>
      <c r="G149" s="106" t="s">
        <v>256</v>
      </c>
      <c r="H149" s="72" t="s">
        <v>251</v>
      </c>
      <c r="I149" s="73" t="s">
        <v>24</v>
      </c>
      <c r="J149" s="77">
        <v>30</v>
      </c>
      <c r="K149" s="77">
        <v>30</v>
      </c>
      <c r="L149" s="74">
        <v>189.95</v>
      </c>
      <c r="M149" s="128"/>
      <c r="N149" s="14">
        <f t="shared" si="5"/>
        <v>0</v>
      </c>
      <c r="O149" s="18" t="str">
        <f t="shared" si="1"/>
        <v>OK</v>
      </c>
      <c r="P149" s="21"/>
      <c r="Q149" s="21"/>
      <c r="R149" s="21"/>
      <c r="S149" s="21">
        <v>0</v>
      </c>
      <c r="T149" s="21">
        <v>0</v>
      </c>
      <c r="U149" s="21">
        <v>0</v>
      </c>
      <c r="V149" s="21">
        <v>0</v>
      </c>
      <c r="W149" s="21">
        <v>0</v>
      </c>
      <c r="X149" s="21">
        <v>0</v>
      </c>
      <c r="Y149" s="21">
        <v>0</v>
      </c>
      <c r="Z149" s="21">
        <v>0</v>
      </c>
      <c r="AA149" s="21">
        <v>0</v>
      </c>
      <c r="AB149" s="21">
        <v>0</v>
      </c>
      <c r="AC149" s="21">
        <v>0</v>
      </c>
      <c r="AD149" s="21">
        <v>0</v>
      </c>
      <c r="AE149" s="21">
        <v>0</v>
      </c>
      <c r="AF149" s="21">
        <v>0</v>
      </c>
      <c r="AG149" s="21">
        <v>0</v>
      </c>
      <c r="AH149" s="25">
        <v>0</v>
      </c>
    </row>
    <row r="150" spans="1:34" ht="25.5" customHeight="1" x14ac:dyDescent="0.25">
      <c r="A150" s="148"/>
      <c r="B150" s="148"/>
      <c r="C150" s="34">
        <v>147</v>
      </c>
      <c r="D150" s="105" t="s">
        <v>173</v>
      </c>
      <c r="E150" s="70">
        <v>5806</v>
      </c>
      <c r="F150" s="70">
        <v>28800073</v>
      </c>
      <c r="G150" s="106" t="s">
        <v>256</v>
      </c>
      <c r="H150" s="72" t="s">
        <v>255</v>
      </c>
      <c r="I150" s="73" t="s">
        <v>24</v>
      </c>
      <c r="J150" s="73">
        <v>30</v>
      </c>
      <c r="K150" s="73">
        <v>30</v>
      </c>
      <c r="L150" s="74">
        <v>43.75</v>
      </c>
      <c r="M150" s="128"/>
      <c r="N150" s="14">
        <f t="shared" si="5"/>
        <v>0</v>
      </c>
      <c r="O150" s="18" t="str">
        <f t="shared" si="1"/>
        <v>OK</v>
      </c>
      <c r="P150" s="21"/>
      <c r="Q150" s="21"/>
      <c r="R150" s="21"/>
      <c r="S150" s="21">
        <v>0</v>
      </c>
      <c r="T150" s="21">
        <v>0</v>
      </c>
      <c r="U150" s="21">
        <v>0</v>
      </c>
      <c r="V150" s="21">
        <v>0</v>
      </c>
      <c r="W150" s="21">
        <v>0</v>
      </c>
      <c r="X150" s="21">
        <v>0</v>
      </c>
      <c r="Y150" s="21">
        <v>0</v>
      </c>
      <c r="Z150" s="21">
        <v>0</v>
      </c>
      <c r="AA150" s="21">
        <v>0</v>
      </c>
      <c r="AB150" s="21">
        <v>0</v>
      </c>
      <c r="AC150" s="21">
        <v>0</v>
      </c>
      <c r="AD150" s="21">
        <v>0</v>
      </c>
      <c r="AE150" s="21">
        <v>0</v>
      </c>
      <c r="AF150" s="21">
        <v>0</v>
      </c>
      <c r="AG150" s="21">
        <v>0</v>
      </c>
      <c r="AH150" s="25">
        <v>0</v>
      </c>
    </row>
    <row r="151" spans="1:34" ht="38.25" x14ac:dyDescent="0.25">
      <c r="A151" s="148"/>
      <c r="B151" s="148"/>
      <c r="C151" s="34">
        <v>148</v>
      </c>
      <c r="D151" s="115" t="s">
        <v>174</v>
      </c>
      <c r="E151" s="70">
        <v>436</v>
      </c>
      <c r="F151" s="70">
        <v>502400001</v>
      </c>
      <c r="G151" s="106" t="s">
        <v>257</v>
      </c>
      <c r="H151" s="75" t="s">
        <v>242</v>
      </c>
      <c r="I151" s="77" t="s">
        <v>17</v>
      </c>
      <c r="J151" s="77">
        <v>30</v>
      </c>
      <c r="K151" s="77">
        <v>30</v>
      </c>
      <c r="L151" s="74">
        <v>2325</v>
      </c>
      <c r="M151" s="128">
        <v>1</v>
      </c>
      <c r="N151" s="14">
        <f t="shared" si="5"/>
        <v>0</v>
      </c>
      <c r="O151" s="18" t="str">
        <f t="shared" si="1"/>
        <v>OK</v>
      </c>
      <c r="P151" s="21"/>
      <c r="Q151" s="21">
        <v>1</v>
      </c>
      <c r="R151" s="21"/>
      <c r="S151" s="21">
        <v>0</v>
      </c>
      <c r="T151" s="21">
        <v>0</v>
      </c>
      <c r="U151" s="21">
        <v>0</v>
      </c>
      <c r="V151" s="21">
        <v>0</v>
      </c>
      <c r="W151" s="21">
        <v>0</v>
      </c>
      <c r="X151" s="21">
        <v>0</v>
      </c>
      <c r="Y151" s="21">
        <v>0</v>
      </c>
      <c r="Z151" s="21">
        <v>0</v>
      </c>
      <c r="AA151" s="21">
        <v>0</v>
      </c>
      <c r="AB151" s="21">
        <v>0</v>
      </c>
      <c r="AC151" s="21">
        <v>0</v>
      </c>
      <c r="AD151" s="21">
        <v>0</v>
      </c>
      <c r="AE151" s="21">
        <v>0</v>
      </c>
      <c r="AF151" s="21">
        <v>0</v>
      </c>
      <c r="AG151" s="21">
        <v>0</v>
      </c>
      <c r="AH151" s="25">
        <v>0</v>
      </c>
    </row>
    <row r="152" spans="1:34" ht="25.5" customHeight="1" x14ac:dyDescent="0.25">
      <c r="A152" s="148"/>
      <c r="B152" s="148"/>
      <c r="C152" s="34">
        <v>149</v>
      </c>
      <c r="D152" s="105" t="s">
        <v>175</v>
      </c>
      <c r="E152" s="70">
        <v>436</v>
      </c>
      <c r="F152" s="70">
        <v>502400001</v>
      </c>
      <c r="G152" s="106" t="s">
        <v>257</v>
      </c>
      <c r="H152" s="72" t="s">
        <v>242</v>
      </c>
      <c r="I152" s="73" t="s">
        <v>17</v>
      </c>
      <c r="J152" s="73">
        <v>30</v>
      </c>
      <c r="K152" s="73">
        <v>30</v>
      </c>
      <c r="L152" s="74">
        <v>1675</v>
      </c>
      <c r="M152" s="128">
        <v>4</v>
      </c>
      <c r="N152" s="14">
        <f t="shared" si="5"/>
        <v>0</v>
      </c>
      <c r="O152" s="18" t="str">
        <f t="shared" si="1"/>
        <v>OK</v>
      </c>
      <c r="P152" s="21"/>
      <c r="Q152" s="21">
        <v>4</v>
      </c>
      <c r="R152" s="21"/>
      <c r="S152" s="21">
        <v>0</v>
      </c>
      <c r="T152" s="21">
        <v>0</v>
      </c>
      <c r="U152" s="21">
        <v>0</v>
      </c>
      <c r="V152" s="21">
        <v>0</v>
      </c>
      <c r="W152" s="21">
        <v>0</v>
      </c>
      <c r="X152" s="21">
        <v>0</v>
      </c>
      <c r="Y152" s="21">
        <v>0</v>
      </c>
      <c r="Z152" s="21">
        <v>0</v>
      </c>
      <c r="AA152" s="21">
        <v>0</v>
      </c>
      <c r="AB152" s="21">
        <v>0</v>
      </c>
      <c r="AC152" s="21">
        <v>0</v>
      </c>
      <c r="AD152" s="21">
        <v>0</v>
      </c>
      <c r="AE152" s="21">
        <v>0</v>
      </c>
      <c r="AF152" s="21">
        <v>0</v>
      </c>
      <c r="AG152" s="21">
        <v>0</v>
      </c>
      <c r="AH152" s="25">
        <v>0</v>
      </c>
    </row>
    <row r="153" spans="1:34" ht="25.5" customHeight="1" x14ac:dyDescent="0.25">
      <c r="A153" s="148"/>
      <c r="B153" s="148"/>
      <c r="C153" s="34">
        <v>150</v>
      </c>
      <c r="D153" s="105" t="s">
        <v>176</v>
      </c>
      <c r="E153" s="70">
        <v>436</v>
      </c>
      <c r="F153" s="70">
        <v>502400001</v>
      </c>
      <c r="G153" s="106" t="s">
        <v>257</v>
      </c>
      <c r="H153" s="72" t="s">
        <v>242</v>
      </c>
      <c r="I153" s="73" t="s">
        <v>17</v>
      </c>
      <c r="J153" s="73">
        <v>30</v>
      </c>
      <c r="K153" s="73">
        <v>30</v>
      </c>
      <c r="L153" s="74">
        <v>1575</v>
      </c>
      <c r="M153" s="128">
        <v>4</v>
      </c>
      <c r="N153" s="14">
        <f t="shared" si="5"/>
        <v>0</v>
      </c>
      <c r="O153" s="18" t="str">
        <f t="shared" si="1"/>
        <v>OK</v>
      </c>
      <c r="P153" s="21"/>
      <c r="Q153" s="21">
        <v>4</v>
      </c>
      <c r="R153" s="21"/>
      <c r="S153" s="21">
        <v>0</v>
      </c>
      <c r="T153" s="21">
        <v>0</v>
      </c>
      <c r="U153" s="21">
        <v>0</v>
      </c>
      <c r="V153" s="21">
        <v>0</v>
      </c>
      <c r="W153" s="21">
        <v>0</v>
      </c>
      <c r="X153" s="21">
        <v>0</v>
      </c>
      <c r="Y153" s="21">
        <v>0</v>
      </c>
      <c r="Z153" s="21">
        <v>0</v>
      </c>
      <c r="AA153" s="21">
        <v>0</v>
      </c>
      <c r="AB153" s="21">
        <v>0</v>
      </c>
      <c r="AC153" s="21">
        <v>0</v>
      </c>
      <c r="AD153" s="21">
        <v>0</v>
      </c>
      <c r="AE153" s="21">
        <v>0</v>
      </c>
      <c r="AF153" s="21">
        <v>0</v>
      </c>
      <c r="AG153" s="21">
        <v>0</v>
      </c>
      <c r="AH153" s="25">
        <v>0</v>
      </c>
    </row>
    <row r="154" spans="1:34" ht="38.25" x14ac:dyDescent="0.25">
      <c r="A154" s="148"/>
      <c r="B154" s="148"/>
      <c r="C154" s="34">
        <v>151</v>
      </c>
      <c r="D154" s="105" t="s">
        <v>177</v>
      </c>
      <c r="E154" s="70">
        <v>435</v>
      </c>
      <c r="F154" s="70">
        <v>501840008</v>
      </c>
      <c r="G154" s="106" t="s">
        <v>257</v>
      </c>
      <c r="H154" s="72" t="s">
        <v>242</v>
      </c>
      <c r="I154" s="73" t="s">
        <v>17</v>
      </c>
      <c r="J154" s="73">
        <v>30</v>
      </c>
      <c r="K154" s="73">
        <v>30</v>
      </c>
      <c r="L154" s="74">
        <v>700</v>
      </c>
      <c r="M154" s="128">
        <v>4</v>
      </c>
      <c r="N154" s="14">
        <f t="shared" si="5"/>
        <v>0</v>
      </c>
      <c r="O154" s="18" t="str">
        <f t="shared" si="1"/>
        <v>OK</v>
      </c>
      <c r="P154" s="21"/>
      <c r="Q154" s="21">
        <v>4</v>
      </c>
      <c r="R154" s="21"/>
      <c r="S154" s="21">
        <v>0</v>
      </c>
      <c r="T154" s="21">
        <v>0</v>
      </c>
      <c r="U154" s="21">
        <v>0</v>
      </c>
      <c r="V154" s="21">
        <v>0</v>
      </c>
      <c r="W154" s="21">
        <v>0</v>
      </c>
      <c r="X154" s="21">
        <v>0</v>
      </c>
      <c r="Y154" s="21">
        <v>0</v>
      </c>
      <c r="Z154" s="21">
        <v>0</v>
      </c>
      <c r="AA154" s="21">
        <v>0</v>
      </c>
      <c r="AB154" s="21">
        <v>0</v>
      </c>
      <c r="AC154" s="21">
        <v>0</v>
      </c>
      <c r="AD154" s="21">
        <v>0</v>
      </c>
      <c r="AE154" s="21">
        <v>0</v>
      </c>
      <c r="AF154" s="21">
        <v>0</v>
      </c>
      <c r="AG154" s="21">
        <v>0</v>
      </c>
      <c r="AH154" s="25">
        <v>0</v>
      </c>
    </row>
    <row r="155" spans="1:34" ht="25.5" customHeight="1" x14ac:dyDescent="0.25">
      <c r="A155" s="148"/>
      <c r="B155" s="148"/>
      <c r="C155" s="34">
        <v>152</v>
      </c>
      <c r="D155" s="105" t="s">
        <v>178</v>
      </c>
      <c r="E155" s="70">
        <v>436</v>
      </c>
      <c r="F155" s="70">
        <v>502400001</v>
      </c>
      <c r="G155" s="106" t="s">
        <v>257</v>
      </c>
      <c r="H155" s="72" t="s">
        <v>242</v>
      </c>
      <c r="I155" s="73" t="s">
        <v>17</v>
      </c>
      <c r="J155" s="73">
        <v>30</v>
      </c>
      <c r="K155" s="73">
        <v>30</v>
      </c>
      <c r="L155" s="74">
        <v>1445</v>
      </c>
      <c r="M155" s="128">
        <v>4</v>
      </c>
      <c r="N155" s="14">
        <f t="shared" si="5"/>
        <v>0</v>
      </c>
      <c r="O155" s="18" t="str">
        <f t="shared" si="1"/>
        <v>OK</v>
      </c>
      <c r="P155" s="21"/>
      <c r="Q155" s="21">
        <v>4</v>
      </c>
      <c r="R155" s="21"/>
      <c r="S155" s="21">
        <v>0</v>
      </c>
      <c r="T155" s="21">
        <v>0</v>
      </c>
      <c r="U155" s="21">
        <v>0</v>
      </c>
      <c r="V155" s="21">
        <v>0</v>
      </c>
      <c r="W155" s="21">
        <v>0</v>
      </c>
      <c r="X155" s="21">
        <v>0</v>
      </c>
      <c r="Y155" s="21">
        <v>0</v>
      </c>
      <c r="Z155" s="21">
        <v>0</v>
      </c>
      <c r="AA155" s="21">
        <v>0</v>
      </c>
      <c r="AB155" s="21">
        <v>0</v>
      </c>
      <c r="AC155" s="21">
        <v>0</v>
      </c>
      <c r="AD155" s="21">
        <v>0</v>
      </c>
      <c r="AE155" s="21">
        <v>0</v>
      </c>
      <c r="AF155" s="21">
        <v>0</v>
      </c>
      <c r="AG155" s="21">
        <v>0</v>
      </c>
      <c r="AH155" s="25">
        <v>0</v>
      </c>
    </row>
    <row r="156" spans="1:34" ht="25.5" customHeight="1" x14ac:dyDescent="0.25">
      <c r="A156" s="148"/>
      <c r="B156" s="148"/>
      <c r="C156" s="34">
        <v>153</v>
      </c>
      <c r="D156" s="105" t="s">
        <v>179</v>
      </c>
      <c r="E156" s="70">
        <v>436</v>
      </c>
      <c r="F156" s="70">
        <v>502400001</v>
      </c>
      <c r="G156" s="106" t="s">
        <v>257</v>
      </c>
      <c r="H156" s="72" t="s">
        <v>242</v>
      </c>
      <c r="I156" s="73" t="s">
        <v>17</v>
      </c>
      <c r="J156" s="73">
        <v>30</v>
      </c>
      <c r="K156" s="73">
        <v>30</v>
      </c>
      <c r="L156" s="74">
        <v>19</v>
      </c>
      <c r="M156" s="128">
        <v>20</v>
      </c>
      <c r="N156" s="14">
        <f t="shared" si="5"/>
        <v>1</v>
      </c>
      <c r="O156" s="18" t="str">
        <f t="shared" si="1"/>
        <v>OK</v>
      </c>
      <c r="P156" s="21"/>
      <c r="Q156" s="21">
        <v>19</v>
      </c>
      <c r="R156" s="21"/>
      <c r="S156" s="21">
        <v>0</v>
      </c>
      <c r="T156" s="21">
        <v>0</v>
      </c>
      <c r="U156" s="21">
        <v>0</v>
      </c>
      <c r="V156" s="21">
        <v>0</v>
      </c>
      <c r="W156" s="21">
        <v>0</v>
      </c>
      <c r="X156" s="21">
        <v>0</v>
      </c>
      <c r="Y156" s="21">
        <v>0</v>
      </c>
      <c r="Z156" s="21">
        <v>0</v>
      </c>
      <c r="AA156" s="21">
        <v>0</v>
      </c>
      <c r="AB156" s="21">
        <v>0</v>
      </c>
      <c r="AC156" s="21">
        <v>0</v>
      </c>
      <c r="AD156" s="21">
        <v>0</v>
      </c>
      <c r="AE156" s="21">
        <v>0</v>
      </c>
      <c r="AF156" s="21">
        <v>0</v>
      </c>
      <c r="AG156" s="21">
        <v>0</v>
      </c>
      <c r="AH156" s="25">
        <v>0</v>
      </c>
    </row>
    <row r="157" spans="1:34" ht="64.5" thickBot="1" x14ac:dyDescent="0.3">
      <c r="A157" s="149"/>
      <c r="B157" s="149"/>
      <c r="C157" s="35">
        <v>154</v>
      </c>
      <c r="D157" s="116" t="s">
        <v>180</v>
      </c>
      <c r="E157" s="79">
        <v>207</v>
      </c>
      <c r="F157" s="79">
        <v>502590001</v>
      </c>
      <c r="G157" s="108" t="s">
        <v>257</v>
      </c>
      <c r="H157" s="81" t="s">
        <v>242</v>
      </c>
      <c r="I157" s="82" t="s">
        <v>17</v>
      </c>
      <c r="J157" s="82">
        <v>30</v>
      </c>
      <c r="K157" s="82">
        <v>30</v>
      </c>
      <c r="L157" s="83">
        <v>2950</v>
      </c>
      <c r="M157" s="129"/>
      <c r="N157" s="16">
        <f t="shared" si="5"/>
        <v>0</v>
      </c>
      <c r="O157" s="20" t="str">
        <f t="shared" si="1"/>
        <v>OK</v>
      </c>
      <c r="P157" s="23"/>
      <c r="Q157" s="23"/>
      <c r="R157" s="23"/>
      <c r="S157" s="23">
        <v>0</v>
      </c>
      <c r="T157" s="23">
        <v>0</v>
      </c>
      <c r="U157" s="23">
        <v>0</v>
      </c>
      <c r="V157" s="23">
        <v>0</v>
      </c>
      <c r="W157" s="23">
        <v>0</v>
      </c>
      <c r="X157" s="23">
        <v>0</v>
      </c>
      <c r="Y157" s="23">
        <v>0</v>
      </c>
      <c r="Z157" s="23">
        <v>0</v>
      </c>
      <c r="AA157" s="23">
        <v>0</v>
      </c>
      <c r="AB157" s="23">
        <v>0</v>
      </c>
      <c r="AC157" s="23">
        <v>0</v>
      </c>
      <c r="AD157" s="23">
        <v>0</v>
      </c>
      <c r="AE157" s="23">
        <v>0</v>
      </c>
      <c r="AF157" s="23">
        <v>0</v>
      </c>
      <c r="AG157" s="23">
        <v>0</v>
      </c>
      <c r="AH157" s="26">
        <v>0</v>
      </c>
    </row>
    <row r="158" spans="1:34" x14ac:dyDescent="0.25">
      <c r="P158" s="133">
        <f>SUMPRODUCT($L$4:$L$157,P4:P157)</f>
        <v>622.5</v>
      </c>
      <c r="Q158" s="133">
        <f t="shared" ref="Q158:R158" si="6">SUMPRODUCT($L$4:$L$157,Q4:Q157)</f>
        <v>35730.729999999996</v>
      </c>
      <c r="R158" s="133">
        <f t="shared" si="6"/>
        <v>3677.4</v>
      </c>
    </row>
  </sheetData>
  <mergeCells count="25">
    <mergeCell ref="D1:L1"/>
    <mergeCell ref="AF1:AF2"/>
    <mergeCell ref="AG1:AG2"/>
    <mergeCell ref="X1:X2"/>
    <mergeCell ref="Y1:Y2"/>
    <mergeCell ref="P1:P2"/>
    <mergeCell ref="Q1:Q2"/>
    <mergeCell ref="R1:R2"/>
    <mergeCell ref="S1:S2"/>
    <mergeCell ref="AH1:AH2"/>
    <mergeCell ref="A2:L2"/>
    <mergeCell ref="A4:A157"/>
    <mergeCell ref="B4:B157"/>
    <mergeCell ref="Z1:Z2"/>
    <mergeCell ref="AA1:AA2"/>
    <mergeCell ref="AB1:AB2"/>
    <mergeCell ref="AC1:AC2"/>
    <mergeCell ref="AD1:AD2"/>
    <mergeCell ref="AE1:AE2"/>
    <mergeCell ref="T1:T2"/>
    <mergeCell ref="U1:U2"/>
    <mergeCell ref="V1:V2"/>
    <mergeCell ref="W1:W2"/>
    <mergeCell ref="M1:O2"/>
    <mergeCell ref="B1:C1"/>
  </mergeCells>
  <conditionalFormatting sqref="S4:W4 Y4 AB4">
    <cfRule type="cellIs" dxfId="16685" priority="9118" stopIfTrue="1" operator="greaterThan">
      <formula>0</formula>
    </cfRule>
    <cfRule type="cellIs" dxfId="16684" priority="9119" stopIfTrue="1" operator="greaterThan">
      <formula>0</formula>
    </cfRule>
    <cfRule type="cellIs" dxfId="16683" priority="9120" stopIfTrue="1" operator="greaterThan">
      <formula>0</formula>
    </cfRule>
  </conditionalFormatting>
  <conditionalFormatting sqref="X4">
    <cfRule type="cellIs" dxfId="16682" priority="8905" stopIfTrue="1" operator="greaterThan">
      <formula>0</formula>
    </cfRule>
    <cfRule type="cellIs" dxfId="16681" priority="8906" stopIfTrue="1" operator="greaterThan">
      <formula>0</formula>
    </cfRule>
    <cfRule type="cellIs" dxfId="16680" priority="8907" stopIfTrue="1" operator="greaterThan">
      <formula>0</formula>
    </cfRule>
  </conditionalFormatting>
  <conditionalFormatting sqref="AA4">
    <cfRule type="cellIs" dxfId="16679" priority="8713" stopIfTrue="1" operator="greaterThan">
      <formula>0</formula>
    </cfRule>
    <cfRule type="cellIs" dxfId="16678" priority="8714" stopIfTrue="1" operator="greaterThan">
      <formula>0</formula>
    </cfRule>
    <cfRule type="cellIs" dxfId="16677" priority="8715" stopIfTrue="1" operator="greaterThan">
      <formula>0</formula>
    </cfRule>
  </conditionalFormatting>
  <conditionalFormatting sqref="Z4">
    <cfRule type="cellIs" dxfId="16676" priority="8521" stopIfTrue="1" operator="greaterThan">
      <formula>0</formula>
    </cfRule>
    <cfRule type="cellIs" dxfId="16675" priority="8522" stopIfTrue="1" operator="greaterThan">
      <formula>0</formula>
    </cfRule>
    <cfRule type="cellIs" dxfId="16674" priority="8523" stopIfTrue="1" operator="greaterThan">
      <formula>0</formula>
    </cfRule>
  </conditionalFormatting>
  <conditionalFormatting sqref="AD4">
    <cfRule type="cellIs" dxfId="16673" priority="8326" stopIfTrue="1" operator="greaterThan">
      <formula>0</formula>
    </cfRule>
    <cfRule type="cellIs" dxfId="16672" priority="8327" stopIfTrue="1" operator="greaterThan">
      <formula>0</formula>
    </cfRule>
    <cfRule type="cellIs" dxfId="16671" priority="8328" stopIfTrue="1" operator="greaterThan">
      <formula>0</formula>
    </cfRule>
  </conditionalFormatting>
  <conditionalFormatting sqref="AC4">
    <cfRule type="cellIs" dxfId="16670" priority="8134" stopIfTrue="1" operator="greaterThan">
      <formula>0</formula>
    </cfRule>
    <cfRule type="cellIs" dxfId="16669" priority="8135" stopIfTrue="1" operator="greaterThan">
      <formula>0</formula>
    </cfRule>
    <cfRule type="cellIs" dxfId="16668" priority="8136" stopIfTrue="1" operator="greaterThan">
      <formula>0</formula>
    </cfRule>
  </conditionalFormatting>
  <conditionalFormatting sqref="AG4">
    <cfRule type="cellIs" dxfId="16667" priority="7942" stopIfTrue="1" operator="greaterThan">
      <formula>0</formula>
    </cfRule>
    <cfRule type="cellIs" dxfId="16666" priority="7943" stopIfTrue="1" operator="greaterThan">
      <formula>0</formula>
    </cfRule>
    <cfRule type="cellIs" dxfId="16665" priority="7944" stopIfTrue="1" operator="greaterThan">
      <formula>0</formula>
    </cfRule>
  </conditionalFormatting>
  <conditionalFormatting sqref="AF4">
    <cfRule type="cellIs" dxfId="16664" priority="7753" stopIfTrue="1" operator="greaterThan">
      <formula>0</formula>
    </cfRule>
    <cfRule type="cellIs" dxfId="16663" priority="7754" stopIfTrue="1" operator="greaterThan">
      <formula>0</formula>
    </cfRule>
    <cfRule type="cellIs" dxfId="16662" priority="7755" stopIfTrue="1" operator="greaterThan">
      <formula>0</formula>
    </cfRule>
  </conditionalFormatting>
  <conditionalFormatting sqref="AE4">
    <cfRule type="cellIs" dxfId="16661" priority="7561" stopIfTrue="1" operator="greaterThan">
      <formula>0</formula>
    </cfRule>
    <cfRule type="cellIs" dxfId="16660" priority="7562" stopIfTrue="1" operator="greaterThan">
      <formula>0</formula>
    </cfRule>
    <cfRule type="cellIs" dxfId="16659" priority="7563" stopIfTrue="1" operator="greaterThan">
      <formula>0</formula>
    </cfRule>
  </conditionalFormatting>
  <conditionalFormatting sqref="AH4">
    <cfRule type="cellIs" dxfId="16658" priority="7369" stopIfTrue="1" operator="greaterThan">
      <formula>0</formula>
    </cfRule>
    <cfRule type="cellIs" dxfId="16657" priority="7370" stopIfTrue="1" operator="greaterThan">
      <formula>0</formula>
    </cfRule>
    <cfRule type="cellIs" dxfId="16656" priority="7371" stopIfTrue="1" operator="greaterThan">
      <formula>0</formula>
    </cfRule>
  </conditionalFormatting>
  <conditionalFormatting sqref="U157 T128:T138 U131:AH131 S157">
    <cfRule type="cellIs" dxfId="16655" priority="7192" stopIfTrue="1" operator="greaterThan">
      <formula>0</formula>
    </cfRule>
    <cfRule type="cellIs" dxfId="16654" priority="7193" stopIfTrue="1" operator="greaterThan">
      <formula>0</formula>
    </cfRule>
    <cfRule type="cellIs" dxfId="16653" priority="7194" stopIfTrue="1" operator="greaterThan">
      <formula>0</formula>
    </cfRule>
  </conditionalFormatting>
  <conditionalFormatting sqref="V157:W157 Y157 AB157">
    <cfRule type="cellIs" dxfId="16652" priority="7114" stopIfTrue="1" operator="greaterThan">
      <formula>0</formula>
    </cfRule>
    <cfRule type="cellIs" dxfId="16651" priority="7115" stopIfTrue="1" operator="greaterThan">
      <formula>0</formula>
    </cfRule>
    <cfRule type="cellIs" dxfId="16650" priority="7116" stopIfTrue="1" operator="greaterThan">
      <formula>0</formula>
    </cfRule>
  </conditionalFormatting>
  <conditionalFormatting sqref="Y154:Y155 AB154:AB155 T154:W155">
    <cfRule type="cellIs" dxfId="16649" priority="7108" stopIfTrue="1" operator="greaterThan">
      <formula>0</formula>
    </cfRule>
    <cfRule type="cellIs" dxfId="16648" priority="7109" stopIfTrue="1" operator="greaterThan">
      <formula>0</formula>
    </cfRule>
    <cfRule type="cellIs" dxfId="16647" priority="7110" stopIfTrue="1" operator="greaterThan">
      <formula>0</formula>
    </cfRule>
  </conditionalFormatting>
  <conditionalFormatting sqref="S156:W156 T157 Y156 AB156">
    <cfRule type="cellIs" dxfId="16646" priority="7105" stopIfTrue="1" operator="greaterThan">
      <formula>0</formula>
    </cfRule>
    <cfRule type="cellIs" dxfId="16645" priority="7106" stopIfTrue="1" operator="greaterThan">
      <formula>0</formula>
    </cfRule>
    <cfRule type="cellIs" dxfId="16644" priority="7107" stopIfTrue="1" operator="greaterThan">
      <formula>0</formula>
    </cfRule>
  </conditionalFormatting>
  <conditionalFormatting sqref="Y151:Y152 AB151:AB152 T151:W152">
    <cfRule type="cellIs" dxfId="16643" priority="7102" stopIfTrue="1" operator="greaterThan">
      <formula>0</formula>
    </cfRule>
    <cfRule type="cellIs" dxfId="16642" priority="7103" stopIfTrue="1" operator="greaterThan">
      <formula>0</formula>
    </cfRule>
    <cfRule type="cellIs" dxfId="16641" priority="7104" stopIfTrue="1" operator="greaterThan">
      <formula>0</formula>
    </cfRule>
  </conditionalFormatting>
  <conditionalFormatting sqref="Y153 AB153 T153:W153">
    <cfRule type="cellIs" dxfId="16640" priority="7099" stopIfTrue="1" operator="greaterThan">
      <formula>0</formula>
    </cfRule>
    <cfRule type="cellIs" dxfId="16639" priority="7100" stopIfTrue="1" operator="greaterThan">
      <formula>0</formula>
    </cfRule>
    <cfRule type="cellIs" dxfId="16638" priority="7101" stopIfTrue="1" operator="greaterThan">
      <formula>0</formula>
    </cfRule>
  </conditionalFormatting>
  <conditionalFormatting sqref="S148:U148 S149:W149 Y148:Y149 AB148:AB149 W148">
    <cfRule type="cellIs" dxfId="16637" priority="7096" stopIfTrue="1" operator="greaterThan">
      <formula>0</formula>
    </cfRule>
    <cfRule type="cellIs" dxfId="16636" priority="7097" stopIfTrue="1" operator="greaterThan">
      <formula>0</formula>
    </cfRule>
    <cfRule type="cellIs" dxfId="16635" priority="7098" stopIfTrue="1" operator="greaterThan">
      <formula>0</formula>
    </cfRule>
  </conditionalFormatting>
  <conditionalFormatting sqref="Y150 AB150 T150:W150">
    <cfRule type="cellIs" dxfId="16634" priority="7093" stopIfTrue="1" operator="greaterThan">
      <formula>0</formula>
    </cfRule>
    <cfRule type="cellIs" dxfId="16633" priority="7094" stopIfTrue="1" operator="greaterThan">
      <formula>0</formula>
    </cfRule>
    <cfRule type="cellIs" dxfId="16632" priority="7095" stopIfTrue="1" operator="greaterThan">
      <formula>0</formula>
    </cfRule>
  </conditionalFormatting>
  <conditionalFormatting sqref="S145:W146 Y145:Y146 AB145:AB146">
    <cfRule type="cellIs" dxfId="16631" priority="7090" stopIfTrue="1" operator="greaterThan">
      <formula>0</formula>
    </cfRule>
    <cfRule type="cellIs" dxfId="16630" priority="7091" stopIfTrue="1" operator="greaterThan">
      <formula>0</formula>
    </cfRule>
    <cfRule type="cellIs" dxfId="16629" priority="7092" stopIfTrue="1" operator="greaterThan">
      <formula>0</formula>
    </cfRule>
  </conditionalFormatting>
  <conditionalFormatting sqref="S147:U147 Y147 AB147 W147">
    <cfRule type="cellIs" dxfId="16628" priority="7087" stopIfTrue="1" operator="greaterThan">
      <formula>0</formula>
    </cfRule>
    <cfRule type="cellIs" dxfId="16627" priority="7088" stopIfTrue="1" operator="greaterThan">
      <formula>0</formula>
    </cfRule>
    <cfRule type="cellIs" dxfId="16626" priority="7089" stopIfTrue="1" operator="greaterThan">
      <formula>0</formula>
    </cfRule>
  </conditionalFormatting>
  <conditionalFormatting sqref="S142:W143 Y142:Y143 AB142:AB143">
    <cfRule type="cellIs" dxfId="16625" priority="7084" stopIfTrue="1" operator="greaterThan">
      <formula>0</formula>
    </cfRule>
    <cfRule type="cellIs" dxfId="16624" priority="7085" stopIfTrue="1" operator="greaterThan">
      <formula>0</formula>
    </cfRule>
    <cfRule type="cellIs" dxfId="16623" priority="7086" stopIfTrue="1" operator="greaterThan">
      <formula>0</formula>
    </cfRule>
  </conditionalFormatting>
  <conditionalFormatting sqref="S144:W144 Y144 AB144">
    <cfRule type="cellIs" dxfId="16622" priority="7081" stopIfTrue="1" operator="greaterThan">
      <formula>0</formula>
    </cfRule>
    <cfRule type="cellIs" dxfId="16621" priority="7082" stopIfTrue="1" operator="greaterThan">
      <formula>0</formula>
    </cfRule>
    <cfRule type="cellIs" dxfId="16620" priority="7083" stopIfTrue="1" operator="greaterThan">
      <formula>0</formula>
    </cfRule>
  </conditionalFormatting>
  <conditionalFormatting sqref="S139:W140 Y139:Y140 AB139:AB140">
    <cfRule type="cellIs" dxfId="16619" priority="7078" stopIfTrue="1" operator="greaterThan">
      <formula>0</formula>
    </cfRule>
    <cfRule type="cellIs" dxfId="16618" priority="7079" stopIfTrue="1" operator="greaterThan">
      <formula>0</formula>
    </cfRule>
    <cfRule type="cellIs" dxfId="16617" priority="7080" stopIfTrue="1" operator="greaterThan">
      <formula>0</formula>
    </cfRule>
  </conditionalFormatting>
  <conditionalFormatting sqref="S141:W141 Y141 AB141">
    <cfRule type="cellIs" dxfId="16616" priority="7075" stopIfTrue="1" operator="greaterThan">
      <formula>0</formula>
    </cfRule>
    <cfRule type="cellIs" dxfId="16615" priority="7076" stopIfTrue="1" operator="greaterThan">
      <formula>0</formula>
    </cfRule>
    <cfRule type="cellIs" dxfId="16614" priority="7077" stopIfTrue="1" operator="greaterThan">
      <formula>0</formula>
    </cfRule>
  </conditionalFormatting>
  <conditionalFormatting sqref="S136:S137 V136:W137 Y136:Y137 AB136:AB137">
    <cfRule type="cellIs" dxfId="16613" priority="7072" stopIfTrue="1" operator="greaterThan">
      <formula>0</formula>
    </cfRule>
    <cfRule type="cellIs" dxfId="16612" priority="7073" stopIfTrue="1" operator="greaterThan">
      <formula>0</formula>
    </cfRule>
    <cfRule type="cellIs" dxfId="16611" priority="7074" stopIfTrue="1" operator="greaterThan">
      <formula>0</formula>
    </cfRule>
  </conditionalFormatting>
  <conditionalFormatting sqref="S138 V138:W138 Y138 AB138">
    <cfRule type="cellIs" dxfId="16610" priority="7069" stopIfTrue="1" operator="greaterThan">
      <formula>0</formula>
    </cfRule>
    <cfRule type="cellIs" dxfId="16609" priority="7070" stopIfTrue="1" operator="greaterThan">
      <formula>0</formula>
    </cfRule>
    <cfRule type="cellIs" dxfId="16608" priority="7071" stopIfTrue="1" operator="greaterThan">
      <formula>0</formula>
    </cfRule>
  </conditionalFormatting>
  <conditionalFormatting sqref="S133:S134 V133:W134 Y133:Y134 AB133:AB134">
    <cfRule type="cellIs" dxfId="16607" priority="7066" stopIfTrue="1" operator="greaterThan">
      <formula>0</formula>
    </cfRule>
    <cfRule type="cellIs" dxfId="16606" priority="7067" stopIfTrue="1" operator="greaterThan">
      <formula>0</formula>
    </cfRule>
    <cfRule type="cellIs" dxfId="16605" priority="7068" stopIfTrue="1" operator="greaterThan">
      <formula>0</formula>
    </cfRule>
  </conditionalFormatting>
  <conditionalFormatting sqref="S135 V135:W135 Y135 AB135">
    <cfRule type="cellIs" dxfId="16604" priority="7063" stopIfTrue="1" operator="greaterThan">
      <formula>0</formula>
    </cfRule>
    <cfRule type="cellIs" dxfId="16603" priority="7064" stopIfTrue="1" operator="greaterThan">
      <formula>0</formula>
    </cfRule>
    <cfRule type="cellIs" dxfId="16602" priority="7065" stopIfTrue="1" operator="greaterThan">
      <formula>0</formula>
    </cfRule>
  </conditionalFormatting>
  <conditionalFormatting sqref="S131">
    <cfRule type="cellIs" dxfId="16601" priority="7060" stopIfTrue="1" operator="greaterThan">
      <formula>0</formula>
    </cfRule>
    <cfRule type="cellIs" dxfId="16600" priority="7061" stopIfTrue="1" operator="greaterThan">
      <formula>0</formula>
    </cfRule>
    <cfRule type="cellIs" dxfId="16599" priority="7062" stopIfTrue="1" operator="greaterThan">
      <formula>0</formula>
    </cfRule>
  </conditionalFormatting>
  <conditionalFormatting sqref="S132 V132:W132 Y132 AB132">
    <cfRule type="cellIs" dxfId="16598" priority="7057" stopIfTrue="1" operator="greaterThan">
      <formula>0</formula>
    </cfRule>
    <cfRule type="cellIs" dxfId="16597" priority="7058" stopIfTrue="1" operator="greaterThan">
      <formula>0</formula>
    </cfRule>
    <cfRule type="cellIs" dxfId="16596" priority="7059" stopIfTrue="1" operator="greaterThan">
      <formula>0</formula>
    </cfRule>
  </conditionalFormatting>
  <conditionalFormatting sqref="S129:S130 V129:W130 Y129:Y130 AB129:AB130">
    <cfRule type="cellIs" dxfId="16595" priority="7054" stopIfTrue="1" operator="greaterThan">
      <formula>0</formula>
    </cfRule>
    <cfRule type="cellIs" dxfId="16594" priority="7055" stopIfTrue="1" operator="greaterThan">
      <formula>0</formula>
    </cfRule>
    <cfRule type="cellIs" dxfId="16593" priority="7056" stopIfTrue="1" operator="greaterThan">
      <formula>0</formula>
    </cfRule>
  </conditionalFormatting>
  <conditionalFormatting sqref="S128 V128:W128 Y128 AB128">
    <cfRule type="cellIs" dxfId="16592" priority="7048" stopIfTrue="1" operator="greaterThan">
      <formula>0</formula>
    </cfRule>
    <cfRule type="cellIs" dxfId="16591" priority="7049" stopIfTrue="1" operator="greaterThan">
      <formula>0</formula>
    </cfRule>
    <cfRule type="cellIs" dxfId="16590" priority="7050" stopIfTrue="1" operator="greaterThan">
      <formula>0</formula>
    </cfRule>
  </conditionalFormatting>
  <conditionalFormatting sqref="S123:W124 Y123:Y124 AB123:AB124">
    <cfRule type="cellIs" dxfId="16589" priority="7045" stopIfTrue="1" operator="greaterThan">
      <formula>0</formula>
    </cfRule>
    <cfRule type="cellIs" dxfId="16588" priority="7046" stopIfTrue="1" operator="greaterThan">
      <formula>0</formula>
    </cfRule>
    <cfRule type="cellIs" dxfId="16587" priority="7047" stopIfTrue="1" operator="greaterThan">
      <formula>0</formula>
    </cfRule>
  </conditionalFormatting>
  <conditionalFormatting sqref="S125:W125 Y125 AB125">
    <cfRule type="cellIs" dxfId="16586" priority="7042" stopIfTrue="1" operator="greaterThan">
      <formula>0</formula>
    </cfRule>
    <cfRule type="cellIs" dxfId="16585" priority="7043" stopIfTrue="1" operator="greaterThan">
      <formula>0</formula>
    </cfRule>
    <cfRule type="cellIs" dxfId="16584" priority="7044" stopIfTrue="1" operator="greaterThan">
      <formula>0</formula>
    </cfRule>
  </conditionalFormatting>
  <conditionalFormatting sqref="S120:W121 Y120:Y121 AB120:AB121">
    <cfRule type="cellIs" dxfId="16583" priority="7039" stopIfTrue="1" operator="greaterThan">
      <formula>0</formula>
    </cfRule>
    <cfRule type="cellIs" dxfId="16582" priority="7040" stopIfTrue="1" operator="greaterThan">
      <formula>0</formula>
    </cfRule>
    <cfRule type="cellIs" dxfId="16581" priority="7041" stopIfTrue="1" operator="greaterThan">
      <formula>0</formula>
    </cfRule>
  </conditionalFormatting>
  <conditionalFormatting sqref="S122:W122 Y122 AB122">
    <cfRule type="cellIs" dxfId="16580" priority="7036" stopIfTrue="1" operator="greaterThan">
      <formula>0</formula>
    </cfRule>
    <cfRule type="cellIs" dxfId="16579" priority="7037" stopIfTrue="1" operator="greaterThan">
      <formula>0</formula>
    </cfRule>
    <cfRule type="cellIs" dxfId="16578" priority="7038" stopIfTrue="1" operator="greaterThan">
      <formula>0</formula>
    </cfRule>
  </conditionalFormatting>
  <conditionalFormatting sqref="S117:W118 Y117:Y118 AB117:AB118">
    <cfRule type="cellIs" dxfId="16577" priority="7033" stopIfTrue="1" operator="greaterThan">
      <formula>0</formula>
    </cfRule>
    <cfRule type="cellIs" dxfId="16576" priority="7034" stopIfTrue="1" operator="greaterThan">
      <formula>0</formula>
    </cfRule>
    <cfRule type="cellIs" dxfId="16575" priority="7035" stopIfTrue="1" operator="greaterThan">
      <formula>0</formula>
    </cfRule>
  </conditionalFormatting>
  <conditionalFormatting sqref="S119:W119 Y119 AB119">
    <cfRule type="cellIs" dxfId="16574" priority="7030" stopIfTrue="1" operator="greaterThan">
      <formula>0</formula>
    </cfRule>
    <cfRule type="cellIs" dxfId="16573" priority="7031" stopIfTrue="1" operator="greaterThan">
      <formula>0</formula>
    </cfRule>
    <cfRule type="cellIs" dxfId="16572" priority="7032" stopIfTrue="1" operator="greaterThan">
      <formula>0</formula>
    </cfRule>
  </conditionalFormatting>
  <conditionalFormatting sqref="S113:U114 Y113:Y114 AB113:AB114 W113:W114">
    <cfRule type="cellIs" dxfId="16571" priority="7024" stopIfTrue="1" operator="greaterThan">
      <formula>0</formula>
    </cfRule>
    <cfRule type="cellIs" dxfId="16570" priority="7025" stopIfTrue="1" operator="greaterThan">
      <formula>0</formula>
    </cfRule>
    <cfRule type="cellIs" dxfId="16569" priority="7026" stopIfTrue="1" operator="greaterThan">
      <formula>0</formula>
    </cfRule>
  </conditionalFormatting>
  <conditionalFormatting sqref="S126:W127 Y126:Y127 AB126:AB127">
    <cfRule type="cellIs" dxfId="16568" priority="7051" stopIfTrue="1" operator="greaterThan">
      <formula>0</formula>
    </cfRule>
    <cfRule type="cellIs" dxfId="16567" priority="7052" stopIfTrue="1" operator="greaterThan">
      <formula>0</formula>
    </cfRule>
    <cfRule type="cellIs" dxfId="16566" priority="7053" stopIfTrue="1" operator="greaterThan">
      <formula>0</formula>
    </cfRule>
  </conditionalFormatting>
  <conditionalFormatting sqref="S110:U111 Y110:Y111 AB110:AB111 W110:W111">
    <cfRule type="cellIs" dxfId="16565" priority="7018" stopIfTrue="1" operator="greaterThan">
      <formula>0</formula>
    </cfRule>
    <cfRule type="cellIs" dxfId="16564" priority="7019" stopIfTrue="1" operator="greaterThan">
      <formula>0</formula>
    </cfRule>
    <cfRule type="cellIs" dxfId="16563" priority="7020" stopIfTrue="1" operator="greaterThan">
      <formula>0</formula>
    </cfRule>
  </conditionalFormatting>
  <conditionalFormatting sqref="S112:U112 Y112 AB112 W112">
    <cfRule type="cellIs" dxfId="16562" priority="7015" stopIfTrue="1" operator="greaterThan">
      <formula>0</formula>
    </cfRule>
    <cfRule type="cellIs" dxfId="16561" priority="7016" stopIfTrue="1" operator="greaterThan">
      <formula>0</formula>
    </cfRule>
    <cfRule type="cellIs" dxfId="16560" priority="7017" stopIfTrue="1" operator="greaterThan">
      <formula>0</formula>
    </cfRule>
  </conditionalFormatting>
  <conditionalFormatting sqref="S107:W108 Y107:Y108 AB107:AB108">
    <cfRule type="cellIs" dxfId="16559" priority="7012" stopIfTrue="1" operator="greaterThan">
      <formula>0</formula>
    </cfRule>
    <cfRule type="cellIs" dxfId="16558" priority="7013" stopIfTrue="1" operator="greaterThan">
      <formula>0</formula>
    </cfRule>
    <cfRule type="cellIs" dxfId="16557" priority="7014" stopIfTrue="1" operator="greaterThan">
      <formula>0</formula>
    </cfRule>
  </conditionalFormatting>
  <conditionalFormatting sqref="S109:W109 Y109 AB109">
    <cfRule type="cellIs" dxfId="16556" priority="7009" stopIfTrue="1" operator="greaterThan">
      <formula>0</formula>
    </cfRule>
    <cfRule type="cellIs" dxfId="16555" priority="7010" stopIfTrue="1" operator="greaterThan">
      <formula>0</formula>
    </cfRule>
    <cfRule type="cellIs" dxfId="16554" priority="7011" stopIfTrue="1" operator="greaterThan">
      <formula>0</formula>
    </cfRule>
  </conditionalFormatting>
  <conditionalFormatting sqref="S104:W105 Y104:Y105 AB104:AB105">
    <cfRule type="cellIs" dxfId="16553" priority="7006" stopIfTrue="1" operator="greaterThan">
      <formula>0</formula>
    </cfRule>
    <cfRule type="cellIs" dxfId="16552" priority="7007" stopIfTrue="1" operator="greaterThan">
      <formula>0</formula>
    </cfRule>
    <cfRule type="cellIs" dxfId="16551" priority="7008" stopIfTrue="1" operator="greaterThan">
      <formula>0</formula>
    </cfRule>
  </conditionalFormatting>
  <conditionalFormatting sqref="S106:W106 Y106 AB106">
    <cfRule type="cellIs" dxfId="16550" priority="7003" stopIfTrue="1" operator="greaterThan">
      <formula>0</formula>
    </cfRule>
    <cfRule type="cellIs" dxfId="16549" priority="7004" stopIfTrue="1" operator="greaterThan">
      <formula>0</formula>
    </cfRule>
    <cfRule type="cellIs" dxfId="16548" priority="7005" stopIfTrue="1" operator="greaterThan">
      <formula>0</formula>
    </cfRule>
  </conditionalFormatting>
  <conditionalFormatting sqref="S102:W102 Y102 AB102">
    <cfRule type="cellIs" dxfId="16547" priority="7000" stopIfTrue="1" operator="greaterThan">
      <formula>0</formula>
    </cfRule>
    <cfRule type="cellIs" dxfId="16546" priority="7001" stopIfTrue="1" operator="greaterThan">
      <formula>0</formula>
    </cfRule>
    <cfRule type="cellIs" dxfId="16545" priority="7002" stopIfTrue="1" operator="greaterThan">
      <formula>0</formula>
    </cfRule>
  </conditionalFormatting>
  <conditionalFormatting sqref="S103:W103 Y103 AB103">
    <cfRule type="cellIs" dxfId="16544" priority="6997" stopIfTrue="1" operator="greaterThan">
      <formula>0</formula>
    </cfRule>
    <cfRule type="cellIs" dxfId="16543" priority="6998" stopIfTrue="1" operator="greaterThan">
      <formula>0</formula>
    </cfRule>
    <cfRule type="cellIs" dxfId="16542" priority="6999" stopIfTrue="1" operator="greaterThan">
      <formula>0</formula>
    </cfRule>
  </conditionalFormatting>
  <conditionalFormatting sqref="S116:W116 Y116 AB116">
    <cfRule type="cellIs" dxfId="16541" priority="7027" stopIfTrue="1" operator="greaterThan">
      <formula>0</formula>
    </cfRule>
    <cfRule type="cellIs" dxfId="16540" priority="7028" stopIfTrue="1" operator="greaterThan">
      <formula>0</formula>
    </cfRule>
    <cfRule type="cellIs" dxfId="16539" priority="7029" stopIfTrue="1" operator="greaterThan">
      <formula>0</formula>
    </cfRule>
  </conditionalFormatting>
  <conditionalFormatting sqref="S115:W115 Y115 AB115">
    <cfRule type="cellIs" dxfId="16538" priority="7021" stopIfTrue="1" operator="greaterThan">
      <formula>0</formula>
    </cfRule>
    <cfRule type="cellIs" dxfId="16537" priority="7022" stopIfTrue="1" operator="greaterThan">
      <formula>0</formula>
    </cfRule>
    <cfRule type="cellIs" dxfId="16536" priority="7023" stopIfTrue="1" operator="greaterThan">
      <formula>0</formula>
    </cfRule>
  </conditionalFormatting>
  <conditionalFormatting sqref="U136:U137">
    <cfRule type="cellIs" dxfId="16535" priority="6994" stopIfTrue="1" operator="greaterThan">
      <formula>0</formula>
    </cfRule>
    <cfRule type="cellIs" dxfId="16534" priority="6995" stopIfTrue="1" operator="greaterThan">
      <formula>0</formula>
    </cfRule>
    <cfRule type="cellIs" dxfId="16533" priority="6996" stopIfTrue="1" operator="greaterThan">
      <formula>0</formula>
    </cfRule>
  </conditionalFormatting>
  <conditionalFormatting sqref="U138">
    <cfRule type="cellIs" dxfId="16532" priority="6991" stopIfTrue="1" operator="greaterThan">
      <formula>0</formula>
    </cfRule>
    <cfRule type="cellIs" dxfId="16531" priority="6992" stopIfTrue="1" operator="greaterThan">
      <formula>0</formula>
    </cfRule>
    <cfRule type="cellIs" dxfId="16530" priority="6993" stopIfTrue="1" operator="greaterThan">
      <formula>0</formula>
    </cfRule>
  </conditionalFormatting>
  <conditionalFormatting sqref="U133:U134">
    <cfRule type="cellIs" dxfId="16529" priority="6988" stopIfTrue="1" operator="greaterThan">
      <formula>0</formula>
    </cfRule>
    <cfRule type="cellIs" dxfId="16528" priority="6989" stopIfTrue="1" operator="greaterThan">
      <formula>0</formula>
    </cfRule>
    <cfRule type="cellIs" dxfId="16527" priority="6990" stopIfTrue="1" operator="greaterThan">
      <formula>0</formula>
    </cfRule>
  </conditionalFormatting>
  <conditionalFormatting sqref="U135">
    <cfRule type="cellIs" dxfId="16526" priority="6985" stopIfTrue="1" operator="greaterThan">
      <formula>0</formula>
    </cfRule>
    <cfRule type="cellIs" dxfId="16525" priority="6986" stopIfTrue="1" operator="greaterThan">
      <formula>0</formula>
    </cfRule>
    <cfRule type="cellIs" dxfId="16524" priority="6987" stopIfTrue="1" operator="greaterThan">
      <formula>0</formula>
    </cfRule>
  </conditionalFormatting>
  <conditionalFormatting sqref="U132">
    <cfRule type="cellIs" dxfId="16523" priority="6982" stopIfTrue="1" operator="greaterThan">
      <formula>0</formula>
    </cfRule>
    <cfRule type="cellIs" dxfId="16522" priority="6983" stopIfTrue="1" operator="greaterThan">
      <formula>0</formula>
    </cfRule>
    <cfRule type="cellIs" dxfId="16521" priority="6984" stopIfTrue="1" operator="greaterThan">
      <formula>0</formula>
    </cfRule>
  </conditionalFormatting>
  <conditionalFormatting sqref="U129:U130">
    <cfRule type="cellIs" dxfId="16520" priority="6979" stopIfTrue="1" operator="greaterThan">
      <formula>0</formula>
    </cfRule>
    <cfRule type="cellIs" dxfId="16519" priority="6980" stopIfTrue="1" operator="greaterThan">
      <formula>0</formula>
    </cfRule>
    <cfRule type="cellIs" dxfId="16518" priority="6981" stopIfTrue="1" operator="greaterThan">
      <formula>0</formula>
    </cfRule>
  </conditionalFormatting>
  <conditionalFormatting sqref="U128">
    <cfRule type="cellIs" dxfId="16517" priority="6976" stopIfTrue="1" operator="greaterThan">
      <formula>0</formula>
    </cfRule>
    <cfRule type="cellIs" dxfId="16516" priority="6977" stopIfTrue="1" operator="greaterThan">
      <formula>0</formula>
    </cfRule>
    <cfRule type="cellIs" dxfId="16515" priority="6978" stopIfTrue="1" operator="greaterThan">
      <formula>0</formula>
    </cfRule>
  </conditionalFormatting>
  <conditionalFormatting sqref="X157">
    <cfRule type="cellIs" dxfId="16514" priority="6901" stopIfTrue="1" operator="greaterThan">
      <formula>0</formula>
    </cfRule>
    <cfRule type="cellIs" dxfId="16513" priority="6902" stopIfTrue="1" operator="greaterThan">
      <formula>0</formula>
    </cfRule>
    <cfRule type="cellIs" dxfId="16512" priority="6903" stopIfTrue="1" operator="greaterThan">
      <formula>0</formula>
    </cfRule>
  </conditionalFormatting>
  <conditionalFormatting sqref="X154:X155">
    <cfRule type="cellIs" dxfId="16511" priority="6895" stopIfTrue="1" operator="greaterThan">
      <formula>0</formula>
    </cfRule>
    <cfRule type="cellIs" dxfId="16510" priority="6896" stopIfTrue="1" operator="greaterThan">
      <formula>0</formula>
    </cfRule>
    <cfRule type="cellIs" dxfId="16509" priority="6897" stopIfTrue="1" operator="greaterThan">
      <formula>0</formula>
    </cfRule>
  </conditionalFormatting>
  <conditionalFormatting sqref="X156">
    <cfRule type="cellIs" dxfId="16508" priority="6892" stopIfTrue="1" operator="greaterThan">
      <formula>0</formula>
    </cfRule>
    <cfRule type="cellIs" dxfId="16507" priority="6893" stopIfTrue="1" operator="greaterThan">
      <formula>0</formula>
    </cfRule>
    <cfRule type="cellIs" dxfId="16506" priority="6894" stopIfTrue="1" operator="greaterThan">
      <formula>0</formula>
    </cfRule>
  </conditionalFormatting>
  <conditionalFormatting sqref="X151:X152">
    <cfRule type="cellIs" dxfId="16505" priority="6889" stopIfTrue="1" operator="greaterThan">
      <formula>0</formula>
    </cfRule>
    <cfRule type="cellIs" dxfId="16504" priority="6890" stopIfTrue="1" operator="greaterThan">
      <formula>0</formula>
    </cfRule>
    <cfRule type="cellIs" dxfId="16503" priority="6891" stopIfTrue="1" operator="greaterThan">
      <formula>0</formula>
    </cfRule>
  </conditionalFormatting>
  <conditionalFormatting sqref="X153">
    <cfRule type="cellIs" dxfId="16502" priority="6886" stopIfTrue="1" operator="greaterThan">
      <formula>0</formula>
    </cfRule>
    <cfRule type="cellIs" dxfId="16501" priority="6887" stopIfTrue="1" operator="greaterThan">
      <formula>0</formula>
    </cfRule>
    <cfRule type="cellIs" dxfId="16500" priority="6888" stopIfTrue="1" operator="greaterThan">
      <formula>0</formula>
    </cfRule>
  </conditionalFormatting>
  <conditionalFormatting sqref="X148:X149">
    <cfRule type="cellIs" dxfId="16499" priority="6883" stopIfTrue="1" operator="greaterThan">
      <formula>0</formula>
    </cfRule>
    <cfRule type="cellIs" dxfId="16498" priority="6884" stopIfTrue="1" operator="greaterThan">
      <formula>0</formula>
    </cfRule>
    <cfRule type="cellIs" dxfId="16497" priority="6885" stopIfTrue="1" operator="greaterThan">
      <formula>0</formula>
    </cfRule>
  </conditionalFormatting>
  <conditionalFormatting sqref="X150">
    <cfRule type="cellIs" dxfId="16496" priority="6880" stopIfTrue="1" operator="greaterThan">
      <formula>0</formula>
    </cfRule>
    <cfRule type="cellIs" dxfId="16495" priority="6881" stopIfTrue="1" operator="greaterThan">
      <formula>0</formula>
    </cfRule>
    <cfRule type="cellIs" dxfId="16494" priority="6882" stopIfTrue="1" operator="greaterThan">
      <formula>0</formula>
    </cfRule>
  </conditionalFormatting>
  <conditionalFormatting sqref="X145:X146">
    <cfRule type="cellIs" dxfId="16493" priority="6877" stopIfTrue="1" operator="greaterThan">
      <formula>0</formula>
    </cfRule>
    <cfRule type="cellIs" dxfId="16492" priority="6878" stopIfTrue="1" operator="greaterThan">
      <formula>0</formula>
    </cfRule>
    <cfRule type="cellIs" dxfId="16491" priority="6879" stopIfTrue="1" operator="greaterThan">
      <formula>0</formula>
    </cfRule>
  </conditionalFormatting>
  <conditionalFormatting sqref="X147">
    <cfRule type="cellIs" dxfId="16490" priority="6874" stopIfTrue="1" operator="greaterThan">
      <formula>0</formula>
    </cfRule>
    <cfRule type="cellIs" dxfId="16489" priority="6875" stopIfTrue="1" operator="greaterThan">
      <formula>0</formula>
    </cfRule>
    <cfRule type="cellIs" dxfId="16488" priority="6876" stopIfTrue="1" operator="greaterThan">
      <formula>0</formula>
    </cfRule>
  </conditionalFormatting>
  <conditionalFormatting sqref="X142:X143">
    <cfRule type="cellIs" dxfId="16487" priority="6871" stopIfTrue="1" operator="greaterThan">
      <formula>0</formula>
    </cfRule>
    <cfRule type="cellIs" dxfId="16486" priority="6872" stopIfTrue="1" operator="greaterThan">
      <formula>0</formula>
    </cfRule>
    <cfRule type="cellIs" dxfId="16485" priority="6873" stopIfTrue="1" operator="greaterThan">
      <formula>0</formula>
    </cfRule>
  </conditionalFormatting>
  <conditionalFormatting sqref="X144">
    <cfRule type="cellIs" dxfId="16484" priority="6868" stopIfTrue="1" operator="greaterThan">
      <formula>0</formula>
    </cfRule>
    <cfRule type="cellIs" dxfId="16483" priority="6869" stopIfTrue="1" operator="greaterThan">
      <formula>0</formula>
    </cfRule>
    <cfRule type="cellIs" dxfId="16482" priority="6870" stopIfTrue="1" operator="greaterThan">
      <formula>0</formula>
    </cfRule>
  </conditionalFormatting>
  <conditionalFormatting sqref="X139:X140">
    <cfRule type="cellIs" dxfId="16481" priority="6865" stopIfTrue="1" operator="greaterThan">
      <formula>0</formula>
    </cfRule>
    <cfRule type="cellIs" dxfId="16480" priority="6866" stopIfTrue="1" operator="greaterThan">
      <formula>0</formula>
    </cfRule>
    <cfRule type="cellIs" dxfId="16479" priority="6867" stopIfTrue="1" operator="greaterThan">
      <formula>0</formula>
    </cfRule>
  </conditionalFormatting>
  <conditionalFormatting sqref="X141">
    <cfRule type="cellIs" dxfId="16478" priority="6862" stopIfTrue="1" operator="greaterThan">
      <formula>0</formula>
    </cfRule>
    <cfRule type="cellIs" dxfId="16477" priority="6863" stopIfTrue="1" operator="greaterThan">
      <formula>0</formula>
    </cfRule>
    <cfRule type="cellIs" dxfId="16476" priority="6864" stopIfTrue="1" operator="greaterThan">
      <formula>0</formula>
    </cfRule>
  </conditionalFormatting>
  <conditionalFormatting sqref="X136:X137">
    <cfRule type="cellIs" dxfId="16475" priority="6859" stopIfTrue="1" operator="greaterThan">
      <formula>0</formula>
    </cfRule>
    <cfRule type="cellIs" dxfId="16474" priority="6860" stopIfTrue="1" operator="greaterThan">
      <formula>0</formula>
    </cfRule>
    <cfRule type="cellIs" dxfId="16473" priority="6861" stopIfTrue="1" operator="greaterThan">
      <formula>0</formula>
    </cfRule>
  </conditionalFormatting>
  <conditionalFormatting sqref="X138">
    <cfRule type="cellIs" dxfId="16472" priority="6856" stopIfTrue="1" operator="greaterThan">
      <formula>0</formula>
    </cfRule>
    <cfRule type="cellIs" dxfId="16471" priority="6857" stopIfTrue="1" operator="greaterThan">
      <formula>0</formula>
    </cfRule>
    <cfRule type="cellIs" dxfId="16470" priority="6858" stopIfTrue="1" operator="greaterThan">
      <formula>0</formula>
    </cfRule>
  </conditionalFormatting>
  <conditionalFormatting sqref="X133:X134">
    <cfRule type="cellIs" dxfId="16469" priority="6853" stopIfTrue="1" operator="greaterThan">
      <formula>0</formula>
    </cfRule>
    <cfRule type="cellIs" dxfId="16468" priority="6854" stopIfTrue="1" operator="greaterThan">
      <formula>0</formula>
    </cfRule>
    <cfRule type="cellIs" dxfId="16467" priority="6855" stopIfTrue="1" operator="greaterThan">
      <formula>0</formula>
    </cfRule>
  </conditionalFormatting>
  <conditionalFormatting sqref="X135">
    <cfRule type="cellIs" dxfId="16466" priority="6850" stopIfTrue="1" operator="greaterThan">
      <formula>0</formula>
    </cfRule>
    <cfRule type="cellIs" dxfId="16465" priority="6851" stopIfTrue="1" operator="greaterThan">
      <formula>0</formula>
    </cfRule>
    <cfRule type="cellIs" dxfId="16464" priority="6852" stopIfTrue="1" operator="greaterThan">
      <formula>0</formula>
    </cfRule>
  </conditionalFormatting>
  <conditionalFormatting sqref="X132">
    <cfRule type="cellIs" dxfId="16463" priority="6847" stopIfTrue="1" operator="greaterThan">
      <formula>0</formula>
    </cfRule>
    <cfRule type="cellIs" dxfId="16462" priority="6848" stopIfTrue="1" operator="greaterThan">
      <formula>0</formula>
    </cfRule>
    <cfRule type="cellIs" dxfId="16461" priority="6849" stopIfTrue="1" operator="greaterThan">
      <formula>0</formula>
    </cfRule>
  </conditionalFormatting>
  <conditionalFormatting sqref="X129:X130">
    <cfRule type="cellIs" dxfId="16460" priority="6844" stopIfTrue="1" operator="greaterThan">
      <formula>0</formula>
    </cfRule>
    <cfRule type="cellIs" dxfId="16459" priority="6845" stopIfTrue="1" operator="greaterThan">
      <formula>0</formula>
    </cfRule>
    <cfRule type="cellIs" dxfId="16458" priority="6846" stopIfTrue="1" operator="greaterThan">
      <formula>0</formula>
    </cfRule>
  </conditionalFormatting>
  <conditionalFormatting sqref="X126:X127">
    <cfRule type="cellIs" dxfId="16457" priority="6841" stopIfTrue="1" operator="greaterThan">
      <formula>0</formula>
    </cfRule>
    <cfRule type="cellIs" dxfId="16456" priority="6842" stopIfTrue="1" operator="greaterThan">
      <formula>0</formula>
    </cfRule>
    <cfRule type="cellIs" dxfId="16455" priority="6843" stopIfTrue="1" operator="greaterThan">
      <formula>0</formula>
    </cfRule>
  </conditionalFormatting>
  <conditionalFormatting sqref="X128">
    <cfRule type="cellIs" dxfId="16454" priority="6838" stopIfTrue="1" operator="greaterThan">
      <formula>0</formula>
    </cfRule>
    <cfRule type="cellIs" dxfId="16453" priority="6839" stopIfTrue="1" operator="greaterThan">
      <formula>0</formula>
    </cfRule>
    <cfRule type="cellIs" dxfId="16452" priority="6840" stopIfTrue="1" operator="greaterThan">
      <formula>0</formula>
    </cfRule>
  </conditionalFormatting>
  <conditionalFormatting sqref="X123:X124">
    <cfRule type="cellIs" dxfId="16451" priority="6835" stopIfTrue="1" operator="greaterThan">
      <formula>0</formula>
    </cfRule>
    <cfRule type="cellIs" dxfId="16450" priority="6836" stopIfTrue="1" operator="greaterThan">
      <formula>0</formula>
    </cfRule>
    <cfRule type="cellIs" dxfId="16449" priority="6837" stopIfTrue="1" operator="greaterThan">
      <formula>0</formula>
    </cfRule>
  </conditionalFormatting>
  <conditionalFormatting sqref="X125">
    <cfRule type="cellIs" dxfId="16448" priority="6832" stopIfTrue="1" operator="greaterThan">
      <formula>0</formula>
    </cfRule>
    <cfRule type="cellIs" dxfId="16447" priority="6833" stopIfTrue="1" operator="greaterThan">
      <formula>0</formula>
    </cfRule>
    <cfRule type="cellIs" dxfId="16446" priority="6834" stopIfTrue="1" operator="greaterThan">
      <formula>0</formula>
    </cfRule>
  </conditionalFormatting>
  <conditionalFormatting sqref="X120:X121">
    <cfRule type="cellIs" dxfId="16445" priority="6829" stopIfTrue="1" operator="greaterThan">
      <formula>0</formula>
    </cfRule>
    <cfRule type="cellIs" dxfId="16444" priority="6830" stopIfTrue="1" operator="greaterThan">
      <formula>0</formula>
    </cfRule>
    <cfRule type="cellIs" dxfId="16443" priority="6831" stopIfTrue="1" operator="greaterThan">
      <formula>0</formula>
    </cfRule>
  </conditionalFormatting>
  <conditionalFormatting sqref="X122">
    <cfRule type="cellIs" dxfId="16442" priority="6826" stopIfTrue="1" operator="greaterThan">
      <formula>0</formula>
    </cfRule>
    <cfRule type="cellIs" dxfId="16441" priority="6827" stopIfTrue="1" operator="greaterThan">
      <formula>0</formula>
    </cfRule>
    <cfRule type="cellIs" dxfId="16440" priority="6828" stopIfTrue="1" operator="greaterThan">
      <formula>0</formula>
    </cfRule>
  </conditionalFormatting>
  <conditionalFormatting sqref="X117:X118">
    <cfRule type="cellIs" dxfId="16439" priority="6823" stopIfTrue="1" operator="greaterThan">
      <formula>0</formula>
    </cfRule>
    <cfRule type="cellIs" dxfId="16438" priority="6824" stopIfTrue="1" operator="greaterThan">
      <formula>0</formula>
    </cfRule>
    <cfRule type="cellIs" dxfId="16437" priority="6825" stopIfTrue="1" operator="greaterThan">
      <formula>0</formula>
    </cfRule>
  </conditionalFormatting>
  <conditionalFormatting sqref="X119">
    <cfRule type="cellIs" dxfId="16436" priority="6820" stopIfTrue="1" operator="greaterThan">
      <formula>0</formula>
    </cfRule>
    <cfRule type="cellIs" dxfId="16435" priority="6821" stopIfTrue="1" operator="greaterThan">
      <formula>0</formula>
    </cfRule>
    <cfRule type="cellIs" dxfId="16434" priority="6822" stopIfTrue="1" operator="greaterThan">
      <formula>0</formula>
    </cfRule>
  </conditionalFormatting>
  <conditionalFormatting sqref="X116">
    <cfRule type="cellIs" dxfId="16433" priority="6817" stopIfTrue="1" operator="greaterThan">
      <formula>0</formula>
    </cfRule>
    <cfRule type="cellIs" dxfId="16432" priority="6818" stopIfTrue="1" operator="greaterThan">
      <formula>0</formula>
    </cfRule>
    <cfRule type="cellIs" dxfId="16431" priority="6819" stopIfTrue="1" operator="greaterThan">
      <formula>0</formula>
    </cfRule>
  </conditionalFormatting>
  <conditionalFormatting sqref="X113:X114">
    <cfRule type="cellIs" dxfId="16430" priority="6814" stopIfTrue="1" operator="greaterThan">
      <formula>0</formula>
    </cfRule>
    <cfRule type="cellIs" dxfId="16429" priority="6815" stopIfTrue="1" operator="greaterThan">
      <formula>0</formula>
    </cfRule>
    <cfRule type="cellIs" dxfId="16428" priority="6816" stopIfTrue="1" operator="greaterThan">
      <formula>0</formula>
    </cfRule>
  </conditionalFormatting>
  <conditionalFormatting sqref="X115">
    <cfRule type="cellIs" dxfId="16427" priority="6811" stopIfTrue="1" operator="greaterThan">
      <formula>0</formula>
    </cfRule>
    <cfRule type="cellIs" dxfId="16426" priority="6812" stopIfTrue="1" operator="greaterThan">
      <formula>0</formula>
    </cfRule>
    <cfRule type="cellIs" dxfId="16425" priority="6813" stopIfTrue="1" operator="greaterThan">
      <formula>0</formula>
    </cfRule>
  </conditionalFormatting>
  <conditionalFormatting sqref="X110:X111">
    <cfRule type="cellIs" dxfId="16424" priority="6808" stopIfTrue="1" operator="greaterThan">
      <formula>0</formula>
    </cfRule>
    <cfRule type="cellIs" dxfId="16423" priority="6809" stopIfTrue="1" operator="greaterThan">
      <formula>0</formula>
    </cfRule>
    <cfRule type="cellIs" dxfId="16422" priority="6810" stopIfTrue="1" operator="greaterThan">
      <formula>0</formula>
    </cfRule>
  </conditionalFormatting>
  <conditionalFormatting sqref="X112">
    <cfRule type="cellIs" dxfId="16421" priority="6805" stopIfTrue="1" operator="greaterThan">
      <formula>0</formula>
    </cfRule>
    <cfRule type="cellIs" dxfId="16420" priority="6806" stopIfTrue="1" operator="greaterThan">
      <formula>0</formula>
    </cfRule>
    <cfRule type="cellIs" dxfId="16419" priority="6807" stopIfTrue="1" operator="greaterThan">
      <formula>0</formula>
    </cfRule>
  </conditionalFormatting>
  <conditionalFormatting sqref="X107:X108">
    <cfRule type="cellIs" dxfId="16418" priority="6802" stopIfTrue="1" operator="greaterThan">
      <formula>0</formula>
    </cfRule>
    <cfRule type="cellIs" dxfId="16417" priority="6803" stopIfTrue="1" operator="greaterThan">
      <formula>0</formula>
    </cfRule>
    <cfRule type="cellIs" dxfId="16416" priority="6804" stopIfTrue="1" operator="greaterThan">
      <formula>0</formula>
    </cfRule>
  </conditionalFormatting>
  <conditionalFormatting sqref="X109">
    <cfRule type="cellIs" dxfId="16415" priority="6799" stopIfTrue="1" operator="greaterThan">
      <formula>0</formula>
    </cfRule>
    <cfRule type="cellIs" dxfId="16414" priority="6800" stopIfTrue="1" operator="greaterThan">
      <formula>0</formula>
    </cfRule>
    <cfRule type="cellIs" dxfId="16413" priority="6801" stopIfTrue="1" operator="greaterThan">
      <formula>0</formula>
    </cfRule>
  </conditionalFormatting>
  <conditionalFormatting sqref="X104:X105">
    <cfRule type="cellIs" dxfId="16412" priority="6796" stopIfTrue="1" operator="greaterThan">
      <formula>0</formula>
    </cfRule>
    <cfRule type="cellIs" dxfId="16411" priority="6797" stopIfTrue="1" operator="greaterThan">
      <formula>0</formula>
    </cfRule>
    <cfRule type="cellIs" dxfId="16410" priority="6798" stopIfTrue="1" operator="greaterThan">
      <formula>0</formula>
    </cfRule>
  </conditionalFormatting>
  <conditionalFormatting sqref="X106">
    <cfRule type="cellIs" dxfId="16409" priority="6793" stopIfTrue="1" operator="greaterThan">
      <formula>0</formula>
    </cfRule>
    <cfRule type="cellIs" dxfId="16408" priority="6794" stopIfTrue="1" operator="greaterThan">
      <formula>0</formula>
    </cfRule>
    <cfRule type="cellIs" dxfId="16407" priority="6795" stopIfTrue="1" operator="greaterThan">
      <formula>0</formula>
    </cfRule>
  </conditionalFormatting>
  <conditionalFormatting sqref="X102">
    <cfRule type="cellIs" dxfId="16406" priority="6790" stopIfTrue="1" operator="greaterThan">
      <formula>0</formula>
    </cfRule>
    <cfRule type="cellIs" dxfId="16405" priority="6791" stopIfTrue="1" operator="greaterThan">
      <formula>0</formula>
    </cfRule>
    <cfRule type="cellIs" dxfId="16404" priority="6792" stopIfTrue="1" operator="greaterThan">
      <formula>0</formula>
    </cfRule>
  </conditionalFormatting>
  <conditionalFormatting sqref="X103">
    <cfRule type="cellIs" dxfId="16403" priority="6787" stopIfTrue="1" operator="greaterThan">
      <formula>0</formula>
    </cfRule>
    <cfRule type="cellIs" dxfId="16402" priority="6788" stopIfTrue="1" operator="greaterThan">
      <formula>0</formula>
    </cfRule>
    <cfRule type="cellIs" dxfId="16401" priority="6789" stopIfTrue="1" operator="greaterThan">
      <formula>0</formula>
    </cfRule>
  </conditionalFormatting>
  <conditionalFormatting sqref="AA157">
    <cfRule type="cellIs" dxfId="16400" priority="6712" stopIfTrue="1" operator="greaterThan">
      <formula>0</formula>
    </cfRule>
    <cfRule type="cellIs" dxfId="16399" priority="6713" stopIfTrue="1" operator="greaterThan">
      <formula>0</formula>
    </cfRule>
    <cfRule type="cellIs" dxfId="16398" priority="6714" stopIfTrue="1" operator="greaterThan">
      <formula>0</formula>
    </cfRule>
  </conditionalFormatting>
  <conditionalFormatting sqref="AA154:AA155">
    <cfRule type="cellIs" dxfId="16397" priority="6706" stopIfTrue="1" operator="greaterThan">
      <formula>0</formula>
    </cfRule>
    <cfRule type="cellIs" dxfId="16396" priority="6707" stopIfTrue="1" operator="greaterThan">
      <formula>0</formula>
    </cfRule>
    <cfRule type="cellIs" dxfId="16395" priority="6708" stopIfTrue="1" operator="greaterThan">
      <formula>0</formula>
    </cfRule>
  </conditionalFormatting>
  <conditionalFormatting sqref="AA156">
    <cfRule type="cellIs" dxfId="16394" priority="6703" stopIfTrue="1" operator="greaterThan">
      <formula>0</formula>
    </cfRule>
    <cfRule type="cellIs" dxfId="16393" priority="6704" stopIfTrue="1" operator="greaterThan">
      <formula>0</formula>
    </cfRule>
    <cfRule type="cellIs" dxfId="16392" priority="6705" stopIfTrue="1" operator="greaterThan">
      <formula>0</formula>
    </cfRule>
  </conditionalFormatting>
  <conditionalFormatting sqref="AA151:AA152">
    <cfRule type="cellIs" dxfId="16391" priority="6700" stopIfTrue="1" operator="greaterThan">
      <formula>0</formula>
    </cfRule>
    <cfRule type="cellIs" dxfId="16390" priority="6701" stopIfTrue="1" operator="greaterThan">
      <formula>0</formula>
    </cfRule>
    <cfRule type="cellIs" dxfId="16389" priority="6702" stopIfTrue="1" operator="greaterThan">
      <formula>0</formula>
    </cfRule>
  </conditionalFormatting>
  <conditionalFormatting sqref="AA153">
    <cfRule type="cellIs" dxfId="16388" priority="6697" stopIfTrue="1" operator="greaterThan">
      <formula>0</formula>
    </cfRule>
    <cfRule type="cellIs" dxfId="16387" priority="6698" stopIfTrue="1" operator="greaterThan">
      <formula>0</formula>
    </cfRule>
    <cfRule type="cellIs" dxfId="16386" priority="6699" stopIfTrue="1" operator="greaterThan">
      <formula>0</formula>
    </cfRule>
  </conditionalFormatting>
  <conditionalFormatting sqref="AA148:AA149">
    <cfRule type="cellIs" dxfId="16385" priority="6694" stopIfTrue="1" operator="greaterThan">
      <formula>0</formula>
    </cfRule>
    <cfRule type="cellIs" dxfId="16384" priority="6695" stopIfTrue="1" operator="greaterThan">
      <formula>0</formula>
    </cfRule>
    <cfRule type="cellIs" dxfId="16383" priority="6696" stopIfTrue="1" operator="greaterThan">
      <formula>0</formula>
    </cfRule>
  </conditionalFormatting>
  <conditionalFormatting sqref="AA150">
    <cfRule type="cellIs" dxfId="16382" priority="6691" stopIfTrue="1" operator="greaterThan">
      <formula>0</formula>
    </cfRule>
    <cfRule type="cellIs" dxfId="16381" priority="6692" stopIfTrue="1" operator="greaterThan">
      <formula>0</formula>
    </cfRule>
    <cfRule type="cellIs" dxfId="16380" priority="6693" stopIfTrue="1" operator="greaterThan">
      <formula>0</formula>
    </cfRule>
  </conditionalFormatting>
  <conditionalFormatting sqref="AA145:AA146">
    <cfRule type="cellIs" dxfId="16379" priority="6688" stopIfTrue="1" operator="greaterThan">
      <formula>0</formula>
    </cfRule>
    <cfRule type="cellIs" dxfId="16378" priority="6689" stopIfTrue="1" operator="greaterThan">
      <formula>0</formula>
    </cfRule>
    <cfRule type="cellIs" dxfId="16377" priority="6690" stopIfTrue="1" operator="greaterThan">
      <formula>0</formula>
    </cfRule>
  </conditionalFormatting>
  <conditionalFormatting sqref="AA147">
    <cfRule type="cellIs" dxfId="16376" priority="6685" stopIfTrue="1" operator="greaterThan">
      <formula>0</formula>
    </cfRule>
    <cfRule type="cellIs" dxfId="16375" priority="6686" stopIfTrue="1" operator="greaterThan">
      <formula>0</formula>
    </cfRule>
    <cfRule type="cellIs" dxfId="16374" priority="6687" stopIfTrue="1" operator="greaterThan">
      <formula>0</formula>
    </cfRule>
  </conditionalFormatting>
  <conditionalFormatting sqref="AA142:AA143">
    <cfRule type="cellIs" dxfId="16373" priority="6682" stopIfTrue="1" operator="greaterThan">
      <formula>0</formula>
    </cfRule>
    <cfRule type="cellIs" dxfId="16372" priority="6683" stopIfTrue="1" operator="greaterThan">
      <formula>0</formula>
    </cfRule>
    <cfRule type="cellIs" dxfId="16371" priority="6684" stopIfTrue="1" operator="greaterThan">
      <formula>0</formula>
    </cfRule>
  </conditionalFormatting>
  <conditionalFormatting sqref="AA144">
    <cfRule type="cellIs" dxfId="16370" priority="6679" stopIfTrue="1" operator="greaterThan">
      <formula>0</formula>
    </cfRule>
    <cfRule type="cellIs" dxfId="16369" priority="6680" stopIfTrue="1" operator="greaterThan">
      <formula>0</formula>
    </cfRule>
    <cfRule type="cellIs" dxfId="16368" priority="6681" stopIfTrue="1" operator="greaterThan">
      <formula>0</formula>
    </cfRule>
  </conditionalFormatting>
  <conditionalFormatting sqref="AA139:AA140">
    <cfRule type="cellIs" dxfId="16367" priority="6676" stopIfTrue="1" operator="greaterThan">
      <formula>0</formula>
    </cfRule>
    <cfRule type="cellIs" dxfId="16366" priority="6677" stopIfTrue="1" operator="greaterThan">
      <formula>0</formula>
    </cfRule>
    <cfRule type="cellIs" dxfId="16365" priority="6678" stopIfTrue="1" operator="greaterThan">
      <formula>0</formula>
    </cfRule>
  </conditionalFormatting>
  <conditionalFormatting sqref="AA141">
    <cfRule type="cellIs" dxfId="16364" priority="6673" stopIfTrue="1" operator="greaterThan">
      <formula>0</formula>
    </cfRule>
    <cfRule type="cellIs" dxfId="16363" priority="6674" stopIfTrue="1" operator="greaterThan">
      <formula>0</formula>
    </cfRule>
    <cfRule type="cellIs" dxfId="16362" priority="6675" stopIfTrue="1" operator="greaterThan">
      <formula>0</formula>
    </cfRule>
  </conditionalFormatting>
  <conditionalFormatting sqref="AA136:AA137">
    <cfRule type="cellIs" dxfId="16361" priority="6670" stopIfTrue="1" operator="greaterThan">
      <formula>0</formula>
    </cfRule>
    <cfRule type="cellIs" dxfId="16360" priority="6671" stopIfTrue="1" operator="greaterThan">
      <formula>0</formula>
    </cfRule>
    <cfRule type="cellIs" dxfId="16359" priority="6672" stopIfTrue="1" operator="greaterThan">
      <formula>0</formula>
    </cfRule>
  </conditionalFormatting>
  <conditionalFormatting sqref="AA138">
    <cfRule type="cellIs" dxfId="16358" priority="6667" stopIfTrue="1" operator="greaterThan">
      <formula>0</formula>
    </cfRule>
    <cfRule type="cellIs" dxfId="16357" priority="6668" stopIfTrue="1" operator="greaterThan">
      <formula>0</formula>
    </cfRule>
    <cfRule type="cellIs" dxfId="16356" priority="6669" stopIfTrue="1" operator="greaterThan">
      <formula>0</formula>
    </cfRule>
  </conditionalFormatting>
  <conditionalFormatting sqref="AA133:AA134">
    <cfRule type="cellIs" dxfId="16355" priority="6664" stopIfTrue="1" operator="greaterThan">
      <formula>0</formula>
    </cfRule>
    <cfRule type="cellIs" dxfId="16354" priority="6665" stopIfTrue="1" operator="greaterThan">
      <formula>0</formula>
    </cfRule>
    <cfRule type="cellIs" dxfId="16353" priority="6666" stopIfTrue="1" operator="greaterThan">
      <formula>0</formula>
    </cfRule>
  </conditionalFormatting>
  <conditionalFormatting sqref="AA135">
    <cfRule type="cellIs" dxfId="16352" priority="6661" stopIfTrue="1" operator="greaterThan">
      <formula>0</formula>
    </cfRule>
    <cfRule type="cellIs" dxfId="16351" priority="6662" stopIfTrue="1" operator="greaterThan">
      <formula>0</formula>
    </cfRule>
    <cfRule type="cellIs" dxfId="16350" priority="6663" stopIfTrue="1" operator="greaterThan">
      <formula>0</formula>
    </cfRule>
  </conditionalFormatting>
  <conditionalFormatting sqref="AA132">
    <cfRule type="cellIs" dxfId="16349" priority="6658" stopIfTrue="1" operator="greaterThan">
      <formula>0</formula>
    </cfRule>
    <cfRule type="cellIs" dxfId="16348" priority="6659" stopIfTrue="1" operator="greaterThan">
      <formula>0</formula>
    </cfRule>
    <cfRule type="cellIs" dxfId="16347" priority="6660" stopIfTrue="1" operator="greaterThan">
      <formula>0</formula>
    </cfRule>
  </conditionalFormatting>
  <conditionalFormatting sqref="AA129">
    <cfRule type="cellIs" dxfId="16346" priority="6655" stopIfTrue="1" operator="greaterThan">
      <formula>0</formula>
    </cfRule>
    <cfRule type="cellIs" dxfId="16345" priority="6656" stopIfTrue="1" operator="greaterThan">
      <formula>0</formula>
    </cfRule>
    <cfRule type="cellIs" dxfId="16344" priority="6657" stopIfTrue="1" operator="greaterThan">
      <formula>0</formula>
    </cfRule>
  </conditionalFormatting>
  <conditionalFormatting sqref="AA126:AA127">
    <cfRule type="cellIs" dxfId="16343" priority="6652" stopIfTrue="1" operator="greaterThan">
      <formula>0</formula>
    </cfRule>
    <cfRule type="cellIs" dxfId="16342" priority="6653" stopIfTrue="1" operator="greaterThan">
      <formula>0</formula>
    </cfRule>
    <cfRule type="cellIs" dxfId="16341" priority="6654" stopIfTrue="1" operator="greaterThan">
      <formula>0</formula>
    </cfRule>
  </conditionalFormatting>
  <conditionalFormatting sqref="AA128">
    <cfRule type="cellIs" dxfId="16340" priority="6649" stopIfTrue="1" operator="greaterThan">
      <formula>0</formula>
    </cfRule>
    <cfRule type="cellIs" dxfId="16339" priority="6650" stopIfTrue="1" operator="greaterThan">
      <formula>0</formula>
    </cfRule>
    <cfRule type="cellIs" dxfId="16338" priority="6651" stopIfTrue="1" operator="greaterThan">
      <formula>0</formula>
    </cfRule>
  </conditionalFormatting>
  <conditionalFormatting sqref="AA123:AA124">
    <cfRule type="cellIs" dxfId="16337" priority="6646" stopIfTrue="1" operator="greaterThan">
      <formula>0</formula>
    </cfRule>
    <cfRule type="cellIs" dxfId="16336" priority="6647" stopIfTrue="1" operator="greaterThan">
      <formula>0</formula>
    </cfRule>
    <cfRule type="cellIs" dxfId="16335" priority="6648" stopIfTrue="1" operator="greaterThan">
      <formula>0</formula>
    </cfRule>
  </conditionalFormatting>
  <conditionalFormatting sqref="AA125">
    <cfRule type="cellIs" dxfId="16334" priority="6643" stopIfTrue="1" operator="greaterThan">
      <formula>0</formula>
    </cfRule>
    <cfRule type="cellIs" dxfId="16333" priority="6644" stopIfTrue="1" operator="greaterThan">
      <formula>0</formula>
    </cfRule>
    <cfRule type="cellIs" dxfId="16332" priority="6645" stopIfTrue="1" operator="greaterThan">
      <formula>0</formula>
    </cfRule>
  </conditionalFormatting>
  <conditionalFormatting sqref="AA120:AA121">
    <cfRule type="cellIs" dxfId="16331" priority="6640" stopIfTrue="1" operator="greaterThan">
      <formula>0</formula>
    </cfRule>
    <cfRule type="cellIs" dxfId="16330" priority="6641" stopIfTrue="1" operator="greaterThan">
      <formula>0</formula>
    </cfRule>
    <cfRule type="cellIs" dxfId="16329" priority="6642" stopIfTrue="1" operator="greaterThan">
      <formula>0</formula>
    </cfRule>
  </conditionalFormatting>
  <conditionalFormatting sqref="AA122">
    <cfRule type="cellIs" dxfId="16328" priority="6637" stopIfTrue="1" operator="greaterThan">
      <formula>0</formula>
    </cfRule>
    <cfRule type="cellIs" dxfId="16327" priority="6638" stopIfTrue="1" operator="greaterThan">
      <formula>0</formula>
    </cfRule>
    <cfRule type="cellIs" dxfId="16326" priority="6639" stopIfTrue="1" operator="greaterThan">
      <formula>0</formula>
    </cfRule>
  </conditionalFormatting>
  <conditionalFormatting sqref="AA117:AA118">
    <cfRule type="cellIs" dxfId="16325" priority="6634" stopIfTrue="1" operator="greaterThan">
      <formula>0</formula>
    </cfRule>
    <cfRule type="cellIs" dxfId="16324" priority="6635" stopIfTrue="1" operator="greaterThan">
      <formula>0</formula>
    </cfRule>
    <cfRule type="cellIs" dxfId="16323" priority="6636" stopIfTrue="1" operator="greaterThan">
      <formula>0</formula>
    </cfRule>
  </conditionalFormatting>
  <conditionalFormatting sqref="AA119">
    <cfRule type="cellIs" dxfId="16322" priority="6631" stopIfTrue="1" operator="greaterThan">
      <formula>0</formula>
    </cfRule>
    <cfRule type="cellIs" dxfId="16321" priority="6632" stopIfTrue="1" operator="greaterThan">
      <formula>0</formula>
    </cfRule>
    <cfRule type="cellIs" dxfId="16320" priority="6633" stopIfTrue="1" operator="greaterThan">
      <formula>0</formula>
    </cfRule>
  </conditionalFormatting>
  <conditionalFormatting sqref="AA116">
    <cfRule type="cellIs" dxfId="16319" priority="6628" stopIfTrue="1" operator="greaterThan">
      <formula>0</formula>
    </cfRule>
    <cfRule type="cellIs" dxfId="16318" priority="6629" stopIfTrue="1" operator="greaterThan">
      <formula>0</formula>
    </cfRule>
    <cfRule type="cellIs" dxfId="16317" priority="6630" stopIfTrue="1" operator="greaterThan">
      <formula>0</formula>
    </cfRule>
  </conditionalFormatting>
  <conditionalFormatting sqref="AA113:AA114">
    <cfRule type="cellIs" dxfId="16316" priority="6625" stopIfTrue="1" operator="greaterThan">
      <formula>0</formula>
    </cfRule>
    <cfRule type="cellIs" dxfId="16315" priority="6626" stopIfTrue="1" operator="greaterThan">
      <formula>0</formula>
    </cfRule>
    <cfRule type="cellIs" dxfId="16314" priority="6627" stopIfTrue="1" operator="greaterThan">
      <formula>0</formula>
    </cfRule>
  </conditionalFormatting>
  <conditionalFormatting sqref="AA115">
    <cfRule type="cellIs" dxfId="16313" priority="6622" stopIfTrue="1" operator="greaterThan">
      <formula>0</formula>
    </cfRule>
    <cfRule type="cellIs" dxfId="16312" priority="6623" stopIfTrue="1" operator="greaterThan">
      <formula>0</formula>
    </cfRule>
    <cfRule type="cellIs" dxfId="16311" priority="6624" stopIfTrue="1" operator="greaterThan">
      <formula>0</formula>
    </cfRule>
  </conditionalFormatting>
  <conditionalFormatting sqref="AA110:AA111">
    <cfRule type="cellIs" dxfId="16310" priority="6619" stopIfTrue="1" operator="greaterThan">
      <formula>0</formula>
    </cfRule>
    <cfRule type="cellIs" dxfId="16309" priority="6620" stopIfTrue="1" operator="greaterThan">
      <formula>0</formula>
    </cfRule>
    <cfRule type="cellIs" dxfId="16308" priority="6621" stopIfTrue="1" operator="greaterThan">
      <formula>0</formula>
    </cfRule>
  </conditionalFormatting>
  <conditionalFormatting sqref="AA112">
    <cfRule type="cellIs" dxfId="16307" priority="6616" stopIfTrue="1" operator="greaterThan">
      <formula>0</formula>
    </cfRule>
    <cfRule type="cellIs" dxfId="16306" priority="6617" stopIfTrue="1" operator="greaterThan">
      <formula>0</formula>
    </cfRule>
    <cfRule type="cellIs" dxfId="16305" priority="6618" stopIfTrue="1" operator="greaterThan">
      <formula>0</formula>
    </cfRule>
  </conditionalFormatting>
  <conditionalFormatting sqref="AA107:AA108">
    <cfRule type="cellIs" dxfId="16304" priority="6613" stopIfTrue="1" operator="greaterThan">
      <formula>0</formula>
    </cfRule>
    <cfRule type="cellIs" dxfId="16303" priority="6614" stopIfTrue="1" operator="greaterThan">
      <formula>0</formula>
    </cfRule>
    <cfRule type="cellIs" dxfId="16302" priority="6615" stopIfTrue="1" operator="greaterThan">
      <formula>0</formula>
    </cfRule>
  </conditionalFormatting>
  <conditionalFormatting sqref="AA109">
    <cfRule type="cellIs" dxfId="16301" priority="6610" stopIfTrue="1" operator="greaterThan">
      <formula>0</formula>
    </cfRule>
    <cfRule type="cellIs" dxfId="16300" priority="6611" stopIfTrue="1" operator="greaterThan">
      <formula>0</formula>
    </cfRule>
    <cfRule type="cellIs" dxfId="16299" priority="6612" stopIfTrue="1" operator="greaterThan">
      <formula>0</formula>
    </cfRule>
  </conditionalFormatting>
  <conditionalFormatting sqref="AA104:AA105">
    <cfRule type="cellIs" dxfId="16298" priority="6607" stopIfTrue="1" operator="greaterThan">
      <formula>0</formula>
    </cfRule>
    <cfRule type="cellIs" dxfId="16297" priority="6608" stopIfTrue="1" operator="greaterThan">
      <formula>0</formula>
    </cfRule>
    <cfRule type="cellIs" dxfId="16296" priority="6609" stopIfTrue="1" operator="greaterThan">
      <formula>0</formula>
    </cfRule>
  </conditionalFormatting>
  <conditionalFormatting sqref="AA106">
    <cfRule type="cellIs" dxfId="16295" priority="6604" stopIfTrue="1" operator="greaterThan">
      <formula>0</formula>
    </cfRule>
    <cfRule type="cellIs" dxfId="16294" priority="6605" stopIfTrue="1" operator="greaterThan">
      <formula>0</formula>
    </cfRule>
    <cfRule type="cellIs" dxfId="16293" priority="6606" stopIfTrue="1" operator="greaterThan">
      <formula>0</formula>
    </cfRule>
  </conditionalFormatting>
  <conditionalFormatting sqref="AA102">
    <cfRule type="cellIs" dxfId="16292" priority="6601" stopIfTrue="1" operator="greaterThan">
      <formula>0</formula>
    </cfRule>
    <cfRule type="cellIs" dxfId="16291" priority="6602" stopIfTrue="1" operator="greaterThan">
      <formula>0</formula>
    </cfRule>
    <cfRule type="cellIs" dxfId="16290" priority="6603" stopIfTrue="1" operator="greaterThan">
      <formula>0</formula>
    </cfRule>
  </conditionalFormatting>
  <conditionalFormatting sqref="AA103">
    <cfRule type="cellIs" dxfId="16289" priority="6598" stopIfTrue="1" operator="greaterThan">
      <formula>0</formula>
    </cfRule>
    <cfRule type="cellIs" dxfId="16288" priority="6599" stopIfTrue="1" operator="greaterThan">
      <formula>0</formula>
    </cfRule>
    <cfRule type="cellIs" dxfId="16287" priority="6600" stopIfTrue="1" operator="greaterThan">
      <formula>0</formula>
    </cfRule>
  </conditionalFormatting>
  <conditionalFormatting sqref="Z157">
    <cfRule type="cellIs" dxfId="16286" priority="6523" stopIfTrue="1" operator="greaterThan">
      <formula>0</formula>
    </cfRule>
    <cfRule type="cellIs" dxfId="16285" priority="6524" stopIfTrue="1" operator="greaterThan">
      <formula>0</formula>
    </cfRule>
    <cfRule type="cellIs" dxfId="16284" priority="6525" stopIfTrue="1" operator="greaterThan">
      <formula>0</formula>
    </cfRule>
  </conditionalFormatting>
  <conditionalFormatting sqref="Z154:Z155">
    <cfRule type="cellIs" dxfId="16283" priority="6517" stopIfTrue="1" operator="greaterThan">
      <formula>0</formula>
    </cfRule>
    <cfRule type="cellIs" dxfId="16282" priority="6518" stopIfTrue="1" operator="greaterThan">
      <formula>0</formula>
    </cfRule>
    <cfRule type="cellIs" dxfId="16281" priority="6519" stopIfTrue="1" operator="greaterThan">
      <formula>0</formula>
    </cfRule>
  </conditionalFormatting>
  <conditionalFormatting sqref="Z156">
    <cfRule type="cellIs" dxfId="16280" priority="6514" stopIfTrue="1" operator="greaterThan">
      <formula>0</formula>
    </cfRule>
    <cfRule type="cellIs" dxfId="16279" priority="6515" stopIfTrue="1" operator="greaterThan">
      <formula>0</formula>
    </cfRule>
    <cfRule type="cellIs" dxfId="16278" priority="6516" stopIfTrue="1" operator="greaterThan">
      <formula>0</formula>
    </cfRule>
  </conditionalFormatting>
  <conditionalFormatting sqref="Z151:Z152">
    <cfRule type="cellIs" dxfId="16277" priority="6511" stopIfTrue="1" operator="greaterThan">
      <formula>0</formula>
    </cfRule>
    <cfRule type="cellIs" dxfId="16276" priority="6512" stopIfTrue="1" operator="greaterThan">
      <formula>0</formula>
    </cfRule>
    <cfRule type="cellIs" dxfId="16275" priority="6513" stopIfTrue="1" operator="greaterThan">
      <formula>0</formula>
    </cfRule>
  </conditionalFormatting>
  <conditionalFormatting sqref="Z153">
    <cfRule type="cellIs" dxfId="16274" priority="6508" stopIfTrue="1" operator="greaterThan">
      <formula>0</formula>
    </cfRule>
    <cfRule type="cellIs" dxfId="16273" priority="6509" stopIfTrue="1" operator="greaterThan">
      <formula>0</formula>
    </cfRule>
    <cfRule type="cellIs" dxfId="16272" priority="6510" stopIfTrue="1" operator="greaterThan">
      <formula>0</formula>
    </cfRule>
  </conditionalFormatting>
  <conditionalFormatting sqref="Z148:Z149">
    <cfRule type="cellIs" dxfId="16271" priority="6505" stopIfTrue="1" operator="greaterThan">
      <formula>0</formula>
    </cfRule>
    <cfRule type="cellIs" dxfId="16270" priority="6506" stopIfTrue="1" operator="greaterThan">
      <formula>0</formula>
    </cfRule>
    <cfRule type="cellIs" dxfId="16269" priority="6507" stopIfTrue="1" operator="greaterThan">
      <formula>0</formula>
    </cfRule>
  </conditionalFormatting>
  <conditionalFormatting sqref="Z150">
    <cfRule type="cellIs" dxfId="16268" priority="6502" stopIfTrue="1" operator="greaterThan">
      <formula>0</formula>
    </cfRule>
    <cfRule type="cellIs" dxfId="16267" priority="6503" stopIfTrue="1" operator="greaterThan">
      <formula>0</formula>
    </cfRule>
    <cfRule type="cellIs" dxfId="16266" priority="6504" stopIfTrue="1" operator="greaterThan">
      <formula>0</formula>
    </cfRule>
  </conditionalFormatting>
  <conditionalFormatting sqref="Z145:Z146">
    <cfRule type="cellIs" dxfId="16265" priority="6499" stopIfTrue="1" operator="greaterThan">
      <formula>0</formula>
    </cfRule>
    <cfRule type="cellIs" dxfId="16264" priority="6500" stopIfTrue="1" operator="greaterThan">
      <formula>0</formula>
    </cfRule>
    <cfRule type="cellIs" dxfId="16263" priority="6501" stopIfTrue="1" operator="greaterThan">
      <formula>0</formula>
    </cfRule>
  </conditionalFormatting>
  <conditionalFormatting sqref="Z147">
    <cfRule type="cellIs" dxfId="16262" priority="6496" stopIfTrue="1" operator="greaterThan">
      <formula>0</formula>
    </cfRule>
    <cfRule type="cellIs" dxfId="16261" priority="6497" stopIfTrue="1" operator="greaterThan">
      <formula>0</formula>
    </cfRule>
    <cfRule type="cellIs" dxfId="16260" priority="6498" stopIfTrue="1" operator="greaterThan">
      <formula>0</formula>
    </cfRule>
  </conditionalFormatting>
  <conditionalFormatting sqref="Z142:Z143">
    <cfRule type="cellIs" dxfId="16259" priority="6493" stopIfTrue="1" operator="greaterThan">
      <formula>0</formula>
    </cfRule>
    <cfRule type="cellIs" dxfId="16258" priority="6494" stopIfTrue="1" operator="greaterThan">
      <formula>0</formula>
    </cfRule>
    <cfRule type="cellIs" dxfId="16257" priority="6495" stopIfTrue="1" operator="greaterThan">
      <formula>0</formula>
    </cfRule>
  </conditionalFormatting>
  <conditionalFormatting sqref="Z144">
    <cfRule type="cellIs" dxfId="16256" priority="6490" stopIfTrue="1" operator="greaterThan">
      <formula>0</formula>
    </cfRule>
    <cfRule type="cellIs" dxfId="16255" priority="6491" stopIfTrue="1" operator="greaterThan">
      <formula>0</formula>
    </cfRule>
    <cfRule type="cellIs" dxfId="16254" priority="6492" stopIfTrue="1" operator="greaterThan">
      <formula>0</formula>
    </cfRule>
  </conditionalFormatting>
  <conditionalFormatting sqref="Z139:Z140">
    <cfRule type="cellIs" dxfId="16253" priority="6487" stopIfTrue="1" operator="greaterThan">
      <formula>0</formula>
    </cfRule>
    <cfRule type="cellIs" dxfId="16252" priority="6488" stopIfTrue="1" operator="greaterThan">
      <formula>0</formula>
    </cfRule>
    <cfRule type="cellIs" dxfId="16251" priority="6489" stopIfTrue="1" operator="greaterThan">
      <formula>0</formula>
    </cfRule>
  </conditionalFormatting>
  <conditionalFormatting sqref="Z141">
    <cfRule type="cellIs" dxfId="16250" priority="6484" stopIfTrue="1" operator="greaterThan">
      <formula>0</formula>
    </cfRule>
    <cfRule type="cellIs" dxfId="16249" priority="6485" stopIfTrue="1" operator="greaterThan">
      <formula>0</formula>
    </cfRule>
    <cfRule type="cellIs" dxfId="16248" priority="6486" stopIfTrue="1" operator="greaterThan">
      <formula>0</formula>
    </cfRule>
  </conditionalFormatting>
  <conditionalFormatting sqref="Z136:Z137">
    <cfRule type="cellIs" dxfId="16247" priority="6481" stopIfTrue="1" operator="greaterThan">
      <formula>0</formula>
    </cfRule>
    <cfRule type="cellIs" dxfId="16246" priority="6482" stopIfTrue="1" operator="greaterThan">
      <formula>0</formula>
    </cfRule>
    <cfRule type="cellIs" dxfId="16245" priority="6483" stopIfTrue="1" operator="greaterThan">
      <formula>0</formula>
    </cfRule>
  </conditionalFormatting>
  <conditionalFormatting sqref="Z138">
    <cfRule type="cellIs" dxfId="16244" priority="6478" stopIfTrue="1" operator="greaterThan">
      <formula>0</formula>
    </cfRule>
    <cfRule type="cellIs" dxfId="16243" priority="6479" stopIfTrue="1" operator="greaterThan">
      <formula>0</formula>
    </cfRule>
    <cfRule type="cellIs" dxfId="16242" priority="6480" stopIfTrue="1" operator="greaterThan">
      <formula>0</formula>
    </cfRule>
  </conditionalFormatting>
  <conditionalFormatting sqref="Z133:Z134">
    <cfRule type="cellIs" dxfId="16241" priority="6475" stopIfTrue="1" operator="greaterThan">
      <formula>0</formula>
    </cfRule>
    <cfRule type="cellIs" dxfId="16240" priority="6476" stopIfTrue="1" operator="greaterThan">
      <formula>0</formula>
    </cfRule>
    <cfRule type="cellIs" dxfId="16239" priority="6477" stopIfTrue="1" operator="greaterThan">
      <formula>0</formula>
    </cfRule>
  </conditionalFormatting>
  <conditionalFormatting sqref="Z135">
    <cfRule type="cellIs" dxfId="16238" priority="6472" stopIfTrue="1" operator="greaterThan">
      <formula>0</formula>
    </cfRule>
    <cfRule type="cellIs" dxfId="16237" priority="6473" stopIfTrue="1" operator="greaterThan">
      <formula>0</formula>
    </cfRule>
    <cfRule type="cellIs" dxfId="16236" priority="6474" stopIfTrue="1" operator="greaterThan">
      <formula>0</formula>
    </cfRule>
  </conditionalFormatting>
  <conditionalFormatting sqref="Z132">
    <cfRule type="cellIs" dxfId="16235" priority="6469" stopIfTrue="1" operator="greaterThan">
      <formula>0</formula>
    </cfRule>
    <cfRule type="cellIs" dxfId="16234" priority="6470" stopIfTrue="1" operator="greaterThan">
      <formula>0</formula>
    </cfRule>
    <cfRule type="cellIs" dxfId="16233" priority="6471" stopIfTrue="1" operator="greaterThan">
      <formula>0</formula>
    </cfRule>
  </conditionalFormatting>
  <conditionalFormatting sqref="Z129:Z130">
    <cfRule type="cellIs" dxfId="16232" priority="6466" stopIfTrue="1" operator="greaterThan">
      <formula>0</formula>
    </cfRule>
    <cfRule type="cellIs" dxfId="16231" priority="6467" stopIfTrue="1" operator="greaterThan">
      <formula>0</formula>
    </cfRule>
    <cfRule type="cellIs" dxfId="16230" priority="6468" stopIfTrue="1" operator="greaterThan">
      <formula>0</formula>
    </cfRule>
  </conditionalFormatting>
  <conditionalFormatting sqref="Z126:Z127">
    <cfRule type="cellIs" dxfId="16229" priority="6463" stopIfTrue="1" operator="greaterThan">
      <formula>0</formula>
    </cfRule>
    <cfRule type="cellIs" dxfId="16228" priority="6464" stopIfTrue="1" operator="greaterThan">
      <formula>0</formula>
    </cfRule>
    <cfRule type="cellIs" dxfId="16227" priority="6465" stopIfTrue="1" operator="greaterThan">
      <formula>0</formula>
    </cfRule>
  </conditionalFormatting>
  <conditionalFormatting sqref="Z128">
    <cfRule type="cellIs" dxfId="16226" priority="6460" stopIfTrue="1" operator="greaterThan">
      <formula>0</formula>
    </cfRule>
    <cfRule type="cellIs" dxfId="16225" priority="6461" stopIfTrue="1" operator="greaterThan">
      <formula>0</formula>
    </cfRule>
    <cfRule type="cellIs" dxfId="16224" priority="6462" stopIfTrue="1" operator="greaterThan">
      <formula>0</formula>
    </cfRule>
  </conditionalFormatting>
  <conditionalFormatting sqref="Z123:Z124">
    <cfRule type="cellIs" dxfId="16223" priority="6457" stopIfTrue="1" operator="greaterThan">
      <formula>0</formula>
    </cfRule>
    <cfRule type="cellIs" dxfId="16222" priority="6458" stopIfTrue="1" operator="greaterThan">
      <formula>0</formula>
    </cfRule>
    <cfRule type="cellIs" dxfId="16221" priority="6459" stopIfTrue="1" operator="greaterThan">
      <formula>0</formula>
    </cfRule>
  </conditionalFormatting>
  <conditionalFormatting sqref="Z125">
    <cfRule type="cellIs" dxfId="16220" priority="6454" stopIfTrue="1" operator="greaterThan">
      <formula>0</formula>
    </cfRule>
    <cfRule type="cellIs" dxfId="16219" priority="6455" stopIfTrue="1" operator="greaterThan">
      <formula>0</formula>
    </cfRule>
    <cfRule type="cellIs" dxfId="16218" priority="6456" stopIfTrue="1" operator="greaterThan">
      <formula>0</formula>
    </cfRule>
  </conditionalFormatting>
  <conditionalFormatting sqref="Z120:Z121">
    <cfRule type="cellIs" dxfId="16217" priority="6451" stopIfTrue="1" operator="greaterThan">
      <formula>0</formula>
    </cfRule>
    <cfRule type="cellIs" dxfId="16216" priority="6452" stopIfTrue="1" operator="greaterThan">
      <formula>0</formula>
    </cfRule>
    <cfRule type="cellIs" dxfId="16215" priority="6453" stopIfTrue="1" operator="greaterThan">
      <formula>0</formula>
    </cfRule>
  </conditionalFormatting>
  <conditionalFormatting sqref="Z122">
    <cfRule type="cellIs" dxfId="16214" priority="6448" stopIfTrue="1" operator="greaterThan">
      <formula>0</formula>
    </cfRule>
    <cfRule type="cellIs" dxfId="16213" priority="6449" stopIfTrue="1" operator="greaterThan">
      <formula>0</formula>
    </cfRule>
    <cfRule type="cellIs" dxfId="16212" priority="6450" stopIfTrue="1" operator="greaterThan">
      <formula>0</formula>
    </cfRule>
  </conditionalFormatting>
  <conditionalFormatting sqref="Z117:Z118">
    <cfRule type="cellIs" dxfId="16211" priority="6445" stopIfTrue="1" operator="greaterThan">
      <formula>0</formula>
    </cfRule>
    <cfRule type="cellIs" dxfId="16210" priority="6446" stopIfTrue="1" operator="greaterThan">
      <formula>0</formula>
    </cfRule>
    <cfRule type="cellIs" dxfId="16209" priority="6447" stopIfTrue="1" operator="greaterThan">
      <formula>0</formula>
    </cfRule>
  </conditionalFormatting>
  <conditionalFormatting sqref="Z119">
    <cfRule type="cellIs" dxfId="16208" priority="6442" stopIfTrue="1" operator="greaterThan">
      <formula>0</formula>
    </cfRule>
    <cfRule type="cellIs" dxfId="16207" priority="6443" stopIfTrue="1" operator="greaterThan">
      <formula>0</formula>
    </cfRule>
    <cfRule type="cellIs" dxfId="16206" priority="6444" stopIfTrue="1" operator="greaterThan">
      <formula>0</formula>
    </cfRule>
  </conditionalFormatting>
  <conditionalFormatting sqref="Z116">
    <cfRule type="cellIs" dxfId="16205" priority="6439" stopIfTrue="1" operator="greaterThan">
      <formula>0</formula>
    </cfRule>
    <cfRule type="cellIs" dxfId="16204" priority="6440" stopIfTrue="1" operator="greaterThan">
      <formula>0</formula>
    </cfRule>
    <cfRule type="cellIs" dxfId="16203" priority="6441" stopIfTrue="1" operator="greaterThan">
      <formula>0</formula>
    </cfRule>
  </conditionalFormatting>
  <conditionalFormatting sqref="Z113:Z114">
    <cfRule type="cellIs" dxfId="16202" priority="6436" stopIfTrue="1" operator="greaterThan">
      <formula>0</formula>
    </cfRule>
    <cfRule type="cellIs" dxfId="16201" priority="6437" stopIfTrue="1" operator="greaterThan">
      <formula>0</formula>
    </cfRule>
    <cfRule type="cellIs" dxfId="16200" priority="6438" stopIfTrue="1" operator="greaterThan">
      <formula>0</formula>
    </cfRule>
  </conditionalFormatting>
  <conditionalFormatting sqref="Z115">
    <cfRule type="cellIs" dxfId="16199" priority="6433" stopIfTrue="1" operator="greaterThan">
      <formula>0</formula>
    </cfRule>
    <cfRule type="cellIs" dxfId="16198" priority="6434" stopIfTrue="1" operator="greaterThan">
      <formula>0</formula>
    </cfRule>
    <cfRule type="cellIs" dxfId="16197" priority="6435" stopIfTrue="1" operator="greaterThan">
      <formula>0</formula>
    </cfRule>
  </conditionalFormatting>
  <conditionalFormatting sqref="Z110:Z111">
    <cfRule type="cellIs" dxfId="16196" priority="6430" stopIfTrue="1" operator="greaterThan">
      <formula>0</formula>
    </cfRule>
    <cfRule type="cellIs" dxfId="16195" priority="6431" stopIfTrue="1" operator="greaterThan">
      <formula>0</formula>
    </cfRule>
    <cfRule type="cellIs" dxfId="16194" priority="6432" stopIfTrue="1" operator="greaterThan">
      <formula>0</formula>
    </cfRule>
  </conditionalFormatting>
  <conditionalFormatting sqref="Z112">
    <cfRule type="cellIs" dxfId="16193" priority="6427" stopIfTrue="1" operator="greaterThan">
      <formula>0</formula>
    </cfRule>
    <cfRule type="cellIs" dxfId="16192" priority="6428" stopIfTrue="1" operator="greaterThan">
      <formula>0</formula>
    </cfRule>
    <cfRule type="cellIs" dxfId="16191" priority="6429" stopIfTrue="1" operator="greaterThan">
      <formula>0</formula>
    </cfRule>
  </conditionalFormatting>
  <conditionalFormatting sqref="Z107:Z108">
    <cfRule type="cellIs" dxfId="16190" priority="6424" stopIfTrue="1" operator="greaterThan">
      <formula>0</formula>
    </cfRule>
    <cfRule type="cellIs" dxfId="16189" priority="6425" stopIfTrue="1" operator="greaterThan">
      <formula>0</formula>
    </cfRule>
    <cfRule type="cellIs" dxfId="16188" priority="6426" stopIfTrue="1" operator="greaterThan">
      <formula>0</formula>
    </cfRule>
  </conditionalFormatting>
  <conditionalFormatting sqref="Z109">
    <cfRule type="cellIs" dxfId="16187" priority="6421" stopIfTrue="1" operator="greaterThan">
      <formula>0</formula>
    </cfRule>
    <cfRule type="cellIs" dxfId="16186" priority="6422" stopIfTrue="1" operator="greaterThan">
      <formula>0</formula>
    </cfRule>
    <cfRule type="cellIs" dxfId="16185" priority="6423" stopIfTrue="1" operator="greaterThan">
      <formula>0</formula>
    </cfRule>
  </conditionalFormatting>
  <conditionalFormatting sqref="Z104:Z105">
    <cfRule type="cellIs" dxfId="16184" priority="6418" stopIfTrue="1" operator="greaterThan">
      <formula>0</formula>
    </cfRule>
    <cfRule type="cellIs" dxfId="16183" priority="6419" stopIfTrue="1" operator="greaterThan">
      <formula>0</formula>
    </cfRule>
    <cfRule type="cellIs" dxfId="16182" priority="6420" stopIfTrue="1" operator="greaterThan">
      <formula>0</formula>
    </cfRule>
  </conditionalFormatting>
  <conditionalFormatting sqref="Z106">
    <cfRule type="cellIs" dxfId="16181" priority="6415" stopIfTrue="1" operator="greaterThan">
      <formula>0</formula>
    </cfRule>
    <cfRule type="cellIs" dxfId="16180" priority="6416" stopIfTrue="1" operator="greaterThan">
      <formula>0</formula>
    </cfRule>
    <cfRule type="cellIs" dxfId="16179" priority="6417" stopIfTrue="1" operator="greaterThan">
      <formula>0</formula>
    </cfRule>
  </conditionalFormatting>
  <conditionalFormatting sqref="Z102">
    <cfRule type="cellIs" dxfId="16178" priority="6412" stopIfTrue="1" operator="greaterThan">
      <formula>0</formula>
    </cfRule>
    <cfRule type="cellIs" dxfId="16177" priority="6413" stopIfTrue="1" operator="greaterThan">
      <formula>0</formula>
    </cfRule>
    <cfRule type="cellIs" dxfId="16176" priority="6414" stopIfTrue="1" operator="greaterThan">
      <formula>0</formula>
    </cfRule>
  </conditionalFormatting>
  <conditionalFormatting sqref="Z103">
    <cfRule type="cellIs" dxfId="16175" priority="6409" stopIfTrue="1" operator="greaterThan">
      <formula>0</formula>
    </cfRule>
    <cfRule type="cellIs" dxfId="16174" priority="6410" stopIfTrue="1" operator="greaterThan">
      <formula>0</formula>
    </cfRule>
    <cfRule type="cellIs" dxfId="16173" priority="6411" stopIfTrue="1" operator="greaterThan">
      <formula>0</formula>
    </cfRule>
  </conditionalFormatting>
  <conditionalFormatting sqref="AA130">
    <cfRule type="cellIs" dxfId="16172" priority="6406" stopIfTrue="1" operator="greaterThan">
      <formula>0</formula>
    </cfRule>
    <cfRule type="cellIs" dxfId="16171" priority="6407" stopIfTrue="1" operator="greaterThan">
      <formula>0</formula>
    </cfRule>
    <cfRule type="cellIs" dxfId="16170" priority="6408" stopIfTrue="1" operator="greaterThan">
      <formula>0</formula>
    </cfRule>
  </conditionalFormatting>
  <conditionalFormatting sqref="AD157">
    <cfRule type="cellIs" dxfId="16169" priority="6331" stopIfTrue="1" operator="greaterThan">
      <formula>0</formula>
    </cfRule>
    <cfRule type="cellIs" dxfId="16168" priority="6332" stopIfTrue="1" operator="greaterThan">
      <formula>0</formula>
    </cfRule>
    <cfRule type="cellIs" dxfId="16167" priority="6333" stopIfTrue="1" operator="greaterThan">
      <formula>0</formula>
    </cfRule>
  </conditionalFormatting>
  <conditionalFormatting sqref="AD154:AD155">
    <cfRule type="cellIs" dxfId="16166" priority="6325" stopIfTrue="1" operator="greaterThan">
      <formula>0</formula>
    </cfRule>
    <cfRule type="cellIs" dxfId="16165" priority="6326" stopIfTrue="1" operator="greaterThan">
      <formula>0</formula>
    </cfRule>
    <cfRule type="cellIs" dxfId="16164" priority="6327" stopIfTrue="1" operator="greaterThan">
      <formula>0</formula>
    </cfRule>
  </conditionalFormatting>
  <conditionalFormatting sqref="AD156">
    <cfRule type="cellIs" dxfId="16163" priority="6322" stopIfTrue="1" operator="greaterThan">
      <formula>0</formula>
    </cfRule>
    <cfRule type="cellIs" dxfId="16162" priority="6323" stopIfTrue="1" operator="greaterThan">
      <formula>0</formula>
    </cfRule>
    <cfRule type="cellIs" dxfId="16161" priority="6324" stopIfTrue="1" operator="greaterThan">
      <formula>0</formula>
    </cfRule>
  </conditionalFormatting>
  <conditionalFormatting sqref="AD151:AD152">
    <cfRule type="cellIs" dxfId="16160" priority="6319" stopIfTrue="1" operator="greaterThan">
      <formula>0</formula>
    </cfRule>
    <cfRule type="cellIs" dxfId="16159" priority="6320" stopIfTrue="1" operator="greaterThan">
      <formula>0</formula>
    </cfRule>
    <cfRule type="cellIs" dxfId="16158" priority="6321" stopIfTrue="1" operator="greaterThan">
      <formula>0</formula>
    </cfRule>
  </conditionalFormatting>
  <conditionalFormatting sqref="AD153">
    <cfRule type="cellIs" dxfId="16157" priority="6316" stopIfTrue="1" operator="greaterThan">
      <formula>0</formula>
    </cfRule>
    <cfRule type="cellIs" dxfId="16156" priority="6317" stopIfTrue="1" operator="greaterThan">
      <formula>0</formula>
    </cfRule>
    <cfRule type="cellIs" dxfId="16155" priority="6318" stopIfTrue="1" operator="greaterThan">
      <formula>0</formula>
    </cfRule>
  </conditionalFormatting>
  <conditionalFormatting sqref="AD148:AD149">
    <cfRule type="cellIs" dxfId="16154" priority="6313" stopIfTrue="1" operator="greaterThan">
      <formula>0</formula>
    </cfRule>
    <cfRule type="cellIs" dxfId="16153" priority="6314" stopIfTrue="1" operator="greaterThan">
      <formula>0</formula>
    </cfRule>
    <cfRule type="cellIs" dxfId="16152" priority="6315" stopIfTrue="1" operator="greaterThan">
      <formula>0</formula>
    </cfRule>
  </conditionalFormatting>
  <conditionalFormatting sqref="AD150">
    <cfRule type="cellIs" dxfId="16151" priority="6310" stopIfTrue="1" operator="greaterThan">
      <formula>0</formula>
    </cfRule>
    <cfRule type="cellIs" dxfId="16150" priority="6311" stopIfTrue="1" operator="greaterThan">
      <formula>0</formula>
    </cfRule>
    <cfRule type="cellIs" dxfId="16149" priority="6312" stopIfTrue="1" operator="greaterThan">
      <formula>0</formula>
    </cfRule>
  </conditionalFormatting>
  <conditionalFormatting sqref="AD145:AD146">
    <cfRule type="cellIs" dxfId="16148" priority="6307" stopIfTrue="1" operator="greaterThan">
      <formula>0</formula>
    </cfRule>
    <cfRule type="cellIs" dxfId="16147" priority="6308" stopIfTrue="1" operator="greaterThan">
      <formula>0</formula>
    </cfRule>
    <cfRule type="cellIs" dxfId="16146" priority="6309" stopIfTrue="1" operator="greaterThan">
      <formula>0</formula>
    </cfRule>
  </conditionalFormatting>
  <conditionalFormatting sqref="AD147">
    <cfRule type="cellIs" dxfId="16145" priority="6304" stopIfTrue="1" operator="greaterThan">
      <formula>0</formula>
    </cfRule>
    <cfRule type="cellIs" dxfId="16144" priority="6305" stopIfTrue="1" operator="greaterThan">
      <formula>0</formula>
    </cfRule>
    <cfRule type="cellIs" dxfId="16143" priority="6306" stopIfTrue="1" operator="greaterThan">
      <formula>0</formula>
    </cfRule>
  </conditionalFormatting>
  <conditionalFormatting sqref="AD142:AD143">
    <cfRule type="cellIs" dxfId="16142" priority="6301" stopIfTrue="1" operator="greaterThan">
      <formula>0</formula>
    </cfRule>
    <cfRule type="cellIs" dxfId="16141" priority="6302" stopIfTrue="1" operator="greaterThan">
      <formula>0</formula>
    </cfRule>
    <cfRule type="cellIs" dxfId="16140" priority="6303" stopIfTrue="1" operator="greaterThan">
      <formula>0</formula>
    </cfRule>
  </conditionalFormatting>
  <conditionalFormatting sqref="AD144">
    <cfRule type="cellIs" dxfId="16139" priority="6298" stopIfTrue="1" operator="greaterThan">
      <formula>0</formula>
    </cfRule>
    <cfRule type="cellIs" dxfId="16138" priority="6299" stopIfTrue="1" operator="greaterThan">
      <formula>0</formula>
    </cfRule>
    <cfRule type="cellIs" dxfId="16137" priority="6300" stopIfTrue="1" operator="greaterThan">
      <formula>0</formula>
    </cfRule>
  </conditionalFormatting>
  <conditionalFormatting sqref="AD139:AD140">
    <cfRule type="cellIs" dxfId="16136" priority="6295" stopIfTrue="1" operator="greaterThan">
      <formula>0</formula>
    </cfRule>
    <cfRule type="cellIs" dxfId="16135" priority="6296" stopIfTrue="1" operator="greaterThan">
      <formula>0</formula>
    </cfRule>
    <cfRule type="cellIs" dxfId="16134" priority="6297" stopIfTrue="1" operator="greaterThan">
      <formula>0</formula>
    </cfRule>
  </conditionalFormatting>
  <conditionalFormatting sqref="AD141">
    <cfRule type="cellIs" dxfId="16133" priority="6292" stopIfTrue="1" operator="greaterThan">
      <formula>0</formula>
    </cfRule>
    <cfRule type="cellIs" dxfId="16132" priority="6293" stopIfTrue="1" operator="greaterThan">
      <formula>0</formula>
    </cfRule>
    <cfRule type="cellIs" dxfId="16131" priority="6294" stopIfTrue="1" operator="greaterThan">
      <formula>0</formula>
    </cfRule>
  </conditionalFormatting>
  <conditionalFormatting sqref="AD136:AD137">
    <cfRule type="cellIs" dxfId="16130" priority="6289" stopIfTrue="1" operator="greaterThan">
      <formula>0</formula>
    </cfRule>
    <cfRule type="cellIs" dxfId="16129" priority="6290" stopIfTrue="1" operator="greaterThan">
      <formula>0</formula>
    </cfRule>
    <cfRule type="cellIs" dxfId="16128" priority="6291" stopIfTrue="1" operator="greaterThan">
      <formula>0</formula>
    </cfRule>
  </conditionalFormatting>
  <conditionalFormatting sqref="AD138">
    <cfRule type="cellIs" dxfId="16127" priority="6286" stopIfTrue="1" operator="greaterThan">
      <formula>0</formula>
    </cfRule>
    <cfRule type="cellIs" dxfId="16126" priority="6287" stopIfTrue="1" operator="greaterThan">
      <formula>0</formula>
    </cfRule>
    <cfRule type="cellIs" dxfId="16125" priority="6288" stopIfTrue="1" operator="greaterThan">
      <formula>0</formula>
    </cfRule>
  </conditionalFormatting>
  <conditionalFormatting sqref="AD133:AD134">
    <cfRule type="cellIs" dxfId="16124" priority="6283" stopIfTrue="1" operator="greaterThan">
      <formula>0</formula>
    </cfRule>
    <cfRule type="cellIs" dxfId="16123" priority="6284" stopIfTrue="1" operator="greaterThan">
      <formula>0</formula>
    </cfRule>
    <cfRule type="cellIs" dxfId="16122" priority="6285" stopIfTrue="1" operator="greaterThan">
      <formula>0</formula>
    </cfRule>
  </conditionalFormatting>
  <conditionalFormatting sqref="AD135">
    <cfRule type="cellIs" dxfId="16121" priority="6280" stopIfTrue="1" operator="greaterThan">
      <formula>0</formula>
    </cfRule>
    <cfRule type="cellIs" dxfId="16120" priority="6281" stopIfTrue="1" operator="greaterThan">
      <formula>0</formula>
    </cfRule>
    <cfRule type="cellIs" dxfId="16119" priority="6282" stopIfTrue="1" operator="greaterThan">
      <formula>0</formula>
    </cfRule>
  </conditionalFormatting>
  <conditionalFormatting sqref="AD132">
    <cfRule type="cellIs" dxfId="16118" priority="6277" stopIfTrue="1" operator="greaterThan">
      <formula>0</formula>
    </cfRule>
    <cfRule type="cellIs" dxfId="16117" priority="6278" stopIfTrue="1" operator="greaterThan">
      <formula>0</formula>
    </cfRule>
    <cfRule type="cellIs" dxfId="16116" priority="6279" stopIfTrue="1" operator="greaterThan">
      <formula>0</formula>
    </cfRule>
  </conditionalFormatting>
  <conditionalFormatting sqref="AD129:AD130">
    <cfRule type="cellIs" dxfId="16115" priority="6274" stopIfTrue="1" operator="greaterThan">
      <formula>0</formula>
    </cfRule>
    <cfRule type="cellIs" dxfId="16114" priority="6275" stopIfTrue="1" operator="greaterThan">
      <formula>0</formula>
    </cfRule>
    <cfRule type="cellIs" dxfId="16113" priority="6276" stopIfTrue="1" operator="greaterThan">
      <formula>0</formula>
    </cfRule>
  </conditionalFormatting>
  <conditionalFormatting sqref="AD126:AD127">
    <cfRule type="cellIs" dxfId="16112" priority="6271" stopIfTrue="1" operator="greaterThan">
      <formula>0</formula>
    </cfRule>
    <cfRule type="cellIs" dxfId="16111" priority="6272" stopIfTrue="1" operator="greaterThan">
      <formula>0</formula>
    </cfRule>
    <cfRule type="cellIs" dxfId="16110" priority="6273" stopIfTrue="1" operator="greaterThan">
      <formula>0</formula>
    </cfRule>
  </conditionalFormatting>
  <conditionalFormatting sqref="AD128">
    <cfRule type="cellIs" dxfId="16109" priority="6268" stopIfTrue="1" operator="greaterThan">
      <formula>0</formula>
    </cfRule>
    <cfRule type="cellIs" dxfId="16108" priority="6269" stopIfTrue="1" operator="greaterThan">
      <formula>0</formula>
    </cfRule>
    <cfRule type="cellIs" dxfId="16107" priority="6270" stopIfTrue="1" operator="greaterThan">
      <formula>0</formula>
    </cfRule>
  </conditionalFormatting>
  <conditionalFormatting sqref="AD123:AD124">
    <cfRule type="cellIs" dxfId="16106" priority="6265" stopIfTrue="1" operator="greaterThan">
      <formula>0</formula>
    </cfRule>
    <cfRule type="cellIs" dxfId="16105" priority="6266" stopIfTrue="1" operator="greaterThan">
      <formula>0</formula>
    </cfRule>
    <cfRule type="cellIs" dxfId="16104" priority="6267" stopIfTrue="1" operator="greaterThan">
      <formula>0</formula>
    </cfRule>
  </conditionalFormatting>
  <conditionalFormatting sqref="AD125">
    <cfRule type="cellIs" dxfId="16103" priority="6262" stopIfTrue="1" operator="greaterThan">
      <formula>0</formula>
    </cfRule>
    <cfRule type="cellIs" dxfId="16102" priority="6263" stopIfTrue="1" operator="greaterThan">
      <formula>0</formula>
    </cfRule>
    <cfRule type="cellIs" dxfId="16101" priority="6264" stopIfTrue="1" operator="greaterThan">
      <formula>0</formula>
    </cfRule>
  </conditionalFormatting>
  <conditionalFormatting sqref="AD120:AD121">
    <cfRule type="cellIs" dxfId="16100" priority="6259" stopIfTrue="1" operator="greaterThan">
      <formula>0</formula>
    </cfRule>
    <cfRule type="cellIs" dxfId="16099" priority="6260" stopIfTrue="1" operator="greaterThan">
      <formula>0</formula>
    </cfRule>
    <cfRule type="cellIs" dxfId="16098" priority="6261" stopIfTrue="1" operator="greaterThan">
      <formula>0</formula>
    </cfRule>
  </conditionalFormatting>
  <conditionalFormatting sqref="AD122">
    <cfRule type="cellIs" dxfId="16097" priority="6256" stopIfTrue="1" operator="greaterThan">
      <formula>0</formula>
    </cfRule>
    <cfRule type="cellIs" dxfId="16096" priority="6257" stopIfTrue="1" operator="greaterThan">
      <formula>0</formula>
    </cfRule>
    <cfRule type="cellIs" dxfId="16095" priority="6258" stopIfTrue="1" operator="greaterThan">
      <formula>0</formula>
    </cfRule>
  </conditionalFormatting>
  <conditionalFormatting sqref="AD117:AD118">
    <cfRule type="cellIs" dxfId="16094" priority="6253" stopIfTrue="1" operator="greaterThan">
      <formula>0</formula>
    </cfRule>
    <cfRule type="cellIs" dxfId="16093" priority="6254" stopIfTrue="1" operator="greaterThan">
      <formula>0</formula>
    </cfRule>
    <cfRule type="cellIs" dxfId="16092" priority="6255" stopIfTrue="1" operator="greaterThan">
      <formula>0</formula>
    </cfRule>
  </conditionalFormatting>
  <conditionalFormatting sqref="AD119">
    <cfRule type="cellIs" dxfId="16091" priority="6250" stopIfTrue="1" operator="greaterThan">
      <formula>0</formula>
    </cfRule>
    <cfRule type="cellIs" dxfId="16090" priority="6251" stopIfTrue="1" operator="greaterThan">
      <formula>0</formula>
    </cfRule>
    <cfRule type="cellIs" dxfId="16089" priority="6252" stopIfTrue="1" operator="greaterThan">
      <formula>0</formula>
    </cfRule>
  </conditionalFormatting>
  <conditionalFormatting sqref="AD116">
    <cfRule type="cellIs" dxfId="16088" priority="6247" stopIfTrue="1" operator="greaterThan">
      <formula>0</formula>
    </cfRule>
    <cfRule type="cellIs" dxfId="16087" priority="6248" stopIfTrue="1" operator="greaterThan">
      <formula>0</formula>
    </cfRule>
    <cfRule type="cellIs" dxfId="16086" priority="6249" stopIfTrue="1" operator="greaterThan">
      <formula>0</formula>
    </cfRule>
  </conditionalFormatting>
  <conditionalFormatting sqref="AD113:AD114">
    <cfRule type="cellIs" dxfId="16085" priority="6244" stopIfTrue="1" operator="greaterThan">
      <formula>0</formula>
    </cfRule>
    <cfRule type="cellIs" dxfId="16084" priority="6245" stopIfTrue="1" operator="greaterThan">
      <formula>0</formula>
    </cfRule>
    <cfRule type="cellIs" dxfId="16083" priority="6246" stopIfTrue="1" operator="greaterThan">
      <formula>0</formula>
    </cfRule>
  </conditionalFormatting>
  <conditionalFormatting sqref="AD115">
    <cfRule type="cellIs" dxfId="16082" priority="6241" stopIfTrue="1" operator="greaterThan">
      <formula>0</formula>
    </cfRule>
    <cfRule type="cellIs" dxfId="16081" priority="6242" stopIfTrue="1" operator="greaterThan">
      <formula>0</formula>
    </cfRule>
    <cfRule type="cellIs" dxfId="16080" priority="6243" stopIfTrue="1" operator="greaterThan">
      <formula>0</formula>
    </cfRule>
  </conditionalFormatting>
  <conditionalFormatting sqref="AD110:AD111">
    <cfRule type="cellIs" dxfId="16079" priority="6238" stopIfTrue="1" operator="greaterThan">
      <formula>0</formula>
    </cfRule>
    <cfRule type="cellIs" dxfId="16078" priority="6239" stopIfTrue="1" operator="greaterThan">
      <formula>0</formula>
    </cfRule>
    <cfRule type="cellIs" dxfId="16077" priority="6240" stopIfTrue="1" operator="greaterThan">
      <formula>0</formula>
    </cfRule>
  </conditionalFormatting>
  <conditionalFormatting sqref="AD112">
    <cfRule type="cellIs" dxfId="16076" priority="6235" stopIfTrue="1" operator="greaterThan">
      <formula>0</formula>
    </cfRule>
    <cfRule type="cellIs" dxfId="16075" priority="6236" stopIfTrue="1" operator="greaterThan">
      <formula>0</formula>
    </cfRule>
    <cfRule type="cellIs" dxfId="16074" priority="6237" stopIfTrue="1" operator="greaterThan">
      <formula>0</formula>
    </cfRule>
  </conditionalFormatting>
  <conditionalFormatting sqref="AD107:AD108">
    <cfRule type="cellIs" dxfId="16073" priority="6232" stopIfTrue="1" operator="greaterThan">
      <formula>0</formula>
    </cfRule>
    <cfRule type="cellIs" dxfId="16072" priority="6233" stopIfTrue="1" operator="greaterThan">
      <formula>0</formula>
    </cfRule>
    <cfRule type="cellIs" dxfId="16071" priority="6234" stopIfTrue="1" operator="greaterThan">
      <formula>0</formula>
    </cfRule>
  </conditionalFormatting>
  <conditionalFormatting sqref="AD109">
    <cfRule type="cellIs" dxfId="16070" priority="6229" stopIfTrue="1" operator="greaterThan">
      <formula>0</formula>
    </cfRule>
    <cfRule type="cellIs" dxfId="16069" priority="6230" stopIfTrue="1" operator="greaterThan">
      <formula>0</formula>
    </cfRule>
    <cfRule type="cellIs" dxfId="16068" priority="6231" stopIfTrue="1" operator="greaterThan">
      <formula>0</formula>
    </cfRule>
  </conditionalFormatting>
  <conditionalFormatting sqref="AD104:AD105">
    <cfRule type="cellIs" dxfId="16067" priority="6226" stopIfTrue="1" operator="greaterThan">
      <formula>0</formula>
    </cfRule>
    <cfRule type="cellIs" dxfId="16066" priority="6227" stopIfTrue="1" operator="greaterThan">
      <formula>0</formula>
    </cfRule>
    <cfRule type="cellIs" dxfId="16065" priority="6228" stopIfTrue="1" operator="greaterThan">
      <formula>0</formula>
    </cfRule>
  </conditionalFormatting>
  <conditionalFormatting sqref="AD106">
    <cfRule type="cellIs" dxfId="16064" priority="6223" stopIfTrue="1" operator="greaterThan">
      <formula>0</formula>
    </cfRule>
    <cfRule type="cellIs" dxfId="16063" priority="6224" stopIfTrue="1" operator="greaterThan">
      <formula>0</formula>
    </cfRule>
    <cfRule type="cellIs" dxfId="16062" priority="6225" stopIfTrue="1" operator="greaterThan">
      <formula>0</formula>
    </cfRule>
  </conditionalFormatting>
  <conditionalFormatting sqref="AD102">
    <cfRule type="cellIs" dxfId="16061" priority="6220" stopIfTrue="1" operator="greaterThan">
      <formula>0</formula>
    </cfRule>
    <cfRule type="cellIs" dxfId="16060" priority="6221" stopIfTrue="1" operator="greaterThan">
      <formula>0</formula>
    </cfRule>
    <cfRule type="cellIs" dxfId="16059" priority="6222" stopIfTrue="1" operator="greaterThan">
      <formula>0</formula>
    </cfRule>
  </conditionalFormatting>
  <conditionalFormatting sqref="AD103">
    <cfRule type="cellIs" dxfId="16058" priority="6217" stopIfTrue="1" operator="greaterThan">
      <formula>0</formula>
    </cfRule>
    <cfRule type="cellIs" dxfId="16057" priority="6218" stopIfTrue="1" operator="greaterThan">
      <formula>0</formula>
    </cfRule>
    <cfRule type="cellIs" dxfId="16056" priority="6219" stopIfTrue="1" operator="greaterThan">
      <formula>0</formula>
    </cfRule>
  </conditionalFormatting>
  <conditionalFormatting sqref="AC157">
    <cfRule type="cellIs" dxfId="16055" priority="6142" stopIfTrue="1" operator="greaterThan">
      <formula>0</formula>
    </cfRule>
    <cfRule type="cellIs" dxfId="16054" priority="6143" stopIfTrue="1" operator="greaterThan">
      <formula>0</formula>
    </cfRule>
    <cfRule type="cellIs" dxfId="16053" priority="6144" stopIfTrue="1" operator="greaterThan">
      <formula>0</formula>
    </cfRule>
  </conditionalFormatting>
  <conditionalFormatting sqref="AC154:AC155">
    <cfRule type="cellIs" dxfId="16052" priority="6136" stopIfTrue="1" operator="greaterThan">
      <formula>0</formula>
    </cfRule>
    <cfRule type="cellIs" dxfId="16051" priority="6137" stopIfTrue="1" operator="greaterThan">
      <formula>0</formula>
    </cfRule>
    <cfRule type="cellIs" dxfId="16050" priority="6138" stopIfTrue="1" operator="greaterThan">
      <formula>0</formula>
    </cfRule>
  </conditionalFormatting>
  <conditionalFormatting sqref="AC156">
    <cfRule type="cellIs" dxfId="16049" priority="6133" stopIfTrue="1" operator="greaterThan">
      <formula>0</formula>
    </cfRule>
    <cfRule type="cellIs" dxfId="16048" priority="6134" stopIfTrue="1" operator="greaterThan">
      <formula>0</formula>
    </cfRule>
    <cfRule type="cellIs" dxfId="16047" priority="6135" stopIfTrue="1" operator="greaterThan">
      <formula>0</formula>
    </cfRule>
  </conditionalFormatting>
  <conditionalFormatting sqref="AC151:AC152">
    <cfRule type="cellIs" dxfId="16046" priority="6130" stopIfTrue="1" operator="greaterThan">
      <formula>0</formula>
    </cfRule>
    <cfRule type="cellIs" dxfId="16045" priority="6131" stopIfTrue="1" operator="greaterThan">
      <formula>0</formula>
    </cfRule>
    <cfRule type="cellIs" dxfId="16044" priority="6132" stopIfTrue="1" operator="greaterThan">
      <formula>0</formula>
    </cfRule>
  </conditionalFormatting>
  <conditionalFormatting sqref="AC153">
    <cfRule type="cellIs" dxfId="16043" priority="6127" stopIfTrue="1" operator="greaterThan">
      <formula>0</formula>
    </cfRule>
    <cfRule type="cellIs" dxfId="16042" priority="6128" stopIfTrue="1" operator="greaterThan">
      <formula>0</formula>
    </cfRule>
    <cfRule type="cellIs" dxfId="16041" priority="6129" stopIfTrue="1" operator="greaterThan">
      <formula>0</formula>
    </cfRule>
  </conditionalFormatting>
  <conditionalFormatting sqref="AC148:AC149">
    <cfRule type="cellIs" dxfId="16040" priority="6124" stopIfTrue="1" operator="greaterThan">
      <formula>0</formula>
    </cfRule>
    <cfRule type="cellIs" dxfId="16039" priority="6125" stopIfTrue="1" operator="greaterThan">
      <formula>0</formula>
    </cfRule>
    <cfRule type="cellIs" dxfId="16038" priority="6126" stopIfTrue="1" operator="greaterThan">
      <formula>0</formula>
    </cfRule>
  </conditionalFormatting>
  <conditionalFormatting sqref="AC150">
    <cfRule type="cellIs" dxfId="16037" priority="6121" stopIfTrue="1" operator="greaterThan">
      <formula>0</formula>
    </cfRule>
    <cfRule type="cellIs" dxfId="16036" priority="6122" stopIfTrue="1" operator="greaterThan">
      <formula>0</formula>
    </cfRule>
    <cfRule type="cellIs" dxfId="16035" priority="6123" stopIfTrue="1" operator="greaterThan">
      <formula>0</formula>
    </cfRule>
  </conditionalFormatting>
  <conditionalFormatting sqref="AC145:AC146">
    <cfRule type="cellIs" dxfId="16034" priority="6118" stopIfTrue="1" operator="greaterThan">
      <formula>0</formula>
    </cfRule>
    <cfRule type="cellIs" dxfId="16033" priority="6119" stopIfTrue="1" operator="greaterThan">
      <formula>0</formula>
    </cfRule>
    <cfRule type="cellIs" dxfId="16032" priority="6120" stopIfTrue="1" operator="greaterThan">
      <formula>0</formula>
    </cfRule>
  </conditionalFormatting>
  <conditionalFormatting sqref="AC147">
    <cfRule type="cellIs" dxfId="16031" priority="6115" stopIfTrue="1" operator="greaterThan">
      <formula>0</formula>
    </cfRule>
    <cfRule type="cellIs" dxfId="16030" priority="6116" stopIfTrue="1" operator="greaterThan">
      <formula>0</formula>
    </cfRule>
    <cfRule type="cellIs" dxfId="16029" priority="6117" stopIfTrue="1" operator="greaterThan">
      <formula>0</formula>
    </cfRule>
  </conditionalFormatting>
  <conditionalFormatting sqref="AC142:AC143">
    <cfRule type="cellIs" dxfId="16028" priority="6112" stopIfTrue="1" operator="greaterThan">
      <formula>0</formula>
    </cfRule>
    <cfRule type="cellIs" dxfId="16027" priority="6113" stopIfTrue="1" operator="greaterThan">
      <formula>0</formula>
    </cfRule>
    <cfRule type="cellIs" dxfId="16026" priority="6114" stopIfTrue="1" operator="greaterThan">
      <formula>0</formula>
    </cfRule>
  </conditionalFormatting>
  <conditionalFormatting sqref="AC144">
    <cfRule type="cellIs" dxfId="16025" priority="6109" stopIfTrue="1" operator="greaterThan">
      <formula>0</formula>
    </cfRule>
    <cfRule type="cellIs" dxfId="16024" priority="6110" stopIfTrue="1" operator="greaterThan">
      <formula>0</formula>
    </cfRule>
    <cfRule type="cellIs" dxfId="16023" priority="6111" stopIfTrue="1" operator="greaterThan">
      <formula>0</formula>
    </cfRule>
  </conditionalFormatting>
  <conditionalFormatting sqref="AC139:AC140">
    <cfRule type="cellIs" dxfId="16022" priority="6106" stopIfTrue="1" operator="greaterThan">
      <formula>0</formula>
    </cfRule>
    <cfRule type="cellIs" dxfId="16021" priority="6107" stopIfTrue="1" operator="greaterThan">
      <formula>0</formula>
    </cfRule>
    <cfRule type="cellIs" dxfId="16020" priority="6108" stopIfTrue="1" operator="greaterThan">
      <formula>0</formula>
    </cfRule>
  </conditionalFormatting>
  <conditionalFormatting sqref="AC141">
    <cfRule type="cellIs" dxfId="16019" priority="6103" stopIfTrue="1" operator="greaterThan">
      <formula>0</formula>
    </cfRule>
    <cfRule type="cellIs" dxfId="16018" priority="6104" stopIfTrue="1" operator="greaterThan">
      <formula>0</formula>
    </cfRule>
    <cfRule type="cellIs" dxfId="16017" priority="6105" stopIfTrue="1" operator="greaterThan">
      <formula>0</formula>
    </cfRule>
  </conditionalFormatting>
  <conditionalFormatting sqref="AC136:AC137">
    <cfRule type="cellIs" dxfId="16016" priority="6100" stopIfTrue="1" operator="greaterThan">
      <formula>0</formula>
    </cfRule>
    <cfRule type="cellIs" dxfId="16015" priority="6101" stopIfTrue="1" operator="greaterThan">
      <formula>0</formula>
    </cfRule>
    <cfRule type="cellIs" dxfId="16014" priority="6102" stopIfTrue="1" operator="greaterThan">
      <formula>0</formula>
    </cfRule>
  </conditionalFormatting>
  <conditionalFormatting sqref="AC138">
    <cfRule type="cellIs" dxfId="16013" priority="6097" stopIfTrue="1" operator="greaterThan">
      <formula>0</formula>
    </cfRule>
    <cfRule type="cellIs" dxfId="16012" priority="6098" stopIfTrue="1" operator="greaterThan">
      <formula>0</formula>
    </cfRule>
    <cfRule type="cellIs" dxfId="16011" priority="6099" stopIfTrue="1" operator="greaterThan">
      <formula>0</formula>
    </cfRule>
  </conditionalFormatting>
  <conditionalFormatting sqref="AC133:AC134">
    <cfRule type="cellIs" dxfId="16010" priority="6094" stopIfTrue="1" operator="greaterThan">
      <formula>0</formula>
    </cfRule>
    <cfRule type="cellIs" dxfId="16009" priority="6095" stopIfTrue="1" operator="greaterThan">
      <formula>0</formula>
    </cfRule>
    <cfRule type="cellIs" dxfId="16008" priority="6096" stopIfTrue="1" operator="greaterThan">
      <formula>0</formula>
    </cfRule>
  </conditionalFormatting>
  <conditionalFormatting sqref="AC135">
    <cfRule type="cellIs" dxfId="16007" priority="6091" stopIfTrue="1" operator="greaterThan">
      <formula>0</formula>
    </cfRule>
    <cfRule type="cellIs" dxfId="16006" priority="6092" stopIfTrue="1" operator="greaterThan">
      <formula>0</formula>
    </cfRule>
    <cfRule type="cellIs" dxfId="16005" priority="6093" stopIfTrue="1" operator="greaterThan">
      <formula>0</formula>
    </cfRule>
  </conditionalFormatting>
  <conditionalFormatting sqref="AC132">
    <cfRule type="cellIs" dxfId="16004" priority="6088" stopIfTrue="1" operator="greaterThan">
      <formula>0</formula>
    </cfRule>
    <cfRule type="cellIs" dxfId="16003" priority="6089" stopIfTrue="1" operator="greaterThan">
      <formula>0</formula>
    </cfRule>
    <cfRule type="cellIs" dxfId="16002" priority="6090" stopIfTrue="1" operator="greaterThan">
      <formula>0</formula>
    </cfRule>
  </conditionalFormatting>
  <conditionalFormatting sqref="AC129:AC130">
    <cfRule type="cellIs" dxfId="16001" priority="6085" stopIfTrue="1" operator="greaterThan">
      <formula>0</formula>
    </cfRule>
    <cfRule type="cellIs" dxfId="16000" priority="6086" stopIfTrue="1" operator="greaterThan">
      <formula>0</formula>
    </cfRule>
    <cfRule type="cellIs" dxfId="15999" priority="6087" stopIfTrue="1" operator="greaterThan">
      <formula>0</formula>
    </cfRule>
  </conditionalFormatting>
  <conditionalFormatting sqref="AC126:AC127">
    <cfRule type="cellIs" dxfId="15998" priority="6082" stopIfTrue="1" operator="greaterThan">
      <formula>0</formula>
    </cfRule>
    <cfRule type="cellIs" dxfId="15997" priority="6083" stopIfTrue="1" operator="greaterThan">
      <formula>0</formula>
    </cfRule>
    <cfRule type="cellIs" dxfId="15996" priority="6084" stopIfTrue="1" operator="greaterThan">
      <formula>0</formula>
    </cfRule>
  </conditionalFormatting>
  <conditionalFormatting sqref="AC128">
    <cfRule type="cellIs" dxfId="15995" priority="6079" stopIfTrue="1" operator="greaterThan">
      <formula>0</formula>
    </cfRule>
    <cfRule type="cellIs" dxfId="15994" priority="6080" stopIfTrue="1" operator="greaterThan">
      <formula>0</formula>
    </cfRule>
    <cfRule type="cellIs" dxfId="15993" priority="6081" stopIfTrue="1" operator="greaterThan">
      <formula>0</formula>
    </cfRule>
  </conditionalFormatting>
  <conditionalFormatting sqref="AC123:AC124">
    <cfRule type="cellIs" dxfId="15992" priority="6076" stopIfTrue="1" operator="greaterThan">
      <formula>0</formula>
    </cfRule>
    <cfRule type="cellIs" dxfId="15991" priority="6077" stopIfTrue="1" operator="greaterThan">
      <formula>0</formula>
    </cfRule>
    <cfRule type="cellIs" dxfId="15990" priority="6078" stopIfTrue="1" operator="greaterThan">
      <formula>0</formula>
    </cfRule>
  </conditionalFormatting>
  <conditionalFormatting sqref="AC125">
    <cfRule type="cellIs" dxfId="15989" priority="6073" stopIfTrue="1" operator="greaterThan">
      <formula>0</formula>
    </cfRule>
    <cfRule type="cellIs" dxfId="15988" priority="6074" stopIfTrue="1" operator="greaterThan">
      <formula>0</formula>
    </cfRule>
    <cfRule type="cellIs" dxfId="15987" priority="6075" stopIfTrue="1" operator="greaterThan">
      <formula>0</formula>
    </cfRule>
  </conditionalFormatting>
  <conditionalFormatting sqref="AC120:AC121">
    <cfRule type="cellIs" dxfId="15986" priority="6070" stopIfTrue="1" operator="greaterThan">
      <formula>0</formula>
    </cfRule>
    <cfRule type="cellIs" dxfId="15985" priority="6071" stopIfTrue="1" operator="greaterThan">
      <formula>0</formula>
    </cfRule>
    <cfRule type="cellIs" dxfId="15984" priority="6072" stopIfTrue="1" operator="greaterThan">
      <formula>0</formula>
    </cfRule>
  </conditionalFormatting>
  <conditionalFormatting sqref="AC122">
    <cfRule type="cellIs" dxfId="15983" priority="6067" stopIfTrue="1" operator="greaterThan">
      <formula>0</formula>
    </cfRule>
    <cfRule type="cellIs" dxfId="15982" priority="6068" stopIfTrue="1" operator="greaterThan">
      <formula>0</formula>
    </cfRule>
    <cfRule type="cellIs" dxfId="15981" priority="6069" stopIfTrue="1" operator="greaterThan">
      <formula>0</formula>
    </cfRule>
  </conditionalFormatting>
  <conditionalFormatting sqref="AC117:AC118">
    <cfRule type="cellIs" dxfId="15980" priority="6064" stopIfTrue="1" operator="greaterThan">
      <formula>0</formula>
    </cfRule>
    <cfRule type="cellIs" dxfId="15979" priority="6065" stopIfTrue="1" operator="greaterThan">
      <formula>0</formula>
    </cfRule>
    <cfRule type="cellIs" dxfId="15978" priority="6066" stopIfTrue="1" operator="greaterThan">
      <formula>0</formula>
    </cfRule>
  </conditionalFormatting>
  <conditionalFormatting sqref="AC119">
    <cfRule type="cellIs" dxfId="15977" priority="6061" stopIfTrue="1" operator="greaterThan">
      <formula>0</formula>
    </cfRule>
    <cfRule type="cellIs" dxfId="15976" priority="6062" stopIfTrue="1" operator="greaterThan">
      <formula>0</formula>
    </cfRule>
    <cfRule type="cellIs" dxfId="15975" priority="6063" stopIfTrue="1" operator="greaterThan">
      <formula>0</formula>
    </cfRule>
  </conditionalFormatting>
  <conditionalFormatting sqref="AC116">
    <cfRule type="cellIs" dxfId="15974" priority="6058" stopIfTrue="1" operator="greaterThan">
      <formula>0</formula>
    </cfRule>
    <cfRule type="cellIs" dxfId="15973" priority="6059" stopIfTrue="1" operator="greaterThan">
      <formula>0</formula>
    </cfRule>
    <cfRule type="cellIs" dxfId="15972" priority="6060" stopIfTrue="1" operator="greaterThan">
      <formula>0</formula>
    </cfRule>
  </conditionalFormatting>
  <conditionalFormatting sqref="AC113:AC114">
    <cfRule type="cellIs" dxfId="15971" priority="6055" stopIfTrue="1" operator="greaterThan">
      <formula>0</formula>
    </cfRule>
    <cfRule type="cellIs" dxfId="15970" priority="6056" stopIfTrue="1" operator="greaterThan">
      <formula>0</formula>
    </cfRule>
    <cfRule type="cellIs" dxfId="15969" priority="6057" stopIfTrue="1" operator="greaterThan">
      <formula>0</formula>
    </cfRule>
  </conditionalFormatting>
  <conditionalFormatting sqref="AC115">
    <cfRule type="cellIs" dxfId="15968" priority="6052" stopIfTrue="1" operator="greaterThan">
      <formula>0</formula>
    </cfRule>
    <cfRule type="cellIs" dxfId="15967" priority="6053" stopIfTrue="1" operator="greaterThan">
      <formula>0</formula>
    </cfRule>
    <cfRule type="cellIs" dxfId="15966" priority="6054" stopIfTrue="1" operator="greaterThan">
      <formula>0</formula>
    </cfRule>
  </conditionalFormatting>
  <conditionalFormatting sqref="AC110:AC111">
    <cfRule type="cellIs" dxfId="15965" priority="6049" stopIfTrue="1" operator="greaterThan">
      <formula>0</formula>
    </cfRule>
    <cfRule type="cellIs" dxfId="15964" priority="6050" stopIfTrue="1" operator="greaterThan">
      <formula>0</formula>
    </cfRule>
    <cfRule type="cellIs" dxfId="15963" priority="6051" stopIfTrue="1" operator="greaterThan">
      <formula>0</formula>
    </cfRule>
  </conditionalFormatting>
  <conditionalFormatting sqref="AC112">
    <cfRule type="cellIs" dxfId="15962" priority="6046" stopIfTrue="1" operator="greaterThan">
      <formula>0</formula>
    </cfRule>
    <cfRule type="cellIs" dxfId="15961" priority="6047" stopIfTrue="1" operator="greaterThan">
      <formula>0</formula>
    </cfRule>
    <cfRule type="cellIs" dxfId="15960" priority="6048" stopIfTrue="1" operator="greaterThan">
      <formula>0</formula>
    </cfRule>
  </conditionalFormatting>
  <conditionalFormatting sqref="AC107:AC108">
    <cfRule type="cellIs" dxfId="15959" priority="6043" stopIfTrue="1" operator="greaterThan">
      <formula>0</formula>
    </cfRule>
    <cfRule type="cellIs" dxfId="15958" priority="6044" stopIfTrue="1" operator="greaterThan">
      <formula>0</formula>
    </cfRule>
    <cfRule type="cellIs" dxfId="15957" priority="6045" stopIfTrue="1" operator="greaterThan">
      <formula>0</formula>
    </cfRule>
  </conditionalFormatting>
  <conditionalFormatting sqref="AC109">
    <cfRule type="cellIs" dxfId="15956" priority="6040" stopIfTrue="1" operator="greaterThan">
      <formula>0</formula>
    </cfRule>
    <cfRule type="cellIs" dxfId="15955" priority="6041" stopIfTrue="1" operator="greaterThan">
      <formula>0</formula>
    </cfRule>
    <cfRule type="cellIs" dxfId="15954" priority="6042" stopIfTrue="1" operator="greaterThan">
      <formula>0</formula>
    </cfRule>
  </conditionalFormatting>
  <conditionalFormatting sqref="AC104:AC105">
    <cfRule type="cellIs" dxfId="15953" priority="6037" stopIfTrue="1" operator="greaterThan">
      <formula>0</formula>
    </cfRule>
    <cfRule type="cellIs" dxfId="15952" priority="6038" stopIfTrue="1" operator="greaterThan">
      <formula>0</formula>
    </cfRule>
    <cfRule type="cellIs" dxfId="15951" priority="6039" stopIfTrue="1" operator="greaterThan">
      <formula>0</formula>
    </cfRule>
  </conditionalFormatting>
  <conditionalFormatting sqref="AC106">
    <cfRule type="cellIs" dxfId="15950" priority="6034" stopIfTrue="1" operator="greaterThan">
      <formula>0</formula>
    </cfRule>
    <cfRule type="cellIs" dxfId="15949" priority="6035" stopIfTrue="1" operator="greaterThan">
      <formula>0</formula>
    </cfRule>
    <cfRule type="cellIs" dxfId="15948" priority="6036" stopIfTrue="1" operator="greaterThan">
      <formula>0</formula>
    </cfRule>
  </conditionalFormatting>
  <conditionalFormatting sqref="AC102">
    <cfRule type="cellIs" dxfId="15947" priority="6031" stopIfTrue="1" operator="greaterThan">
      <formula>0</formula>
    </cfRule>
    <cfRule type="cellIs" dxfId="15946" priority="6032" stopIfTrue="1" operator="greaterThan">
      <formula>0</formula>
    </cfRule>
    <cfRule type="cellIs" dxfId="15945" priority="6033" stopIfTrue="1" operator="greaterThan">
      <formula>0</formula>
    </cfRule>
  </conditionalFormatting>
  <conditionalFormatting sqref="AC103">
    <cfRule type="cellIs" dxfId="15944" priority="6028" stopIfTrue="1" operator="greaterThan">
      <formula>0</formula>
    </cfRule>
    <cfRule type="cellIs" dxfId="15943" priority="6029" stopIfTrue="1" operator="greaterThan">
      <formula>0</formula>
    </cfRule>
    <cfRule type="cellIs" dxfId="15942" priority="6030" stopIfTrue="1" operator="greaterThan">
      <formula>0</formula>
    </cfRule>
  </conditionalFormatting>
  <conditionalFormatting sqref="AG157">
    <cfRule type="cellIs" dxfId="15941" priority="5953" stopIfTrue="1" operator="greaterThan">
      <formula>0</formula>
    </cfRule>
    <cfRule type="cellIs" dxfId="15940" priority="5954" stopIfTrue="1" operator="greaterThan">
      <formula>0</formula>
    </cfRule>
    <cfRule type="cellIs" dxfId="15939" priority="5955" stopIfTrue="1" operator="greaterThan">
      <formula>0</formula>
    </cfRule>
  </conditionalFormatting>
  <conditionalFormatting sqref="AG154:AG155">
    <cfRule type="cellIs" dxfId="15938" priority="5947" stopIfTrue="1" operator="greaterThan">
      <formula>0</formula>
    </cfRule>
    <cfRule type="cellIs" dxfId="15937" priority="5948" stopIfTrue="1" operator="greaterThan">
      <formula>0</formula>
    </cfRule>
    <cfRule type="cellIs" dxfId="15936" priority="5949" stopIfTrue="1" operator="greaterThan">
      <formula>0</formula>
    </cfRule>
  </conditionalFormatting>
  <conditionalFormatting sqref="AG156">
    <cfRule type="cellIs" dxfId="15935" priority="5944" stopIfTrue="1" operator="greaterThan">
      <formula>0</formula>
    </cfRule>
    <cfRule type="cellIs" dxfId="15934" priority="5945" stopIfTrue="1" operator="greaterThan">
      <formula>0</formula>
    </cfRule>
    <cfRule type="cellIs" dxfId="15933" priority="5946" stopIfTrue="1" operator="greaterThan">
      <formula>0</formula>
    </cfRule>
  </conditionalFormatting>
  <conditionalFormatting sqref="AG151:AG152">
    <cfRule type="cellIs" dxfId="15932" priority="5941" stopIfTrue="1" operator="greaterThan">
      <formula>0</formula>
    </cfRule>
    <cfRule type="cellIs" dxfId="15931" priority="5942" stopIfTrue="1" operator="greaterThan">
      <formula>0</formula>
    </cfRule>
    <cfRule type="cellIs" dxfId="15930" priority="5943" stopIfTrue="1" operator="greaterThan">
      <formula>0</formula>
    </cfRule>
  </conditionalFormatting>
  <conditionalFormatting sqref="AG153">
    <cfRule type="cellIs" dxfId="15929" priority="5938" stopIfTrue="1" operator="greaterThan">
      <formula>0</formula>
    </cfRule>
    <cfRule type="cellIs" dxfId="15928" priority="5939" stopIfTrue="1" operator="greaterThan">
      <formula>0</formula>
    </cfRule>
    <cfRule type="cellIs" dxfId="15927" priority="5940" stopIfTrue="1" operator="greaterThan">
      <formula>0</formula>
    </cfRule>
  </conditionalFormatting>
  <conditionalFormatting sqref="AG148:AG149">
    <cfRule type="cellIs" dxfId="15926" priority="5935" stopIfTrue="1" operator="greaterThan">
      <formula>0</formula>
    </cfRule>
    <cfRule type="cellIs" dxfId="15925" priority="5936" stopIfTrue="1" operator="greaterThan">
      <formula>0</formula>
    </cfRule>
    <cfRule type="cellIs" dxfId="15924" priority="5937" stopIfTrue="1" operator="greaterThan">
      <formula>0</formula>
    </cfRule>
  </conditionalFormatting>
  <conditionalFormatting sqref="AG150">
    <cfRule type="cellIs" dxfId="15923" priority="5932" stopIfTrue="1" operator="greaterThan">
      <formula>0</formula>
    </cfRule>
    <cfRule type="cellIs" dxfId="15922" priority="5933" stopIfTrue="1" operator="greaterThan">
      <formula>0</formula>
    </cfRule>
    <cfRule type="cellIs" dxfId="15921" priority="5934" stopIfTrue="1" operator="greaterThan">
      <formula>0</formula>
    </cfRule>
  </conditionalFormatting>
  <conditionalFormatting sqref="AG145:AG146">
    <cfRule type="cellIs" dxfId="15920" priority="5929" stopIfTrue="1" operator="greaterThan">
      <formula>0</formula>
    </cfRule>
    <cfRule type="cellIs" dxfId="15919" priority="5930" stopIfTrue="1" operator="greaterThan">
      <formula>0</formula>
    </cfRule>
    <cfRule type="cellIs" dxfId="15918" priority="5931" stopIfTrue="1" operator="greaterThan">
      <formula>0</formula>
    </cfRule>
  </conditionalFormatting>
  <conditionalFormatting sqref="AG147">
    <cfRule type="cellIs" dxfId="15917" priority="5926" stopIfTrue="1" operator="greaterThan">
      <formula>0</formula>
    </cfRule>
    <cfRule type="cellIs" dxfId="15916" priority="5927" stopIfTrue="1" operator="greaterThan">
      <formula>0</formula>
    </cfRule>
    <cfRule type="cellIs" dxfId="15915" priority="5928" stopIfTrue="1" operator="greaterThan">
      <formula>0</formula>
    </cfRule>
  </conditionalFormatting>
  <conditionalFormatting sqref="AG142:AG143">
    <cfRule type="cellIs" dxfId="15914" priority="5923" stopIfTrue="1" operator="greaterThan">
      <formula>0</formula>
    </cfRule>
    <cfRule type="cellIs" dxfId="15913" priority="5924" stopIfTrue="1" operator="greaterThan">
      <formula>0</formula>
    </cfRule>
    <cfRule type="cellIs" dxfId="15912" priority="5925" stopIfTrue="1" operator="greaterThan">
      <formula>0</formula>
    </cfRule>
  </conditionalFormatting>
  <conditionalFormatting sqref="AG144">
    <cfRule type="cellIs" dxfId="15911" priority="5920" stopIfTrue="1" operator="greaterThan">
      <formula>0</formula>
    </cfRule>
    <cfRule type="cellIs" dxfId="15910" priority="5921" stopIfTrue="1" operator="greaterThan">
      <formula>0</formula>
    </cfRule>
    <cfRule type="cellIs" dxfId="15909" priority="5922" stopIfTrue="1" operator="greaterThan">
      <formula>0</formula>
    </cfRule>
  </conditionalFormatting>
  <conditionalFormatting sqref="AG139:AG140">
    <cfRule type="cellIs" dxfId="15908" priority="5917" stopIfTrue="1" operator="greaterThan">
      <formula>0</formula>
    </cfRule>
    <cfRule type="cellIs" dxfId="15907" priority="5918" stopIfTrue="1" operator="greaterThan">
      <formula>0</formula>
    </cfRule>
    <cfRule type="cellIs" dxfId="15906" priority="5919" stopIfTrue="1" operator="greaterThan">
      <formula>0</formula>
    </cfRule>
  </conditionalFormatting>
  <conditionalFormatting sqref="AG141">
    <cfRule type="cellIs" dxfId="15905" priority="5914" stopIfTrue="1" operator="greaterThan">
      <formula>0</formula>
    </cfRule>
    <cfRule type="cellIs" dxfId="15904" priority="5915" stopIfTrue="1" operator="greaterThan">
      <formula>0</formula>
    </cfRule>
    <cfRule type="cellIs" dxfId="15903" priority="5916" stopIfTrue="1" operator="greaterThan">
      <formula>0</formula>
    </cfRule>
  </conditionalFormatting>
  <conditionalFormatting sqref="AG136:AG137">
    <cfRule type="cellIs" dxfId="15902" priority="5911" stopIfTrue="1" operator="greaterThan">
      <formula>0</formula>
    </cfRule>
    <cfRule type="cellIs" dxfId="15901" priority="5912" stopIfTrue="1" operator="greaterThan">
      <formula>0</formula>
    </cfRule>
    <cfRule type="cellIs" dxfId="15900" priority="5913" stopIfTrue="1" operator="greaterThan">
      <formula>0</formula>
    </cfRule>
  </conditionalFormatting>
  <conditionalFormatting sqref="AG138">
    <cfRule type="cellIs" dxfId="15899" priority="5908" stopIfTrue="1" operator="greaterThan">
      <formula>0</formula>
    </cfRule>
    <cfRule type="cellIs" dxfId="15898" priority="5909" stopIfTrue="1" operator="greaterThan">
      <formula>0</formula>
    </cfRule>
    <cfRule type="cellIs" dxfId="15897" priority="5910" stopIfTrue="1" operator="greaterThan">
      <formula>0</formula>
    </cfRule>
  </conditionalFormatting>
  <conditionalFormatting sqref="AG133:AG134">
    <cfRule type="cellIs" dxfId="15896" priority="5905" stopIfTrue="1" operator="greaterThan">
      <formula>0</formula>
    </cfRule>
    <cfRule type="cellIs" dxfId="15895" priority="5906" stopIfTrue="1" operator="greaterThan">
      <formula>0</formula>
    </cfRule>
    <cfRule type="cellIs" dxfId="15894" priority="5907" stopIfTrue="1" operator="greaterThan">
      <formula>0</formula>
    </cfRule>
  </conditionalFormatting>
  <conditionalFormatting sqref="AG135">
    <cfRule type="cellIs" dxfId="15893" priority="5902" stopIfTrue="1" operator="greaterThan">
      <formula>0</formula>
    </cfRule>
    <cfRule type="cellIs" dxfId="15892" priority="5903" stopIfTrue="1" operator="greaterThan">
      <formula>0</formula>
    </cfRule>
    <cfRule type="cellIs" dxfId="15891" priority="5904" stopIfTrue="1" operator="greaterThan">
      <formula>0</formula>
    </cfRule>
  </conditionalFormatting>
  <conditionalFormatting sqref="AG132">
    <cfRule type="cellIs" dxfId="15890" priority="5899" stopIfTrue="1" operator="greaterThan">
      <formula>0</formula>
    </cfRule>
    <cfRule type="cellIs" dxfId="15889" priority="5900" stopIfTrue="1" operator="greaterThan">
      <formula>0</formula>
    </cfRule>
    <cfRule type="cellIs" dxfId="15888" priority="5901" stopIfTrue="1" operator="greaterThan">
      <formula>0</formula>
    </cfRule>
  </conditionalFormatting>
  <conditionalFormatting sqref="AG129:AG130">
    <cfRule type="cellIs" dxfId="15887" priority="5896" stopIfTrue="1" operator="greaterThan">
      <formula>0</formula>
    </cfRule>
    <cfRule type="cellIs" dxfId="15886" priority="5897" stopIfTrue="1" operator="greaterThan">
      <formula>0</formula>
    </cfRule>
    <cfRule type="cellIs" dxfId="15885" priority="5898" stopIfTrue="1" operator="greaterThan">
      <formula>0</formula>
    </cfRule>
  </conditionalFormatting>
  <conditionalFormatting sqref="AG126:AG127">
    <cfRule type="cellIs" dxfId="15884" priority="5893" stopIfTrue="1" operator="greaterThan">
      <formula>0</formula>
    </cfRule>
    <cfRule type="cellIs" dxfId="15883" priority="5894" stopIfTrue="1" operator="greaterThan">
      <formula>0</formula>
    </cfRule>
    <cfRule type="cellIs" dxfId="15882" priority="5895" stopIfTrue="1" operator="greaterThan">
      <formula>0</formula>
    </cfRule>
  </conditionalFormatting>
  <conditionalFormatting sqref="AG128">
    <cfRule type="cellIs" dxfId="15881" priority="5890" stopIfTrue="1" operator="greaterThan">
      <formula>0</formula>
    </cfRule>
    <cfRule type="cellIs" dxfId="15880" priority="5891" stopIfTrue="1" operator="greaterThan">
      <formula>0</formula>
    </cfRule>
    <cfRule type="cellIs" dxfId="15879" priority="5892" stopIfTrue="1" operator="greaterThan">
      <formula>0</formula>
    </cfRule>
  </conditionalFormatting>
  <conditionalFormatting sqref="AG123:AG124">
    <cfRule type="cellIs" dxfId="15878" priority="5887" stopIfTrue="1" operator="greaterThan">
      <formula>0</formula>
    </cfRule>
    <cfRule type="cellIs" dxfId="15877" priority="5888" stopIfTrue="1" operator="greaterThan">
      <formula>0</formula>
    </cfRule>
    <cfRule type="cellIs" dxfId="15876" priority="5889" stopIfTrue="1" operator="greaterThan">
      <formula>0</formula>
    </cfRule>
  </conditionalFormatting>
  <conditionalFormatting sqref="AG125">
    <cfRule type="cellIs" dxfId="15875" priority="5884" stopIfTrue="1" operator="greaterThan">
      <formula>0</formula>
    </cfRule>
    <cfRule type="cellIs" dxfId="15874" priority="5885" stopIfTrue="1" operator="greaterThan">
      <formula>0</formula>
    </cfRule>
    <cfRule type="cellIs" dxfId="15873" priority="5886" stopIfTrue="1" operator="greaterThan">
      <formula>0</formula>
    </cfRule>
  </conditionalFormatting>
  <conditionalFormatting sqref="AG120:AG121">
    <cfRule type="cellIs" dxfId="15872" priority="5881" stopIfTrue="1" operator="greaterThan">
      <formula>0</formula>
    </cfRule>
    <cfRule type="cellIs" dxfId="15871" priority="5882" stopIfTrue="1" operator="greaterThan">
      <formula>0</formula>
    </cfRule>
    <cfRule type="cellIs" dxfId="15870" priority="5883" stopIfTrue="1" operator="greaterThan">
      <formula>0</formula>
    </cfRule>
  </conditionalFormatting>
  <conditionalFormatting sqref="AG122">
    <cfRule type="cellIs" dxfId="15869" priority="5878" stopIfTrue="1" operator="greaterThan">
      <formula>0</formula>
    </cfRule>
    <cfRule type="cellIs" dxfId="15868" priority="5879" stopIfTrue="1" operator="greaterThan">
      <formula>0</formula>
    </cfRule>
    <cfRule type="cellIs" dxfId="15867" priority="5880" stopIfTrue="1" operator="greaterThan">
      <formula>0</formula>
    </cfRule>
  </conditionalFormatting>
  <conditionalFormatting sqref="AG117:AG118">
    <cfRule type="cellIs" dxfId="15866" priority="5875" stopIfTrue="1" operator="greaterThan">
      <formula>0</formula>
    </cfRule>
    <cfRule type="cellIs" dxfId="15865" priority="5876" stopIfTrue="1" operator="greaterThan">
      <formula>0</formula>
    </cfRule>
    <cfRule type="cellIs" dxfId="15864" priority="5877" stopIfTrue="1" operator="greaterThan">
      <formula>0</formula>
    </cfRule>
  </conditionalFormatting>
  <conditionalFormatting sqref="AG119">
    <cfRule type="cellIs" dxfId="15863" priority="5872" stopIfTrue="1" operator="greaterThan">
      <formula>0</formula>
    </cfRule>
    <cfRule type="cellIs" dxfId="15862" priority="5873" stopIfTrue="1" operator="greaterThan">
      <formula>0</formula>
    </cfRule>
    <cfRule type="cellIs" dxfId="15861" priority="5874" stopIfTrue="1" operator="greaterThan">
      <formula>0</formula>
    </cfRule>
  </conditionalFormatting>
  <conditionalFormatting sqref="AG116">
    <cfRule type="cellIs" dxfId="15860" priority="5869" stopIfTrue="1" operator="greaterThan">
      <formula>0</formula>
    </cfRule>
    <cfRule type="cellIs" dxfId="15859" priority="5870" stopIfTrue="1" operator="greaterThan">
      <formula>0</formula>
    </cfRule>
    <cfRule type="cellIs" dxfId="15858" priority="5871" stopIfTrue="1" operator="greaterThan">
      <formula>0</formula>
    </cfRule>
  </conditionalFormatting>
  <conditionalFormatting sqref="AG113:AG114">
    <cfRule type="cellIs" dxfId="15857" priority="5866" stopIfTrue="1" operator="greaterThan">
      <formula>0</formula>
    </cfRule>
    <cfRule type="cellIs" dxfId="15856" priority="5867" stopIfTrue="1" operator="greaterThan">
      <formula>0</formula>
    </cfRule>
    <cfRule type="cellIs" dxfId="15855" priority="5868" stopIfTrue="1" operator="greaterThan">
      <formula>0</formula>
    </cfRule>
  </conditionalFormatting>
  <conditionalFormatting sqref="AG115">
    <cfRule type="cellIs" dxfId="15854" priority="5863" stopIfTrue="1" operator="greaterThan">
      <formula>0</formula>
    </cfRule>
    <cfRule type="cellIs" dxfId="15853" priority="5864" stopIfTrue="1" operator="greaterThan">
      <formula>0</formula>
    </cfRule>
    <cfRule type="cellIs" dxfId="15852" priority="5865" stopIfTrue="1" operator="greaterThan">
      <formula>0</formula>
    </cfRule>
  </conditionalFormatting>
  <conditionalFormatting sqref="AG110:AG111">
    <cfRule type="cellIs" dxfId="15851" priority="5860" stopIfTrue="1" operator="greaterThan">
      <formula>0</formula>
    </cfRule>
    <cfRule type="cellIs" dxfId="15850" priority="5861" stopIfTrue="1" operator="greaterThan">
      <formula>0</formula>
    </cfRule>
    <cfRule type="cellIs" dxfId="15849" priority="5862" stopIfTrue="1" operator="greaterThan">
      <formula>0</formula>
    </cfRule>
  </conditionalFormatting>
  <conditionalFormatting sqref="AG112">
    <cfRule type="cellIs" dxfId="15848" priority="5857" stopIfTrue="1" operator="greaterThan">
      <formula>0</formula>
    </cfRule>
    <cfRule type="cellIs" dxfId="15847" priority="5858" stopIfTrue="1" operator="greaterThan">
      <formula>0</formula>
    </cfRule>
    <cfRule type="cellIs" dxfId="15846" priority="5859" stopIfTrue="1" operator="greaterThan">
      <formula>0</formula>
    </cfRule>
  </conditionalFormatting>
  <conditionalFormatting sqref="AG107:AG108">
    <cfRule type="cellIs" dxfId="15845" priority="5854" stopIfTrue="1" operator="greaterThan">
      <formula>0</formula>
    </cfRule>
    <cfRule type="cellIs" dxfId="15844" priority="5855" stopIfTrue="1" operator="greaterThan">
      <formula>0</formula>
    </cfRule>
    <cfRule type="cellIs" dxfId="15843" priority="5856" stopIfTrue="1" operator="greaterThan">
      <formula>0</formula>
    </cfRule>
  </conditionalFormatting>
  <conditionalFormatting sqref="AG109">
    <cfRule type="cellIs" dxfId="15842" priority="5851" stopIfTrue="1" operator="greaterThan">
      <formula>0</formula>
    </cfRule>
    <cfRule type="cellIs" dxfId="15841" priority="5852" stopIfTrue="1" operator="greaterThan">
      <formula>0</formula>
    </cfRule>
    <cfRule type="cellIs" dxfId="15840" priority="5853" stopIfTrue="1" operator="greaterThan">
      <formula>0</formula>
    </cfRule>
  </conditionalFormatting>
  <conditionalFormatting sqref="AG104:AG105">
    <cfRule type="cellIs" dxfId="15839" priority="5848" stopIfTrue="1" operator="greaterThan">
      <formula>0</formula>
    </cfRule>
    <cfRule type="cellIs" dxfId="15838" priority="5849" stopIfTrue="1" operator="greaterThan">
      <formula>0</formula>
    </cfRule>
    <cfRule type="cellIs" dxfId="15837" priority="5850" stopIfTrue="1" operator="greaterThan">
      <formula>0</formula>
    </cfRule>
  </conditionalFormatting>
  <conditionalFormatting sqref="AG106">
    <cfRule type="cellIs" dxfId="15836" priority="5845" stopIfTrue="1" operator="greaterThan">
      <formula>0</formula>
    </cfRule>
    <cfRule type="cellIs" dxfId="15835" priority="5846" stopIfTrue="1" operator="greaterThan">
      <formula>0</formula>
    </cfRule>
    <cfRule type="cellIs" dxfId="15834" priority="5847" stopIfTrue="1" operator="greaterThan">
      <formula>0</formula>
    </cfRule>
  </conditionalFormatting>
  <conditionalFormatting sqref="AG102">
    <cfRule type="cellIs" dxfId="15833" priority="5842" stopIfTrue="1" operator="greaterThan">
      <formula>0</formula>
    </cfRule>
    <cfRule type="cellIs" dxfId="15832" priority="5843" stopIfTrue="1" operator="greaterThan">
      <formula>0</formula>
    </cfRule>
    <cfRule type="cellIs" dxfId="15831" priority="5844" stopIfTrue="1" operator="greaterThan">
      <formula>0</formula>
    </cfRule>
  </conditionalFormatting>
  <conditionalFormatting sqref="AG103">
    <cfRule type="cellIs" dxfId="15830" priority="5839" stopIfTrue="1" operator="greaterThan">
      <formula>0</formula>
    </cfRule>
    <cfRule type="cellIs" dxfId="15829" priority="5840" stopIfTrue="1" operator="greaterThan">
      <formula>0</formula>
    </cfRule>
    <cfRule type="cellIs" dxfId="15828" priority="5841" stopIfTrue="1" operator="greaterThan">
      <formula>0</formula>
    </cfRule>
  </conditionalFormatting>
  <conditionalFormatting sqref="AF157">
    <cfRule type="cellIs" dxfId="15827" priority="5764" stopIfTrue="1" operator="greaterThan">
      <formula>0</formula>
    </cfRule>
    <cfRule type="cellIs" dxfId="15826" priority="5765" stopIfTrue="1" operator="greaterThan">
      <formula>0</formula>
    </cfRule>
    <cfRule type="cellIs" dxfId="15825" priority="5766" stopIfTrue="1" operator="greaterThan">
      <formula>0</formula>
    </cfRule>
  </conditionalFormatting>
  <conditionalFormatting sqref="AF155">
    <cfRule type="cellIs" dxfId="15824" priority="5758" stopIfTrue="1" operator="greaterThan">
      <formula>0</formula>
    </cfRule>
    <cfRule type="cellIs" dxfId="15823" priority="5759" stopIfTrue="1" operator="greaterThan">
      <formula>0</formula>
    </cfRule>
    <cfRule type="cellIs" dxfId="15822" priority="5760" stopIfTrue="1" operator="greaterThan">
      <formula>0</formula>
    </cfRule>
  </conditionalFormatting>
  <conditionalFormatting sqref="AF156">
    <cfRule type="cellIs" dxfId="15821" priority="5755" stopIfTrue="1" operator="greaterThan">
      <formula>0</formula>
    </cfRule>
    <cfRule type="cellIs" dxfId="15820" priority="5756" stopIfTrue="1" operator="greaterThan">
      <formula>0</formula>
    </cfRule>
    <cfRule type="cellIs" dxfId="15819" priority="5757" stopIfTrue="1" operator="greaterThan">
      <formula>0</formula>
    </cfRule>
  </conditionalFormatting>
  <conditionalFormatting sqref="AF151:AF154">
    <cfRule type="cellIs" dxfId="15818" priority="5752" stopIfTrue="1" operator="greaterThan">
      <formula>0</formula>
    </cfRule>
    <cfRule type="cellIs" dxfId="15817" priority="5753" stopIfTrue="1" operator="greaterThan">
      <formula>0</formula>
    </cfRule>
    <cfRule type="cellIs" dxfId="15816" priority="5754" stopIfTrue="1" operator="greaterThan">
      <formula>0</formula>
    </cfRule>
  </conditionalFormatting>
  <conditionalFormatting sqref="AF148:AF149">
    <cfRule type="cellIs" dxfId="15815" priority="5749" stopIfTrue="1" operator="greaterThan">
      <formula>0</formula>
    </cfRule>
    <cfRule type="cellIs" dxfId="15814" priority="5750" stopIfTrue="1" operator="greaterThan">
      <formula>0</formula>
    </cfRule>
    <cfRule type="cellIs" dxfId="15813" priority="5751" stopIfTrue="1" operator="greaterThan">
      <formula>0</formula>
    </cfRule>
  </conditionalFormatting>
  <conditionalFormatting sqref="AF150">
    <cfRule type="cellIs" dxfId="15812" priority="5746" stopIfTrue="1" operator="greaterThan">
      <formula>0</formula>
    </cfRule>
    <cfRule type="cellIs" dxfId="15811" priority="5747" stopIfTrue="1" operator="greaterThan">
      <formula>0</formula>
    </cfRule>
    <cfRule type="cellIs" dxfId="15810" priority="5748" stopIfTrue="1" operator="greaterThan">
      <formula>0</formula>
    </cfRule>
  </conditionalFormatting>
  <conditionalFormatting sqref="AF145:AF146">
    <cfRule type="cellIs" dxfId="15809" priority="5743" stopIfTrue="1" operator="greaterThan">
      <formula>0</formula>
    </cfRule>
    <cfRule type="cellIs" dxfId="15808" priority="5744" stopIfTrue="1" operator="greaterThan">
      <formula>0</formula>
    </cfRule>
    <cfRule type="cellIs" dxfId="15807" priority="5745" stopIfTrue="1" operator="greaterThan">
      <formula>0</formula>
    </cfRule>
  </conditionalFormatting>
  <conditionalFormatting sqref="AF147">
    <cfRule type="cellIs" dxfId="15806" priority="5740" stopIfTrue="1" operator="greaterThan">
      <formula>0</formula>
    </cfRule>
    <cfRule type="cellIs" dxfId="15805" priority="5741" stopIfTrue="1" operator="greaterThan">
      <formula>0</formula>
    </cfRule>
    <cfRule type="cellIs" dxfId="15804" priority="5742" stopIfTrue="1" operator="greaterThan">
      <formula>0</formula>
    </cfRule>
  </conditionalFormatting>
  <conditionalFormatting sqref="AF142:AF143">
    <cfRule type="cellIs" dxfId="15803" priority="5737" stopIfTrue="1" operator="greaterThan">
      <formula>0</formula>
    </cfRule>
    <cfRule type="cellIs" dxfId="15802" priority="5738" stopIfTrue="1" operator="greaterThan">
      <formula>0</formula>
    </cfRule>
    <cfRule type="cellIs" dxfId="15801" priority="5739" stopIfTrue="1" operator="greaterThan">
      <formula>0</formula>
    </cfRule>
  </conditionalFormatting>
  <conditionalFormatting sqref="AF144">
    <cfRule type="cellIs" dxfId="15800" priority="5734" stopIfTrue="1" operator="greaterThan">
      <formula>0</formula>
    </cfRule>
    <cfRule type="cellIs" dxfId="15799" priority="5735" stopIfTrue="1" operator="greaterThan">
      <formula>0</formula>
    </cfRule>
    <cfRule type="cellIs" dxfId="15798" priority="5736" stopIfTrue="1" operator="greaterThan">
      <formula>0</formula>
    </cfRule>
  </conditionalFormatting>
  <conditionalFormatting sqref="AF139:AF140">
    <cfRule type="cellIs" dxfId="15797" priority="5731" stopIfTrue="1" operator="greaterThan">
      <formula>0</formula>
    </cfRule>
    <cfRule type="cellIs" dxfId="15796" priority="5732" stopIfTrue="1" operator="greaterThan">
      <formula>0</formula>
    </cfRule>
    <cfRule type="cellIs" dxfId="15795" priority="5733" stopIfTrue="1" operator="greaterThan">
      <formula>0</formula>
    </cfRule>
  </conditionalFormatting>
  <conditionalFormatting sqref="AF141">
    <cfRule type="cellIs" dxfId="15794" priority="5728" stopIfTrue="1" operator="greaterThan">
      <formula>0</formula>
    </cfRule>
    <cfRule type="cellIs" dxfId="15793" priority="5729" stopIfTrue="1" operator="greaterThan">
      <formula>0</formula>
    </cfRule>
    <cfRule type="cellIs" dxfId="15792" priority="5730" stopIfTrue="1" operator="greaterThan">
      <formula>0</formula>
    </cfRule>
  </conditionalFormatting>
  <conditionalFormatting sqref="AF136:AF137">
    <cfRule type="cellIs" dxfId="15791" priority="5725" stopIfTrue="1" operator="greaterThan">
      <formula>0</formula>
    </cfRule>
    <cfRule type="cellIs" dxfId="15790" priority="5726" stopIfTrue="1" operator="greaterThan">
      <formula>0</formula>
    </cfRule>
    <cfRule type="cellIs" dxfId="15789" priority="5727" stopIfTrue="1" operator="greaterThan">
      <formula>0</formula>
    </cfRule>
  </conditionalFormatting>
  <conditionalFormatting sqref="AF138">
    <cfRule type="cellIs" dxfId="15788" priority="5722" stopIfTrue="1" operator="greaterThan">
      <formula>0</formula>
    </cfRule>
    <cfRule type="cellIs" dxfId="15787" priority="5723" stopIfTrue="1" operator="greaterThan">
      <formula>0</formula>
    </cfRule>
    <cfRule type="cellIs" dxfId="15786" priority="5724" stopIfTrue="1" operator="greaterThan">
      <formula>0</formula>
    </cfRule>
  </conditionalFormatting>
  <conditionalFormatting sqref="AF133:AF134">
    <cfRule type="cellIs" dxfId="15785" priority="5719" stopIfTrue="1" operator="greaterThan">
      <formula>0</formula>
    </cfRule>
    <cfRule type="cellIs" dxfId="15784" priority="5720" stopIfTrue="1" operator="greaterThan">
      <formula>0</formula>
    </cfRule>
    <cfRule type="cellIs" dxfId="15783" priority="5721" stopIfTrue="1" operator="greaterThan">
      <formula>0</formula>
    </cfRule>
  </conditionalFormatting>
  <conditionalFormatting sqref="AF135">
    <cfRule type="cellIs" dxfId="15782" priority="5716" stopIfTrue="1" operator="greaterThan">
      <formula>0</formula>
    </cfRule>
    <cfRule type="cellIs" dxfId="15781" priority="5717" stopIfTrue="1" operator="greaterThan">
      <formula>0</formula>
    </cfRule>
    <cfRule type="cellIs" dxfId="15780" priority="5718" stopIfTrue="1" operator="greaterThan">
      <formula>0</formula>
    </cfRule>
  </conditionalFormatting>
  <conditionalFormatting sqref="AF132">
    <cfRule type="cellIs" dxfId="15779" priority="5713" stopIfTrue="1" operator="greaterThan">
      <formula>0</formula>
    </cfRule>
    <cfRule type="cellIs" dxfId="15778" priority="5714" stopIfTrue="1" operator="greaterThan">
      <formula>0</formula>
    </cfRule>
    <cfRule type="cellIs" dxfId="15777" priority="5715" stopIfTrue="1" operator="greaterThan">
      <formula>0</formula>
    </cfRule>
  </conditionalFormatting>
  <conditionalFormatting sqref="AF129:AF130">
    <cfRule type="cellIs" dxfId="15776" priority="5710" stopIfTrue="1" operator="greaterThan">
      <formula>0</formula>
    </cfRule>
    <cfRule type="cellIs" dxfId="15775" priority="5711" stopIfTrue="1" operator="greaterThan">
      <formula>0</formula>
    </cfRule>
    <cfRule type="cellIs" dxfId="15774" priority="5712" stopIfTrue="1" operator="greaterThan">
      <formula>0</formula>
    </cfRule>
  </conditionalFormatting>
  <conditionalFormatting sqref="AF126:AF127">
    <cfRule type="cellIs" dxfId="15773" priority="5707" stopIfTrue="1" operator="greaterThan">
      <formula>0</formula>
    </cfRule>
    <cfRule type="cellIs" dxfId="15772" priority="5708" stopIfTrue="1" operator="greaterThan">
      <formula>0</formula>
    </cfRule>
    <cfRule type="cellIs" dxfId="15771" priority="5709" stopIfTrue="1" operator="greaterThan">
      <formula>0</formula>
    </cfRule>
  </conditionalFormatting>
  <conditionalFormatting sqref="AF128">
    <cfRule type="cellIs" dxfId="15770" priority="5704" stopIfTrue="1" operator="greaterThan">
      <formula>0</formula>
    </cfRule>
    <cfRule type="cellIs" dxfId="15769" priority="5705" stopIfTrue="1" operator="greaterThan">
      <formula>0</formula>
    </cfRule>
    <cfRule type="cellIs" dxfId="15768" priority="5706" stopIfTrue="1" operator="greaterThan">
      <formula>0</formula>
    </cfRule>
  </conditionalFormatting>
  <conditionalFormatting sqref="AF123:AF124">
    <cfRule type="cellIs" dxfId="15767" priority="5701" stopIfTrue="1" operator="greaterThan">
      <formula>0</formula>
    </cfRule>
    <cfRule type="cellIs" dxfId="15766" priority="5702" stopIfTrue="1" operator="greaterThan">
      <formula>0</formula>
    </cfRule>
    <cfRule type="cellIs" dxfId="15765" priority="5703" stopIfTrue="1" operator="greaterThan">
      <formula>0</formula>
    </cfRule>
  </conditionalFormatting>
  <conditionalFormatting sqref="AF125">
    <cfRule type="cellIs" dxfId="15764" priority="5698" stopIfTrue="1" operator="greaterThan">
      <formula>0</formula>
    </cfRule>
    <cfRule type="cellIs" dxfId="15763" priority="5699" stopIfTrue="1" operator="greaterThan">
      <formula>0</formula>
    </cfRule>
    <cfRule type="cellIs" dxfId="15762" priority="5700" stopIfTrue="1" operator="greaterThan">
      <formula>0</formula>
    </cfRule>
  </conditionalFormatting>
  <conditionalFormatting sqref="AF120:AF121">
    <cfRule type="cellIs" dxfId="15761" priority="5695" stopIfTrue="1" operator="greaterThan">
      <formula>0</formula>
    </cfRule>
    <cfRule type="cellIs" dxfId="15760" priority="5696" stopIfTrue="1" operator="greaterThan">
      <formula>0</formula>
    </cfRule>
    <cfRule type="cellIs" dxfId="15759" priority="5697" stopIfTrue="1" operator="greaterThan">
      <formula>0</formula>
    </cfRule>
  </conditionalFormatting>
  <conditionalFormatting sqref="AF122">
    <cfRule type="cellIs" dxfId="15758" priority="5692" stopIfTrue="1" operator="greaterThan">
      <formula>0</formula>
    </cfRule>
    <cfRule type="cellIs" dxfId="15757" priority="5693" stopIfTrue="1" operator="greaterThan">
      <formula>0</formula>
    </cfRule>
    <cfRule type="cellIs" dxfId="15756" priority="5694" stopIfTrue="1" operator="greaterThan">
      <formula>0</formula>
    </cfRule>
  </conditionalFormatting>
  <conditionalFormatting sqref="AF117:AF118">
    <cfRule type="cellIs" dxfId="15755" priority="5689" stopIfTrue="1" operator="greaterThan">
      <formula>0</formula>
    </cfRule>
    <cfRule type="cellIs" dxfId="15754" priority="5690" stopIfTrue="1" operator="greaterThan">
      <formula>0</formula>
    </cfRule>
    <cfRule type="cellIs" dxfId="15753" priority="5691" stopIfTrue="1" operator="greaterThan">
      <formula>0</formula>
    </cfRule>
  </conditionalFormatting>
  <conditionalFormatting sqref="AF119">
    <cfRule type="cellIs" dxfId="15752" priority="5686" stopIfTrue="1" operator="greaterThan">
      <formula>0</formula>
    </cfRule>
    <cfRule type="cellIs" dxfId="15751" priority="5687" stopIfTrue="1" operator="greaterThan">
      <formula>0</formula>
    </cfRule>
    <cfRule type="cellIs" dxfId="15750" priority="5688" stopIfTrue="1" operator="greaterThan">
      <formula>0</formula>
    </cfRule>
  </conditionalFormatting>
  <conditionalFormatting sqref="AF116">
    <cfRule type="cellIs" dxfId="15749" priority="5683" stopIfTrue="1" operator="greaterThan">
      <formula>0</formula>
    </cfRule>
    <cfRule type="cellIs" dxfId="15748" priority="5684" stopIfTrue="1" operator="greaterThan">
      <formula>0</formula>
    </cfRule>
    <cfRule type="cellIs" dxfId="15747" priority="5685" stopIfTrue="1" operator="greaterThan">
      <formula>0</formula>
    </cfRule>
  </conditionalFormatting>
  <conditionalFormatting sqref="AF113:AF114">
    <cfRule type="cellIs" dxfId="15746" priority="5680" stopIfTrue="1" operator="greaterThan">
      <formula>0</formula>
    </cfRule>
    <cfRule type="cellIs" dxfId="15745" priority="5681" stopIfTrue="1" operator="greaterThan">
      <formula>0</formula>
    </cfRule>
    <cfRule type="cellIs" dxfId="15744" priority="5682" stopIfTrue="1" operator="greaterThan">
      <formula>0</formula>
    </cfRule>
  </conditionalFormatting>
  <conditionalFormatting sqref="AF115">
    <cfRule type="cellIs" dxfId="15743" priority="5677" stopIfTrue="1" operator="greaterThan">
      <formula>0</formula>
    </cfRule>
    <cfRule type="cellIs" dxfId="15742" priority="5678" stopIfTrue="1" operator="greaterThan">
      <formula>0</formula>
    </cfRule>
    <cfRule type="cellIs" dxfId="15741" priority="5679" stopIfTrue="1" operator="greaterThan">
      <formula>0</formula>
    </cfRule>
  </conditionalFormatting>
  <conditionalFormatting sqref="AF110:AF111">
    <cfRule type="cellIs" dxfId="15740" priority="5674" stopIfTrue="1" operator="greaterThan">
      <formula>0</formula>
    </cfRule>
    <cfRule type="cellIs" dxfId="15739" priority="5675" stopIfTrue="1" operator="greaterThan">
      <formula>0</formula>
    </cfRule>
    <cfRule type="cellIs" dxfId="15738" priority="5676" stopIfTrue="1" operator="greaterThan">
      <formula>0</formula>
    </cfRule>
  </conditionalFormatting>
  <conditionalFormatting sqref="AF112">
    <cfRule type="cellIs" dxfId="15737" priority="5671" stopIfTrue="1" operator="greaterThan">
      <formula>0</formula>
    </cfRule>
    <cfRule type="cellIs" dxfId="15736" priority="5672" stopIfTrue="1" operator="greaterThan">
      <formula>0</formula>
    </cfRule>
    <cfRule type="cellIs" dxfId="15735" priority="5673" stopIfTrue="1" operator="greaterThan">
      <formula>0</formula>
    </cfRule>
  </conditionalFormatting>
  <conditionalFormatting sqref="AF107:AF108">
    <cfRule type="cellIs" dxfId="15734" priority="5668" stopIfTrue="1" operator="greaterThan">
      <formula>0</formula>
    </cfRule>
    <cfRule type="cellIs" dxfId="15733" priority="5669" stopIfTrue="1" operator="greaterThan">
      <formula>0</formula>
    </cfRule>
    <cfRule type="cellIs" dxfId="15732" priority="5670" stopIfTrue="1" operator="greaterThan">
      <formula>0</formula>
    </cfRule>
  </conditionalFormatting>
  <conditionalFormatting sqref="AF109">
    <cfRule type="cellIs" dxfId="15731" priority="5665" stopIfTrue="1" operator="greaterThan">
      <formula>0</formula>
    </cfRule>
    <cfRule type="cellIs" dxfId="15730" priority="5666" stopIfTrue="1" operator="greaterThan">
      <formula>0</formula>
    </cfRule>
    <cfRule type="cellIs" dxfId="15729" priority="5667" stopIfTrue="1" operator="greaterThan">
      <formula>0</formula>
    </cfRule>
  </conditionalFormatting>
  <conditionalFormatting sqref="AF104:AF105">
    <cfRule type="cellIs" dxfId="15728" priority="5662" stopIfTrue="1" operator="greaterThan">
      <formula>0</formula>
    </cfRule>
    <cfRule type="cellIs" dxfId="15727" priority="5663" stopIfTrue="1" operator="greaterThan">
      <formula>0</formula>
    </cfRule>
    <cfRule type="cellIs" dxfId="15726" priority="5664" stopIfTrue="1" operator="greaterThan">
      <formula>0</formula>
    </cfRule>
  </conditionalFormatting>
  <conditionalFormatting sqref="AF106">
    <cfRule type="cellIs" dxfId="15725" priority="5659" stopIfTrue="1" operator="greaterThan">
      <formula>0</formula>
    </cfRule>
    <cfRule type="cellIs" dxfId="15724" priority="5660" stopIfTrue="1" operator="greaterThan">
      <formula>0</formula>
    </cfRule>
    <cfRule type="cellIs" dxfId="15723" priority="5661" stopIfTrue="1" operator="greaterThan">
      <formula>0</formula>
    </cfRule>
  </conditionalFormatting>
  <conditionalFormatting sqref="AF102">
    <cfRule type="cellIs" dxfId="15722" priority="5656" stopIfTrue="1" operator="greaterThan">
      <formula>0</formula>
    </cfRule>
    <cfRule type="cellIs" dxfId="15721" priority="5657" stopIfTrue="1" operator="greaterThan">
      <formula>0</formula>
    </cfRule>
    <cfRule type="cellIs" dxfId="15720" priority="5658" stopIfTrue="1" operator="greaterThan">
      <formula>0</formula>
    </cfRule>
  </conditionalFormatting>
  <conditionalFormatting sqref="AF103">
    <cfRule type="cellIs" dxfId="15719" priority="5653" stopIfTrue="1" operator="greaterThan">
      <formula>0</formula>
    </cfRule>
    <cfRule type="cellIs" dxfId="15718" priority="5654" stopIfTrue="1" operator="greaterThan">
      <formula>0</formula>
    </cfRule>
    <cfRule type="cellIs" dxfId="15717" priority="5655" stopIfTrue="1" operator="greaterThan">
      <formula>0</formula>
    </cfRule>
  </conditionalFormatting>
  <conditionalFormatting sqref="AE157">
    <cfRule type="cellIs" dxfId="15716" priority="5578" stopIfTrue="1" operator="greaterThan">
      <formula>0</formula>
    </cfRule>
    <cfRule type="cellIs" dxfId="15715" priority="5579" stopIfTrue="1" operator="greaterThan">
      <formula>0</formula>
    </cfRule>
    <cfRule type="cellIs" dxfId="15714" priority="5580" stopIfTrue="1" operator="greaterThan">
      <formula>0</formula>
    </cfRule>
  </conditionalFormatting>
  <conditionalFormatting sqref="AE154:AE155">
    <cfRule type="cellIs" dxfId="15713" priority="5572" stopIfTrue="1" operator="greaterThan">
      <formula>0</formula>
    </cfRule>
    <cfRule type="cellIs" dxfId="15712" priority="5573" stopIfTrue="1" operator="greaterThan">
      <formula>0</formula>
    </cfRule>
    <cfRule type="cellIs" dxfId="15711" priority="5574" stopIfTrue="1" operator="greaterThan">
      <formula>0</formula>
    </cfRule>
  </conditionalFormatting>
  <conditionalFormatting sqref="AE156">
    <cfRule type="cellIs" dxfId="15710" priority="5569" stopIfTrue="1" operator="greaterThan">
      <formula>0</formula>
    </cfRule>
    <cfRule type="cellIs" dxfId="15709" priority="5570" stopIfTrue="1" operator="greaterThan">
      <formula>0</formula>
    </cfRule>
    <cfRule type="cellIs" dxfId="15708" priority="5571" stopIfTrue="1" operator="greaterThan">
      <formula>0</formula>
    </cfRule>
  </conditionalFormatting>
  <conditionalFormatting sqref="AE151:AE152">
    <cfRule type="cellIs" dxfId="15707" priority="5566" stopIfTrue="1" operator="greaterThan">
      <formula>0</formula>
    </cfRule>
    <cfRule type="cellIs" dxfId="15706" priority="5567" stopIfTrue="1" operator="greaterThan">
      <formula>0</formula>
    </cfRule>
    <cfRule type="cellIs" dxfId="15705" priority="5568" stopIfTrue="1" operator="greaterThan">
      <formula>0</formula>
    </cfRule>
  </conditionalFormatting>
  <conditionalFormatting sqref="AE153">
    <cfRule type="cellIs" dxfId="15704" priority="5563" stopIfTrue="1" operator="greaterThan">
      <formula>0</formula>
    </cfRule>
    <cfRule type="cellIs" dxfId="15703" priority="5564" stopIfTrue="1" operator="greaterThan">
      <formula>0</formula>
    </cfRule>
    <cfRule type="cellIs" dxfId="15702" priority="5565" stopIfTrue="1" operator="greaterThan">
      <formula>0</formula>
    </cfRule>
  </conditionalFormatting>
  <conditionalFormatting sqref="AE148:AE149">
    <cfRule type="cellIs" dxfId="15701" priority="5560" stopIfTrue="1" operator="greaterThan">
      <formula>0</formula>
    </cfRule>
    <cfRule type="cellIs" dxfId="15700" priority="5561" stopIfTrue="1" operator="greaterThan">
      <formula>0</formula>
    </cfRule>
    <cfRule type="cellIs" dxfId="15699" priority="5562" stopIfTrue="1" operator="greaterThan">
      <formula>0</formula>
    </cfRule>
  </conditionalFormatting>
  <conditionalFormatting sqref="AE150">
    <cfRule type="cellIs" dxfId="15698" priority="5557" stopIfTrue="1" operator="greaterThan">
      <formula>0</formula>
    </cfRule>
    <cfRule type="cellIs" dxfId="15697" priority="5558" stopIfTrue="1" operator="greaterThan">
      <formula>0</formula>
    </cfRule>
    <cfRule type="cellIs" dxfId="15696" priority="5559" stopIfTrue="1" operator="greaterThan">
      <formula>0</formula>
    </cfRule>
  </conditionalFormatting>
  <conditionalFormatting sqref="AE145:AE146">
    <cfRule type="cellIs" dxfId="15695" priority="5554" stopIfTrue="1" operator="greaterThan">
      <formula>0</formula>
    </cfRule>
    <cfRule type="cellIs" dxfId="15694" priority="5555" stopIfTrue="1" operator="greaterThan">
      <formula>0</formula>
    </cfRule>
    <cfRule type="cellIs" dxfId="15693" priority="5556" stopIfTrue="1" operator="greaterThan">
      <formula>0</formula>
    </cfRule>
  </conditionalFormatting>
  <conditionalFormatting sqref="AE147">
    <cfRule type="cellIs" dxfId="15692" priority="5551" stopIfTrue="1" operator="greaterThan">
      <formula>0</formula>
    </cfRule>
    <cfRule type="cellIs" dxfId="15691" priority="5552" stopIfTrue="1" operator="greaterThan">
      <formula>0</formula>
    </cfRule>
    <cfRule type="cellIs" dxfId="15690" priority="5553" stopIfTrue="1" operator="greaterThan">
      <formula>0</formula>
    </cfRule>
  </conditionalFormatting>
  <conditionalFormatting sqref="AE142:AE143">
    <cfRule type="cellIs" dxfId="15689" priority="5548" stopIfTrue="1" operator="greaterThan">
      <formula>0</formula>
    </cfRule>
    <cfRule type="cellIs" dxfId="15688" priority="5549" stopIfTrue="1" operator="greaterThan">
      <formula>0</formula>
    </cfRule>
    <cfRule type="cellIs" dxfId="15687" priority="5550" stopIfTrue="1" operator="greaterThan">
      <formula>0</formula>
    </cfRule>
  </conditionalFormatting>
  <conditionalFormatting sqref="AE144">
    <cfRule type="cellIs" dxfId="15686" priority="5545" stopIfTrue="1" operator="greaterThan">
      <formula>0</formula>
    </cfRule>
    <cfRule type="cellIs" dxfId="15685" priority="5546" stopIfTrue="1" operator="greaterThan">
      <formula>0</formula>
    </cfRule>
    <cfRule type="cellIs" dxfId="15684" priority="5547" stopIfTrue="1" operator="greaterThan">
      <formula>0</formula>
    </cfRule>
  </conditionalFormatting>
  <conditionalFormatting sqref="AE139:AE140">
    <cfRule type="cellIs" dxfId="15683" priority="5542" stopIfTrue="1" operator="greaterThan">
      <formula>0</formula>
    </cfRule>
    <cfRule type="cellIs" dxfId="15682" priority="5543" stopIfTrue="1" operator="greaterThan">
      <formula>0</formula>
    </cfRule>
    <cfRule type="cellIs" dxfId="15681" priority="5544" stopIfTrue="1" operator="greaterThan">
      <formula>0</formula>
    </cfRule>
  </conditionalFormatting>
  <conditionalFormatting sqref="AE141">
    <cfRule type="cellIs" dxfId="15680" priority="5539" stopIfTrue="1" operator="greaterThan">
      <formula>0</formula>
    </cfRule>
    <cfRule type="cellIs" dxfId="15679" priority="5540" stopIfTrue="1" operator="greaterThan">
      <formula>0</formula>
    </cfRule>
    <cfRule type="cellIs" dxfId="15678" priority="5541" stopIfTrue="1" operator="greaterThan">
      <formula>0</formula>
    </cfRule>
  </conditionalFormatting>
  <conditionalFormatting sqref="AE136:AE137">
    <cfRule type="cellIs" dxfId="15677" priority="5536" stopIfTrue="1" operator="greaterThan">
      <formula>0</formula>
    </cfRule>
    <cfRule type="cellIs" dxfId="15676" priority="5537" stopIfTrue="1" operator="greaterThan">
      <formula>0</formula>
    </cfRule>
    <cfRule type="cellIs" dxfId="15675" priority="5538" stopIfTrue="1" operator="greaterThan">
      <formula>0</formula>
    </cfRule>
  </conditionalFormatting>
  <conditionalFormatting sqref="AE138">
    <cfRule type="cellIs" dxfId="15674" priority="5533" stopIfTrue="1" operator="greaterThan">
      <formula>0</formula>
    </cfRule>
    <cfRule type="cellIs" dxfId="15673" priority="5534" stopIfTrue="1" operator="greaterThan">
      <formula>0</formula>
    </cfRule>
    <cfRule type="cellIs" dxfId="15672" priority="5535" stopIfTrue="1" operator="greaterThan">
      <formula>0</formula>
    </cfRule>
  </conditionalFormatting>
  <conditionalFormatting sqref="AE133:AE134">
    <cfRule type="cellIs" dxfId="15671" priority="5530" stopIfTrue="1" operator="greaterThan">
      <formula>0</formula>
    </cfRule>
    <cfRule type="cellIs" dxfId="15670" priority="5531" stopIfTrue="1" operator="greaterThan">
      <formula>0</formula>
    </cfRule>
    <cfRule type="cellIs" dxfId="15669" priority="5532" stopIfTrue="1" operator="greaterThan">
      <formula>0</formula>
    </cfRule>
  </conditionalFormatting>
  <conditionalFormatting sqref="AE135">
    <cfRule type="cellIs" dxfId="15668" priority="5527" stopIfTrue="1" operator="greaterThan">
      <formula>0</formula>
    </cfRule>
    <cfRule type="cellIs" dxfId="15667" priority="5528" stopIfTrue="1" operator="greaterThan">
      <formula>0</formula>
    </cfRule>
    <cfRule type="cellIs" dxfId="15666" priority="5529" stopIfTrue="1" operator="greaterThan">
      <formula>0</formula>
    </cfRule>
  </conditionalFormatting>
  <conditionalFormatting sqref="AE132">
    <cfRule type="cellIs" dxfId="15665" priority="5524" stopIfTrue="1" operator="greaterThan">
      <formula>0</formula>
    </cfRule>
    <cfRule type="cellIs" dxfId="15664" priority="5525" stopIfTrue="1" operator="greaterThan">
      <formula>0</formula>
    </cfRule>
    <cfRule type="cellIs" dxfId="15663" priority="5526" stopIfTrue="1" operator="greaterThan">
      <formula>0</formula>
    </cfRule>
  </conditionalFormatting>
  <conditionalFormatting sqref="AE129:AE130">
    <cfRule type="cellIs" dxfId="15662" priority="5521" stopIfTrue="1" operator="greaterThan">
      <formula>0</formula>
    </cfRule>
    <cfRule type="cellIs" dxfId="15661" priority="5522" stopIfTrue="1" operator="greaterThan">
      <formula>0</formula>
    </cfRule>
    <cfRule type="cellIs" dxfId="15660" priority="5523" stopIfTrue="1" operator="greaterThan">
      <formula>0</formula>
    </cfRule>
  </conditionalFormatting>
  <conditionalFormatting sqref="AE126:AE127">
    <cfRule type="cellIs" dxfId="15659" priority="5518" stopIfTrue="1" operator="greaterThan">
      <formula>0</formula>
    </cfRule>
    <cfRule type="cellIs" dxfId="15658" priority="5519" stopIfTrue="1" operator="greaterThan">
      <formula>0</formula>
    </cfRule>
    <cfRule type="cellIs" dxfId="15657" priority="5520" stopIfTrue="1" operator="greaterThan">
      <formula>0</formula>
    </cfRule>
  </conditionalFormatting>
  <conditionalFormatting sqref="AE128">
    <cfRule type="cellIs" dxfId="15656" priority="5515" stopIfTrue="1" operator="greaterThan">
      <formula>0</formula>
    </cfRule>
    <cfRule type="cellIs" dxfId="15655" priority="5516" stopIfTrue="1" operator="greaterThan">
      <formula>0</formula>
    </cfRule>
    <cfRule type="cellIs" dxfId="15654" priority="5517" stopIfTrue="1" operator="greaterThan">
      <formula>0</formula>
    </cfRule>
  </conditionalFormatting>
  <conditionalFormatting sqref="AE123:AE124">
    <cfRule type="cellIs" dxfId="15653" priority="5512" stopIfTrue="1" operator="greaterThan">
      <formula>0</formula>
    </cfRule>
    <cfRule type="cellIs" dxfId="15652" priority="5513" stopIfTrue="1" operator="greaterThan">
      <formula>0</formula>
    </cfRule>
    <cfRule type="cellIs" dxfId="15651" priority="5514" stopIfTrue="1" operator="greaterThan">
      <formula>0</formula>
    </cfRule>
  </conditionalFormatting>
  <conditionalFormatting sqref="AE125">
    <cfRule type="cellIs" dxfId="15650" priority="5509" stopIfTrue="1" operator="greaterThan">
      <formula>0</formula>
    </cfRule>
    <cfRule type="cellIs" dxfId="15649" priority="5510" stopIfTrue="1" operator="greaterThan">
      <formula>0</formula>
    </cfRule>
    <cfRule type="cellIs" dxfId="15648" priority="5511" stopIfTrue="1" operator="greaterThan">
      <formula>0</formula>
    </cfRule>
  </conditionalFormatting>
  <conditionalFormatting sqref="AE120:AE121">
    <cfRule type="cellIs" dxfId="15647" priority="5506" stopIfTrue="1" operator="greaterThan">
      <formula>0</formula>
    </cfRule>
    <cfRule type="cellIs" dxfId="15646" priority="5507" stopIfTrue="1" operator="greaterThan">
      <formula>0</formula>
    </cfRule>
    <cfRule type="cellIs" dxfId="15645" priority="5508" stopIfTrue="1" operator="greaterThan">
      <formula>0</formula>
    </cfRule>
  </conditionalFormatting>
  <conditionalFormatting sqref="AE122">
    <cfRule type="cellIs" dxfId="15644" priority="5503" stopIfTrue="1" operator="greaterThan">
      <formula>0</formula>
    </cfRule>
    <cfRule type="cellIs" dxfId="15643" priority="5504" stopIfTrue="1" operator="greaterThan">
      <formula>0</formula>
    </cfRule>
    <cfRule type="cellIs" dxfId="15642" priority="5505" stopIfTrue="1" operator="greaterThan">
      <formula>0</formula>
    </cfRule>
  </conditionalFormatting>
  <conditionalFormatting sqref="AE117:AE118">
    <cfRule type="cellIs" dxfId="15641" priority="5500" stopIfTrue="1" operator="greaterThan">
      <formula>0</formula>
    </cfRule>
    <cfRule type="cellIs" dxfId="15640" priority="5501" stopIfTrue="1" operator="greaterThan">
      <formula>0</formula>
    </cfRule>
    <cfRule type="cellIs" dxfId="15639" priority="5502" stopIfTrue="1" operator="greaterThan">
      <formula>0</formula>
    </cfRule>
  </conditionalFormatting>
  <conditionalFormatting sqref="AE119">
    <cfRule type="cellIs" dxfId="15638" priority="5497" stopIfTrue="1" operator="greaterThan">
      <formula>0</formula>
    </cfRule>
    <cfRule type="cellIs" dxfId="15637" priority="5498" stopIfTrue="1" operator="greaterThan">
      <formula>0</formula>
    </cfRule>
    <cfRule type="cellIs" dxfId="15636" priority="5499" stopIfTrue="1" operator="greaterThan">
      <formula>0</formula>
    </cfRule>
  </conditionalFormatting>
  <conditionalFormatting sqref="AE116">
    <cfRule type="cellIs" dxfId="15635" priority="5494" stopIfTrue="1" operator="greaterThan">
      <formula>0</formula>
    </cfRule>
    <cfRule type="cellIs" dxfId="15634" priority="5495" stopIfTrue="1" operator="greaterThan">
      <formula>0</formula>
    </cfRule>
    <cfRule type="cellIs" dxfId="15633" priority="5496" stopIfTrue="1" operator="greaterThan">
      <formula>0</formula>
    </cfRule>
  </conditionalFormatting>
  <conditionalFormatting sqref="AE113:AE114">
    <cfRule type="cellIs" dxfId="15632" priority="5491" stopIfTrue="1" operator="greaterThan">
      <formula>0</formula>
    </cfRule>
    <cfRule type="cellIs" dxfId="15631" priority="5492" stopIfTrue="1" operator="greaterThan">
      <formula>0</formula>
    </cfRule>
    <cfRule type="cellIs" dxfId="15630" priority="5493" stopIfTrue="1" operator="greaterThan">
      <formula>0</formula>
    </cfRule>
  </conditionalFormatting>
  <conditionalFormatting sqref="AE115">
    <cfRule type="cellIs" dxfId="15629" priority="5488" stopIfTrue="1" operator="greaterThan">
      <formula>0</formula>
    </cfRule>
    <cfRule type="cellIs" dxfId="15628" priority="5489" stopIfTrue="1" operator="greaterThan">
      <formula>0</formula>
    </cfRule>
    <cfRule type="cellIs" dxfId="15627" priority="5490" stopIfTrue="1" operator="greaterThan">
      <formula>0</formula>
    </cfRule>
  </conditionalFormatting>
  <conditionalFormatting sqref="AE110:AE111">
    <cfRule type="cellIs" dxfId="15626" priority="5485" stopIfTrue="1" operator="greaterThan">
      <formula>0</formula>
    </cfRule>
    <cfRule type="cellIs" dxfId="15625" priority="5486" stopIfTrue="1" operator="greaterThan">
      <formula>0</formula>
    </cfRule>
    <cfRule type="cellIs" dxfId="15624" priority="5487" stopIfTrue="1" operator="greaterThan">
      <formula>0</formula>
    </cfRule>
  </conditionalFormatting>
  <conditionalFormatting sqref="AE112">
    <cfRule type="cellIs" dxfId="15623" priority="5482" stopIfTrue="1" operator="greaterThan">
      <formula>0</formula>
    </cfRule>
    <cfRule type="cellIs" dxfId="15622" priority="5483" stopIfTrue="1" operator="greaterThan">
      <formula>0</formula>
    </cfRule>
    <cfRule type="cellIs" dxfId="15621" priority="5484" stopIfTrue="1" operator="greaterThan">
      <formula>0</formula>
    </cfRule>
  </conditionalFormatting>
  <conditionalFormatting sqref="AE107:AE108">
    <cfRule type="cellIs" dxfId="15620" priority="5479" stopIfTrue="1" operator="greaterThan">
      <formula>0</formula>
    </cfRule>
    <cfRule type="cellIs" dxfId="15619" priority="5480" stopIfTrue="1" operator="greaterThan">
      <formula>0</formula>
    </cfRule>
    <cfRule type="cellIs" dxfId="15618" priority="5481" stopIfTrue="1" operator="greaterThan">
      <formula>0</formula>
    </cfRule>
  </conditionalFormatting>
  <conditionalFormatting sqref="AE109">
    <cfRule type="cellIs" dxfId="15617" priority="5476" stopIfTrue="1" operator="greaterThan">
      <formula>0</formula>
    </cfRule>
    <cfRule type="cellIs" dxfId="15616" priority="5477" stopIfTrue="1" operator="greaterThan">
      <formula>0</formula>
    </cfRule>
    <cfRule type="cellIs" dxfId="15615" priority="5478" stopIfTrue="1" operator="greaterThan">
      <formula>0</formula>
    </cfRule>
  </conditionalFormatting>
  <conditionalFormatting sqref="AE104:AE105">
    <cfRule type="cellIs" dxfId="15614" priority="5473" stopIfTrue="1" operator="greaterThan">
      <formula>0</formula>
    </cfRule>
    <cfRule type="cellIs" dxfId="15613" priority="5474" stopIfTrue="1" operator="greaterThan">
      <formula>0</formula>
    </cfRule>
    <cfRule type="cellIs" dxfId="15612" priority="5475" stopIfTrue="1" operator="greaterThan">
      <formula>0</formula>
    </cfRule>
  </conditionalFormatting>
  <conditionalFormatting sqref="AE106">
    <cfRule type="cellIs" dxfId="15611" priority="5470" stopIfTrue="1" operator="greaterThan">
      <formula>0</formula>
    </cfRule>
    <cfRule type="cellIs" dxfId="15610" priority="5471" stopIfTrue="1" operator="greaterThan">
      <formula>0</formula>
    </cfRule>
    <cfRule type="cellIs" dxfId="15609" priority="5472" stopIfTrue="1" operator="greaterThan">
      <formula>0</formula>
    </cfRule>
  </conditionalFormatting>
  <conditionalFormatting sqref="AE102">
    <cfRule type="cellIs" dxfId="15608" priority="5467" stopIfTrue="1" operator="greaterThan">
      <formula>0</formula>
    </cfRule>
    <cfRule type="cellIs" dxfId="15607" priority="5468" stopIfTrue="1" operator="greaterThan">
      <formula>0</formula>
    </cfRule>
    <cfRule type="cellIs" dxfId="15606" priority="5469" stopIfTrue="1" operator="greaterThan">
      <formula>0</formula>
    </cfRule>
  </conditionalFormatting>
  <conditionalFormatting sqref="AE103">
    <cfRule type="cellIs" dxfId="15605" priority="5464" stopIfTrue="1" operator="greaterThan">
      <formula>0</formula>
    </cfRule>
    <cfRule type="cellIs" dxfId="15604" priority="5465" stopIfTrue="1" operator="greaterThan">
      <formula>0</formula>
    </cfRule>
    <cfRule type="cellIs" dxfId="15603" priority="5466" stopIfTrue="1" operator="greaterThan">
      <formula>0</formula>
    </cfRule>
  </conditionalFormatting>
  <conditionalFormatting sqref="AH157">
    <cfRule type="cellIs" dxfId="15602" priority="5389" stopIfTrue="1" operator="greaterThan">
      <formula>0</formula>
    </cfRule>
    <cfRule type="cellIs" dxfId="15601" priority="5390" stopIfTrue="1" operator="greaterThan">
      <formula>0</formula>
    </cfRule>
    <cfRule type="cellIs" dxfId="15600" priority="5391" stopIfTrue="1" operator="greaterThan">
      <formula>0</formula>
    </cfRule>
  </conditionalFormatting>
  <conditionalFormatting sqref="AH154:AH155">
    <cfRule type="cellIs" dxfId="15599" priority="5383" stopIfTrue="1" operator="greaterThan">
      <formula>0</formula>
    </cfRule>
    <cfRule type="cellIs" dxfId="15598" priority="5384" stopIfTrue="1" operator="greaterThan">
      <formula>0</formula>
    </cfRule>
    <cfRule type="cellIs" dxfId="15597" priority="5385" stopIfTrue="1" operator="greaterThan">
      <formula>0</formula>
    </cfRule>
  </conditionalFormatting>
  <conditionalFormatting sqref="AH156">
    <cfRule type="cellIs" dxfId="15596" priority="5380" stopIfTrue="1" operator="greaterThan">
      <formula>0</formula>
    </cfRule>
    <cfRule type="cellIs" dxfId="15595" priority="5381" stopIfTrue="1" operator="greaterThan">
      <formula>0</formula>
    </cfRule>
    <cfRule type="cellIs" dxfId="15594" priority="5382" stopIfTrue="1" operator="greaterThan">
      <formula>0</formula>
    </cfRule>
  </conditionalFormatting>
  <conditionalFormatting sqref="AH151:AH152">
    <cfRule type="cellIs" dxfId="15593" priority="5377" stopIfTrue="1" operator="greaterThan">
      <formula>0</formula>
    </cfRule>
    <cfRule type="cellIs" dxfId="15592" priority="5378" stopIfTrue="1" operator="greaterThan">
      <formula>0</formula>
    </cfRule>
    <cfRule type="cellIs" dxfId="15591" priority="5379" stopIfTrue="1" operator="greaterThan">
      <formula>0</formula>
    </cfRule>
  </conditionalFormatting>
  <conditionalFormatting sqref="AH153">
    <cfRule type="cellIs" dxfId="15590" priority="5374" stopIfTrue="1" operator="greaterThan">
      <formula>0</formula>
    </cfRule>
    <cfRule type="cellIs" dxfId="15589" priority="5375" stopIfTrue="1" operator="greaterThan">
      <formula>0</formula>
    </cfRule>
    <cfRule type="cellIs" dxfId="15588" priority="5376" stopIfTrue="1" operator="greaterThan">
      <formula>0</formula>
    </cfRule>
  </conditionalFormatting>
  <conditionalFormatting sqref="AH148:AH149">
    <cfRule type="cellIs" dxfId="15587" priority="5371" stopIfTrue="1" operator="greaterThan">
      <formula>0</formula>
    </cfRule>
    <cfRule type="cellIs" dxfId="15586" priority="5372" stopIfTrue="1" operator="greaterThan">
      <formula>0</formula>
    </cfRule>
    <cfRule type="cellIs" dxfId="15585" priority="5373" stopIfTrue="1" operator="greaterThan">
      <formula>0</formula>
    </cfRule>
  </conditionalFormatting>
  <conditionalFormatting sqref="AH150">
    <cfRule type="cellIs" dxfId="15584" priority="5368" stopIfTrue="1" operator="greaterThan">
      <formula>0</formula>
    </cfRule>
    <cfRule type="cellIs" dxfId="15583" priority="5369" stopIfTrue="1" operator="greaterThan">
      <formula>0</formula>
    </cfRule>
    <cfRule type="cellIs" dxfId="15582" priority="5370" stopIfTrue="1" operator="greaterThan">
      <formula>0</formula>
    </cfRule>
  </conditionalFormatting>
  <conditionalFormatting sqref="AH145:AH146">
    <cfRule type="cellIs" dxfId="15581" priority="5365" stopIfTrue="1" operator="greaterThan">
      <formula>0</formula>
    </cfRule>
    <cfRule type="cellIs" dxfId="15580" priority="5366" stopIfTrue="1" operator="greaterThan">
      <formula>0</formula>
    </cfRule>
    <cfRule type="cellIs" dxfId="15579" priority="5367" stopIfTrue="1" operator="greaterThan">
      <formula>0</formula>
    </cfRule>
  </conditionalFormatting>
  <conditionalFormatting sqref="AH147">
    <cfRule type="cellIs" dxfId="15578" priority="5362" stopIfTrue="1" operator="greaterThan">
      <formula>0</formula>
    </cfRule>
    <cfRule type="cellIs" dxfId="15577" priority="5363" stopIfTrue="1" operator="greaterThan">
      <formula>0</formula>
    </cfRule>
    <cfRule type="cellIs" dxfId="15576" priority="5364" stopIfTrue="1" operator="greaterThan">
      <formula>0</formula>
    </cfRule>
  </conditionalFormatting>
  <conditionalFormatting sqref="AH142:AH143">
    <cfRule type="cellIs" dxfId="15575" priority="5359" stopIfTrue="1" operator="greaterThan">
      <formula>0</formula>
    </cfRule>
    <cfRule type="cellIs" dxfId="15574" priority="5360" stopIfTrue="1" operator="greaterThan">
      <formula>0</formula>
    </cfRule>
    <cfRule type="cellIs" dxfId="15573" priority="5361" stopIfTrue="1" operator="greaterThan">
      <formula>0</formula>
    </cfRule>
  </conditionalFormatting>
  <conditionalFormatting sqref="AH144">
    <cfRule type="cellIs" dxfId="15572" priority="5356" stopIfTrue="1" operator="greaterThan">
      <formula>0</formula>
    </cfRule>
    <cfRule type="cellIs" dxfId="15571" priority="5357" stopIfTrue="1" operator="greaterThan">
      <formula>0</formula>
    </cfRule>
    <cfRule type="cellIs" dxfId="15570" priority="5358" stopIfTrue="1" operator="greaterThan">
      <formula>0</formula>
    </cfRule>
  </conditionalFormatting>
  <conditionalFormatting sqref="AH139:AH140">
    <cfRule type="cellIs" dxfId="15569" priority="5353" stopIfTrue="1" operator="greaterThan">
      <formula>0</formula>
    </cfRule>
    <cfRule type="cellIs" dxfId="15568" priority="5354" stopIfTrue="1" operator="greaterThan">
      <formula>0</formula>
    </cfRule>
    <cfRule type="cellIs" dxfId="15567" priority="5355" stopIfTrue="1" operator="greaterThan">
      <formula>0</formula>
    </cfRule>
  </conditionalFormatting>
  <conditionalFormatting sqref="AH141">
    <cfRule type="cellIs" dxfId="15566" priority="5350" stopIfTrue="1" operator="greaterThan">
      <formula>0</formula>
    </cfRule>
    <cfRule type="cellIs" dxfId="15565" priority="5351" stopIfTrue="1" operator="greaterThan">
      <formula>0</formula>
    </cfRule>
    <cfRule type="cellIs" dxfId="15564" priority="5352" stopIfTrue="1" operator="greaterThan">
      <formula>0</formula>
    </cfRule>
  </conditionalFormatting>
  <conditionalFormatting sqref="AH136:AH137">
    <cfRule type="cellIs" dxfId="15563" priority="5347" stopIfTrue="1" operator="greaterThan">
      <formula>0</formula>
    </cfRule>
    <cfRule type="cellIs" dxfId="15562" priority="5348" stopIfTrue="1" operator="greaterThan">
      <formula>0</formula>
    </cfRule>
    <cfRule type="cellIs" dxfId="15561" priority="5349" stopIfTrue="1" operator="greaterThan">
      <formula>0</formula>
    </cfRule>
  </conditionalFormatting>
  <conditionalFormatting sqref="AH138">
    <cfRule type="cellIs" dxfId="15560" priority="5344" stopIfTrue="1" operator="greaterThan">
      <formula>0</formula>
    </cfRule>
    <cfRule type="cellIs" dxfId="15559" priority="5345" stopIfTrue="1" operator="greaterThan">
      <formula>0</formula>
    </cfRule>
    <cfRule type="cellIs" dxfId="15558" priority="5346" stopIfTrue="1" operator="greaterThan">
      <formula>0</formula>
    </cfRule>
  </conditionalFormatting>
  <conditionalFormatting sqref="AH133:AH134">
    <cfRule type="cellIs" dxfId="15557" priority="5341" stopIfTrue="1" operator="greaterThan">
      <formula>0</formula>
    </cfRule>
    <cfRule type="cellIs" dxfId="15556" priority="5342" stopIfTrue="1" operator="greaterThan">
      <formula>0</formula>
    </cfRule>
    <cfRule type="cellIs" dxfId="15555" priority="5343" stopIfTrue="1" operator="greaterThan">
      <formula>0</formula>
    </cfRule>
  </conditionalFormatting>
  <conditionalFormatting sqref="AH135">
    <cfRule type="cellIs" dxfId="15554" priority="5338" stopIfTrue="1" operator="greaterThan">
      <formula>0</formula>
    </cfRule>
    <cfRule type="cellIs" dxfId="15553" priority="5339" stopIfTrue="1" operator="greaterThan">
      <formula>0</formula>
    </cfRule>
    <cfRule type="cellIs" dxfId="15552" priority="5340" stopIfTrue="1" operator="greaterThan">
      <formula>0</formula>
    </cfRule>
  </conditionalFormatting>
  <conditionalFormatting sqref="AH132">
    <cfRule type="cellIs" dxfId="15551" priority="5335" stopIfTrue="1" operator="greaterThan">
      <formula>0</formula>
    </cfRule>
    <cfRule type="cellIs" dxfId="15550" priority="5336" stopIfTrue="1" operator="greaterThan">
      <formula>0</formula>
    </cfRule>
    <cfRule type="cellIs" dxfId="15549" priority="5337" stopIfTrue="1" operator="greaterThan">
      <formula>0</formula>
    </cfRule>
  </conditionalFormatting>
  <conditionalFormatting sqref="AH129:AH130">
    <cfRule type="cellIs" dxfId="15548" priority="5332" stopIfTrue="1" operator="greaterThan">
      <formula>0</formula>
    </cfRule>
    <cfRule type="cellIs" dxfId="15547" priority="5333" stopIfTrue="1" operator="greaterThan">
      <formula>0</formula>
    </cfRule>
    <cfRule type="cellIs" dxfId="15546" priority="5334" stopIfTrue="1" operator="greaterThan">
      <formula>0</formula>
    </cfRule>
  </conditionalFormatting>
  <conditionalFormatting sqref="AH126:AH127">
    <cfRule type="cellIs" dxfId="15545" priority="5329" stopIfTrue="1" operator="greaterThan">
      <formula>0</formula>
    </cfRule>
    <cfRule type="cellIs" dxfId="15544" priority="5330" stopIfTrue="1" operator="greaterThan">
      <formula>0</formula>
    </cfRule>
    <cfRule type="cellIs" dxfId="15543" priority="5331" stopIfTrue="1" operator="greaterThan">
      <formula>0</formula>
    </cfRule>
  </conditionalFormatting>
  <conditionalFormatting sqref="AH128">
    <cfRule type="cellIs" dxfId="15542" priority="5326" stopIfTrue="1" operator="greaterThan">
      <formula>0</formula>
    </cfRule>
    <cfRule type="cellIs" dxfId="15541" priority="5327" stopIfTrue="1" operator="greaterThan">
      <formula>0</formula>
    </cfRule>
    <cfRule type="cellIs" dxfId="15540" priority="5328" stopIfTrue="1" operator="greaterThan">
      <formula>0</formula>
    </cfRule>
  </conditionalFormatting>
  <conditionalFormatting sqref="AH123:AH124">
    <cfRule type="cellIs" dxfId="15539" priority="5323" stopIfTrue="1" operator="greaterThan">
      <formula>0</formula>
    </cfRule>
    <cfRule type="cellIs" dxfId="15538" priority="5324" stopIfTrue="1" operator="greaterThan">
      <formula>0</formula>
    </cfRule>
    <cfRule type="cellIs" dxfId="15537" priority="5325" stopIfTrue="1" operator="greaterThan">
      <formula>0</formula>
    </cfRule>
  </conditionalFormatting>
  <conditionalFormatting sqref="AH125">
    <cfRule type="cellIs" dxfId="15536" priority="5320" stopIfTrue="1" operator="greaterThan">
      <formula>0</formula>
    </cfRule>
    <cfRule type="cellIs" dxfId="15535" priority="5321" stopIfTrue="1" operator="greaterThan">
      <formula>0</formula>
    </cfRule>
    <cfRule type="cellIs" dxfId="15534" priority="5322" stopIfTrue="1" operator="greaterThan">
      <formula>0</formula>
    </cfRule>
  </conditionalFormatting>
  <conditionalFormatting sqref="AH120:AH121">
    <cfRule type="cellIs" dxfId="15533" priority="5317" stopIfTrue="1" operator="greaterThan">
      <formula>0</formula>
    </cfRule>
    <cfRule type="cellIs" dxfId="15532" priority="5318" stopIfTrue="1" operator="greaterThan">
      <formula>0</formula>
    </cfRule>
    <cfRule type="cellIs" dxfId="15531" priority="5319" stopIfTrue="1" operator="greaterThan">
      <formula>0</formula>
    </cfRule>
  </conditionalFormatting>
  <conditionalFormatting sqref="AH122">
    <cfRule type="cellIs" dxfId="15530" priority="5314" stopIfTrue="1" operator="greaterThan">
      <formula>0</formula>
    </cfRule>
    <cfRule type="cellIs" dxfId="15529" priority="5315" stopIfTrue="1" operator="greaterThan">
      <formula>0</formula>
    </cfRule>
    <cfRule type="cellIs" dxfId="15528" priority="5316" stopIfTrue="1" operator="greaterThan">
      <formula>0</formula>
    </cfRule>
  </conditionalFormatting>
  <conditionalFormatting sqref="AH117:AH118">
    <cfRule type="cellIs" dxfId="15527" priority="5311" stopIfTrue="1" operator="greaterThan">
      <formula>0</formula>
    </cfRule>
    <cfRule type="cellIs" dxfId="15526" priority="5312" stopIfTrue="1" operator="greaterThan">
      <formula>0</formula>
    </cfRule>
    <cfRule type="cellIs" dxfId="15525" priority="5313" stopIfTrue="1" operator="greaterThan">
      <formula>0</formula>
    </cfRule>
  </conditionalFormatting>
  <conditionalFormatting sqref="AH119">
    <cfRule type="cellIs" dxfId="15524" priority="5308" stopIfTrue="1" operator="greaterThan">
      <formula>0</formula>
    </cfRule>
    <cfRule type="cellIs" dxfId="15523" priority="5309" stopIfTrue="1" operator="greaterThan">
      <formula>0</formula>
    </cfRule>
    <cfRule type="cellIs" dxfId="15522" priority="5310" stopIfTrue="1" operator="greaterThan">
      <formula>0</formula>
    </cfRule>
  </conditionalFormatting>
  <conditionalFormatting sqref="AH116">
    <cfRule type="cellIs" dxfId="15521" priority="5305" stopIfTrue="1" operator="greaterThan">
      <formula>0</formula>
    </cfRule>
    <cfRule type="cellIs" dxfId="15520" priority="5306" stopIfTrue="1" operator="greaterThan">
      <formula>0</formula>
    </cfRule>
    <cfRule type="cellIs" dxfId="15519" priority="5307" stopIfTrue="1" operator="greaterThan">
      <formula>0</formula>
    </cfRule>
  </conditionalFormatting>
  <conditionalFormatting sqref="AH113:AH114">
    <cfRule type="cellIs" dxfId="15518" priority="5302" stopIfTrue="1" operator="greaterThan">
      <formula>0</formula>
    </cfRule>
    <cfRule type="cellIs" dxfId="15517" priority="5303" stopIfTrue="1" operator="greaterThan">
      <formula>0</formula>
    </cfRule>
    <cfRule type="cellIs" dxfId="15516" priority="5304" stopIfTrue="1" operator="greaterThan">
      <formula>0</formula>
    </cfRule>
  </conditionalFormatting>
  <conditionalFormatting sqref="AH115">
    <cfRule type="cellIs" dxfId="15515" priority="5299" stopIfTrue="1" operator="greaterThan">
      <formula>0</formula>
    </cfRule>
    <cfRule type="cellIs" dxfId="15514" priority="5300" stopIfTrue="1" operator="greaterThan">
      <formula>0</formula>
    </cfRule>
    <cfRule type="cellIs" dxfId="15513" priority="5301" stopIfTrue="1" operator="greaterThan">
      <formula>0</formula>
    </cfRule>
  </conditionalFormatting>
  <conditionalFormatting sqref="AH110:AH111">
    <cfRule type="cellIs" dxfId="15512" priority="5296" stopIfTrue="1" operator="greaterThan">
      <formula>0</formula>
    </cfRule>
    <cfRule type="cellIs" dxfId="15511" priority="5297" stopIfTrue="1" operator="greaterThan">
      <formula>0</formula>
    </cfRule>
    <cfRule type="cellIs" dxfId="15510" priority="5298" stopIfTrue="1" operator="greaterThan">
      <formula>0</formula>
    </cfRule>
  </conditionalFormatting>
  <conditionalFormatting sqref="AH112">
    <cfRule type="cellIs" dxfId="15509" priority="5293" stopIfTrue="1" operator="greaterThan">
      <formula>0</formula>
    </cfRule>
    <cfRule type="cellIs" dxfId="15508" priority="5294" stopIfTrue="1" operator="greaterThan">
      <formula>0</formula>
    </cfRule>
    <cfRule type="cellIs" dxfId="15507" priority="5295" stopIfTrue="1" operator="greaterThan">
      <formula>0</formula>
    </cfRule>
  </conditionalFormatting>
  <conditionalFormatting sqref="AH107:AH108">
    <cfRule type="cellIs" dxfId="15506" priority="5290" stopIfTrue="1" operator="greaterThan">
      <formula>0</formula>
    </cfRule>
    <cfRule type="cellIs" dxfId="15505" priority="5291" stopIfTrue="1" operator="greaterThan">
      <formula>0</formula>
    </cfRule>
    <cfRule type="cellIs" dxfId="15504" priority="5292" stopIfTrue="1" operator="greaterThan">
      <formula>0</formula>
    </cfRule>
  </conditionalFormatting>
  <conditionalFormatting sqref="AH109">
    <cfRule type="cellIs" dxfId="15503" priority="5287" stopIfTrue="1" operator="greaterThan">
      <formula>0</formula>
    </cfRule>
    <cfRule type="cellIs" dxfId="15502" priority="5288" stopIfTrue="1" operator="greaterThan">
      <formula>0</formula>
    </cfRule>
    <cfRule type="cellIs" dxfId="15501" priority="5289" stopIfTrue="1" operator="greaterThan">
      <formula>0</formula>
    </cfRule>
  </conditionalFormatting>
  <conditionalFormatting sqref="AH104:AH105">
    <cfRule type="cellIs" dxfId="15500" priority="5284" stopIfTrue="1" operator="greaterThan">
      <formula>0</formula>
    </cfRule>
    <cfRule type="cellIs" dxfId="15499" priority="5285" stopIfTrue="1" operator="greaterThan">
      <formula>0</formula>
    </cfRule>
    <cfRule type="cellIs" dxfId="15498" priority="5286" stopIfTrue="1" operator="greaterThan">
      <formula>0</formula>
    </cfRule>
  </conditionalFormatting>
  <conditionalFormatting sqref="AH106">
    <cfRule type="cellIs" dxfId="15497" priority="5281" stopIfTrue="1" operator="greaterThan">
      <formula>0</formula>
    </cfRule>
    <cfRule type="cellIs" dxfId="15496" priority="5282" stopIfTrue="1" operator="greaterThan">
      <formula>0</formula>
    </cfRule>
    <cfRule type="cellIs" dxfId="15495" priority="5283" stopIfTrue="1" operator="greaterThan">
      <formula>0</formula>
    </cfRule>
  </conditionalFormatting>
  <conditionalFormatting sqref="AH102">
    <cfRule type="cellIs" dxfId="15494" priority="5278" stopIfTrue="1" operator="greaterThan">
      <formula>0</formula>
    </cfRule>
    <cfRule type="cellIs" dxfId="15493" priority="5279" stopIfTrue="1" operator="greaterThan">
      <formula>0</formula>
    </cfRule>
    <cfRule type="cellIs" dxfId="15492" priority="5280" stopIfTrue="1" operator="greaterThan">
      <formula>0</formula>
    </cfRule>
  </conditionalFormatting>
  <conditionalFormatting sqref="AH103">
    <cfRule type="cellIs" dxfId="15491" priority="5275" stopIfTrue="1" operator="greaterThan">
      <formula>0</formula>
    </cfRule>
    <cfRule type="cellIs" dxfId="15490" priority="5276" stopIfTrue="1" operator="greaterThan">
      <formula>0</formula>
    </cfRule>
    <cfRule type="cellIs" dxfId="15489" priority="5277" stopIfTrue="1" operator="greaterThan">
      <formula>0</formula>
    </cfRule>
  </conditionalFormatting>
  <conditionalFormatting sqref="S154:S155">
    <cfRule type="cellIs" dxfId="15488" priority="5272" stopIfTrue="1" operator="greaterThan">
      <formula>0</formula>
    </cfRule>
    <cfRule type="cellIs" dxfId="15487" priority="5273" stopIfTrue="1" operator="greaterThan">
      <formula>0</formula>
    </cfRule>
    <cfRule type="cellIs" dxfId="15486" priority="5274" stopIfTrue="1" operator="greaterThan">
      <formula>0</formula>
    </cfRule>
  </conditionalFormatting>
  <conditionalFormatting sqref="S151:S152">
    <cfRule type="cellIs" dxfId="15485" priority="5269" stopIfTrue="1" operator="greaterThan">
      <formula>0</formula>
    </cfRule>
    <cfRule type="cellIs" dxfId="15484" priority="5270" stopIfTrue="1" operator="greaterThan">
      <formula>0</formula>
    </cfRule>
    <cfRule type="cellIs" dxfId="15483" priority="5271" stopIfTrue="1" operator="greaterThan">
      <formula>0</formula>
    </cfRule>
  </conditionalFormatting>
  <conditionalFormatting sqref="S153">
    <cfRule type="cellIs" dxfId="15482" priority="5266" stopIfTrue="1" operator="greaterThan">
      <formula>0</formula>
    </cfRule>
    <cfRule type="cellIs" dxfId="15481" priority="5267" stopIfTrue="1" operator="greaterThan">
      <formula>0</formula>
    </cfRule>
    <cfRule type="cellIs" dxfId="15480" priority="5268" stopIfTrue="1" operator="greaterThan">
      <formula>0</formula>
    </cfRule>
  </conditionalFormatting>
  <conditionalFormatting sqref="S150">
    <cfRule type="cellIs" dxfId="15479" priority="5263" stopIfTrue="1" operator="greaterThan">
      <formula>0</formula>
    </cfRule>
    <cfRule type="cellIs" dxfId="15478" priority="5264" stopIfTrue="1" operator="greaterThan">
      <formula>0</formula>
    </cfRule>
    <cfRule type="cellIs" dxfId="15477" priority="5265" stopIfTrue="1" operator="greaterThan">
      <formula>0</formula>
    </cfRule>
  </conditionalFormatting>
  <conditionalFormatting sqref="V110:V114">
    <cfRule type="cellIs" dxfId="15476" priority="5260" stopIfTrue="1" operator="greaterThan">
      <formula>0</formula>
    </cfRule>
    <cfRule type="cellIs" dxfId="15475" priority="5261" stopIfTrue="1" operator="greaterThan">
      <formula>0</formula>
    </cfRule>
    <cfRule type="cellIs" dxfId="15474" priority="5262" stopIfTrue="1" operator="greaterThan">
      <formula>0</formula>
    </cfRule>
  </conditionalFormatting>
  <conditionalFormatting sqref="V147:V148">
    <cfRule type="cellIs" dxfId="15473" priority="5257" stopIfTrue="1" operator="greaterThan">
      <formula>0</formula>
    </cfRule>
    <cfRule type="cellIs" dxfId="15472" priority="5258" stopIfTrue="1" operator="greaterThan">
      <formula>0</formula>
    </cfRule>
    <cfRule type="cellIs" dxfId="15471" priority="5259" stopIfTrue="1" operator="greaterThan">
      <formula>0</formula>
    </cfRule>
  </conditionalFormatting>
  <conditionalFormatting sqref="U60:U65 S88:S101 U88:U101 T31:T41 U34:AH34 S60:S65 X88:AH88">
    <cfRule type="cellIs" dxfId="15470" priority="5101" stopIfTrue="1" operator="greaterThan">
      <formula>0</formula>
    </cfRule>
    <cfRule type="cellIs" dxfId="15469" priority="5102" stopIfTrue="1" operator="greaterThan">
      <formula>0</formula>
    </cfRule>
    <cfRule type="cellIs" dxfId="15468" priority="5103" stopIfTrue="1" operator="greaterThan">
      <formula>0</formula>
    </cfRule>
  </conditionalFormatting>
  <conditionalFormatting sqref="S78:W79 Y78:Y79 AB78:AB79">
    <cfRule type="cellIs" dxfId="15467" priority="5059" stopIfTrue="1" operator="greaterThan">
      <formula>0</formula>
    </cfRule>
    <cfRule type="cellIs" dxfId="15466" priority="5060" stopIfTrue="1" operator="greaterThan">
      <formula>0</formula>
    </cfRule>
    <cfRule type="cellIs" dxfId="15465" priority="5061" stopIfTrue="1" operator="greaterThan">
      <formula>0</formula>
    </cfRule>
  </conditionalFormatting>
  <conditionalFormatting sqref="S75:W76 Y75:Y76 AB75:AB76">
    <cfRule type="cellIs" dxfId="15464" priority="5053" stopIfTrue="1" operator="greaterThan">
      <formula>0</formula>
    </cfRule>
    <cfRule type="cellIs" dxfId="15463" priority="5054" stopIfTrue="1" operator="greaterThan">
      <formula>0</formula>
    </cfRule>
    <cfRule type="cellIs" dxfId="15462" priority="5055" stopIfTrue="1" operator="greaterThan">
      <formula>0</formula>
    </cfRule>
  </conditionalFormatting>
  <conditionalFormatting sqref="S77:W77 Y77 AB77">
    <cfRule type="cellIs" dxfId="15461" priority="5050" stopIfTrue="1" operator="greaterThan">
      <formula>0</formula>
    </cfRule>
    <cfRule type="cellIs" dxfId="15460" priority="5051" stopIfTrue="1" operator="greaterThan">
      <formula>0</formula>
    </cfRule>
    <cfRule type="cellIs" dxfId="15459" priority="5052" stopIfTrue="1" operator="greaterThan">
      <formula>0</formula>
    </cfRule>
  </conditionalFormatting>
  <conditionalFormatting sqref="S72:W73 Y72:Y73 AB72:AB73">
    <cfRule type="cellIs" dxfId="15458" priority="5047" stopIfTrue="1" operator="greaterThan">
      <formula>0</formula>
    </cfRule>
    <cfRule type="cellIs" dxfId="15457" priority="5048" stopIfTrue="1" operator="greaterThan">
      <formula>0</formula>
    </cfRule>
    <cfRule type="cellIs" dxfId="15456" priority="5049" stopIfTrue="1" operator="greaterThan">
      <formula>0</formula>
    </cfRule>
  </conditionalFormatting>
  <conditionalFormatting sqref="S74:W74 Y74 AB74">
    <cfRule type="cellIs" dxfId="15455" priority="5044" stopIfTrue="1" operator="greaterThan">
      <formula>0</formula>
    </cfRule>
    <cfRule type="cellIs" dxfId="15454" priority="5045" stopIfTrue="1" operator="greaterThan">
      <formula>0</formula>
    </cfRule>
    <cfRule type="cellIs" dxfId="15453" priority="5046" stopIfTrue="1" operator="greaterThan">
      <formula>0</formula>
    </cfRule>
  </conditionalFormatting>
  <conditionalFormatting sqref="S69:W70 Y69:Y70 AB69:AB70">
    <cfRule type="cellIs" dxfId="15452" priority="5041" stopIfTrue="1" operator="greaterThan">
      <formula>0</formula>
    </cfRule>
    <cfRule type="cellIs" dxfId="15451" priority="5042" stopIfTrue="1" operator="greaterThan">
      <formula>0</formula>
    </cfRule>
    <cfRule type="cellIs" dxfId="15450" priority="5043" stopIfTrue="1" operator="greaterThan">
      <formula>0</formula>
    </cfRule>
  </conditionalFormatting>
  <conditionalFormatting sqref="S71:W71 Y71 AB71">
    <cfRule type="cellIs" dxfId="15449" priority="5038" stopIfTrue="1" operator="greaterThan">
      <formula>0</formula>
    </cfRule>
    <cfRule type="cellIs" dxfId="15448" priority="5039" stopIfTrue="1" operator="greaterThan">
      <formula>0</formula>
    </cfRule>
    <cfRule type="cellIs" dxfId="15447" priority="5040" stopIfTrue="1" operator="greaterThan">
      <formula>0</formula>
    </cfRule>
  </conditionalFormatting>
  <conditionalFormatting sqref="S66:W67 Y66:Y67 AB66:AB67">
    <cfRule type="cellIs" dxfId="15446" priority="5035" stopIfTrue="1" operator="greaterThan">
      <formula>0</formula>
    </cfRule>
    <cfRule type="cellIs" dxfId="15445" priority="5036" stopIfTrue="1" operator="greaterThan">
      <formula>0</formula>
    </cfRule>
    <cfRule type="cellIs" dxfId="15444" priority="5037" stopIfTrue="1" operator="greaterThan">
      <formula>0</formula>
    </cfRule>
  </conditionalFormatting>
  <conditionalFormatting sqref="S68:W68 Y68 AB68">
    <cfRule type="cellIs" dxfId="15443" priority="5032" stopIfTrue="1" operator="greaterThan">
      <formula>0</formula>
    </cfRule>
    <cfRule type="cellIs" dxfId="15442" priority="5033" stopIfTrue="1" operator="greaterThan">
      <formula>0</formula>
    </cfRule>
    <cfRule type="cellIs" dxfId="15441" priority="5034" stopIfTrue="1" operator="greaterThan">
      <formula>0</formula>
    </cfRule>
  </conditionalFormatting>
  <conditionalFormatting sqref="V99:W100 Y99:Y100 AB99:AB100">
    <cfRule type="cellIs" dxfId="15440" priority="5098" stopIfTrue="1" operator="greaterThan">
      <formula>0</formula>
    </cfRule>
    <cfRule type="cellIs" dxfId="15439" priority="5099" stopIfTrue="1" operator="greaterThan">
      <formula>0</formula>
    </cfRule>
    <cfRule type="cellIs" dxfId="15438" priority="5100" stopIfTrue="1" operator="greaterThan">
      <formula>0</formula>
    </cfRule>
  </conditionalFormatting>
  <conditionalFormatting sqref="V63:W64 Y63:Y64 AB63:AB64">
    <cfRule type="cellIs" dxfId="15437" priority="5029" stopIfTrue="1" operator="greaterThan">
      <formula>0</formula>
    </cfRule>
    <cfRule type="cellIs" dxfId="15436" priority="5030" stopIfTrue="1" operator="greaterThan">
      <formula>0</formula>
    </cfRule>
    <cfRule type="cellIs" dxfId="15435" priority="5031" stopIfTrue="1" operator="greaterThan">
      <formula>0</formula>
    </cfRule>
  </conditionalFormatting>
  <conditionalFormatting sqref="V101:W101 Y101 AB101">
    <cfRule type="cellIs" dxfId="15434" priority="5095" stopIfTrue="1" operator="greaterThan">
      <formula>0</formula>
    </cfRule>
    <cfRule type="cellIs" dxfId="15433" priority="5096" stopIfTrue="1" operator="greaterThan">
      <formula>0</formula>
    </cfRule>
    <cfRule type="cellIs" dxfId="15432" priority="5097" stopIfTrue="1" operator="greaterThan">
      <formula>0</formula>
    </cfRule>
  </conditionalFormatting>
  <conditionalFormatting sqref="V65:W65 Y65 AB65">
    <cfRule type="cellIs" dxfId="15431" priority="5026" stopIfTrue="1" operator="greaterThan">
      <formula>0</formula>
    </cfRule>
    <cfRule type="cellIs" dxfId="15430" priority="5027" stopIfTrue="1" operator="greaterThan">
      <formula>0</formula>
    </cfRule>
    <cfRule type="cellIs" dxfId="15429" priority="5028" stopIfTrue="1" operator="greaterThan">
      <formula>0</formula>
    </cfRule>
  </conditionalFormatting>
  <conditionalFormatting sqref="V96:W97 Y96:Y97 AB96:AB97">
    <cfRule type="cellIs" dxfId="15428" priority="5092" stopIfTrue="1" operator="greaterThan">
      <formula>0</formula>
    </cfRule>
    <cfRule type="cellIs" dxfId="15427" priority="5093" stopIfTrue="1" operator="greaterThan">
      <formula>0</formula>
    </cfRule>
    <cfRule type="cellIs" dxfId="15426" priority="5094" stopIfTrue="1" operator="greaterThan">
      <formula>0</formula>
    </cfRule>
  </conditionalFormatting>
  <conditionalFormatting sqref="V60:W61 Y60:Y61 AB60:AB61">
    <cfRule type="cellIs" dxfId="15425" priority="5023" stopIfTrue="1" operator="greaterThan">
      <formula>0</formula>
    </cfRule>
    <cfRule type="cellIs" dxfId="15424" priority="5024" stopIfTrue="1" operator="greaterThan">
      <formula>0</formula>
    </cfRule>
    <cfRule type="cellIs" dxfId="15423" priority="5025" stopIfTrue="1" operator="greaterThan">
      <formula>0</formula>
    </cfRule>
  </conditionalFormatting>
  <conditionalFormatting sqref="V98:W98 Y98 AB98">
    <cfRule type="cellIs" dxfId="15422" priority="5089" stopIfTrue="1" operator="greaterThan">
      <formula>0</formula>
    </cfRule>
    <cfRule type="cellIs" dxfId="15421" priority="5090" stopIfTrue="1" operator="greaterThan">
      <formula>0</formula>
    </cfRule>
    <cfRule type="cellIs" dxfId="15420" priority="5091" stopIfTrue="1" operator="greaterThan">
      <formula>0</formula>
    </cfRule>
  </conditionalFormatting>
  <conditionalFormatting sqref="V62:W62 Y62 AB62">
    <cfRule type="cellIs" dxfId="15419" priority="5020" stopIfTrue="1" operator="greaterThan">
      <formula>0</formula>
    </cfRule>
    <cfRule type="cellIs" dxfId="15418" priority="5021" stopIfTrue="1" operator="greaterThan">
      <formula>0</formula>
    </cfRule>
    <cfRule type="cellIs" dxfId="15417" priority="5022" stopIfTrue="1" operator="greaterThan">
      <formula>0</formula>
    </cfRule>
  </conditionalFormatting>
  <conditionalFormatting sqref="V93:W94 Y93:Y94 AB93:AB94">
    <cfRule type="cellIs" dxfId="15416" priority="5086" stopIfTrue="1" operator="greaterThan">
      <formula>0</formula>
    </cfRule>
    <cfRule type="cellIs" dxfId="15415" priority="5087" stopIfTrue="1" operator="greaterThan">
      <formula>0</formula>
    </cfRule>
    <cfRule type="cellIs" dxfId="15414" priority="5088" stopIfTrue="1" operator="greaterThan">
      <formula>0</formula>
    </cfRule>
  </conditionalFormatting>
  <conditionalFormatting sqref="Y57:Y58 AB57:AB58 T57:W58">
    <cfRule type="cellIs" dxfId="15413" priority="5017" stopIfTrue="1" operator="greaterThan">
      <formula>0</formula>
    </cfRule>
    <cfRule type="cellIs" dxfId="15412" priority="5018" stopIfTrue="1" operator="greaterThan">
      <formula>0</formula>
    </cfRule>
    <cfRule type="cellIs" dxfId="15411" priority="5019" stopIfTrue="1" operator="greaterThan">
      <formula>0</formula>
    </cfRule>
  </conditionalFormatting>
  <conditionalFormatting sqref="V95:W95 Y95 AB95">
    <cfRule type="cellIs" dxfId="15410" priority="5083" stopIfTrue="1" operator="greaterThan">
      <formula>0</formula>
    </cfRule>
    <cfRule type="cellIs" dxfId="15409" priority="5084" stopIfTrue="1" operator="greaterThan">
      <formula>0</formula>
    </cfRule>
    <cfRule type="cellIs" dxfId="15408" priority="5085" stopIfTrue="1" operator="greaterThan">
      <formula>0</formula>
    </cfRule>
  </conditionalFormatting>
  <conditionalFormatting sqref="S59:W59 T60:T65 Y59 AB59">
    <cfRule type="cellIs" dxfId="15407" priority="5014" stopIfTrue="1" operator="greaterThan">
      <formula>0</formula>
    </cfRule>
    <cfRule type="cellIs" dxfId="15406" priority="5015" stopIfTrue="1" operator="greaterThan">
      <formula>0</formula>
    </cfRule>
    <cfRule type="cellIs" dxfId="15405" priority="5016" stopIfTrue="1" operator="greaterThan">
      <formula>0</formula>
    </cfRule>
  </conditionalFormatting>
  <conditionalFormatting sqref="V90:W91 Y90:Y91 AB90:AB91">
    <cfRule type="cellIs" dxfId="15404" priority="5080" stopIfTrue="1" operator="greaterThan">
      <formula>0</formula>
    </cfRule>
    <cfRule type="cellIs" dxfId="15403" priority="5081" stopIfTrue="1" operator="greaterThan">
      <formula>0</formula>
    </cfRule>
    <cfRule type="cellIs" dxfId="15402" priority="5082" stopIfTrue="1" operator="greaterThan">
      <formula>0</formula>
    </cfRule>
  </conditionalFormatting>
  <conditionalFormatting sqref="Y54:Y55 AB54:AB55 T54:W55">
    <cfRule type="cellIs" dxfId="15401" priority="5011" stopIfTrue="1" operator="greaterThan">
      <formula>0</formula>
    </cfRule>
    <cfRule type="cellIs" dxfId="15400" priority="5012" stopIfTrue="1" operator="greaterThan">
      <formula>0</formula>
    </cfRule>
    <cfRule type="cellIs" dxfId="15399" priority="5013" stopIfTrue="1" operator="greaterThan">
      <formula>0</formula>
    </cfRule>
  </conditionalFormatting>
  <conditionalFormatting sqref="V92:W92 Y92 AB92">
    <cfRule type="cellIs" dxfId="15398" priority="5077" stopIfTrue="1" operator="greaterThan">
      <formula>0</formula>
    </cfRule>
    <cfRule type="cellIs" dxfId="15397" priority="5078" stopIfTrue="1" operator="greaterThan">
      <formula>0</formula>
    </cfRule>
    <cfRule type="cellIs" dxfId="15396" priority="5079" stopIfTrue="1" operator="greaterThan">
      <formula>0</formula>
    </cfRule>
  </conditionalFormatting>
  <conditionalFormatting sqref="Y56 AB56 T56:W56">
    <cfRule type="cellIs" dxfId="15395" priority="5008" stopIfTrue="1" operator="greaterThan">
      <formula>0</formula>
    </cfRule>
    <cfRule type="cellIs" dxfId="15394" priority="5009" stopIfTrue="1" operator="greaterThan">
      <formula>0</formula>
    </cfRule>
    <cfRule type="cellIs" dxfId="15393" priority="5010" stopIfTrue="1" operator="greaterThan">
      <formula>0</formula>
    </cfRule>
  </conditionalFormatting>
  <conditionalFormatting sqref="V88:W88 T88:T101">
    <cfRule type="cellIs" dxfId="15392" priority="5074" stopIfTrue="1" operator="greaterThan">
      <formula>0</formula>
    </cfRule>
    <cfRule type="cellIs" dxfId="15391" priority="5075" stopIfTrue="1" operator="greaterThan">
      <formula>0</formula>
    </cfRule>
    <cfRule type="cellIs" dxfId="15390" priority="5076" stopIfTrue="1" operator="greaterThan">
      <formula>0</formula>
    </cfRule>
  </conditionalFormatting>
  <conditionalFormatting sqref="S51:U51 S52:W52 Y51:Y52 AB51:AB52 W51">
    <cfRule type="cellIs" dxfId="15389" priority="5005" stopIfTrue="1" operator="greaterThan">
      <formula>0</formula>
    </cfRule>
    <cfRule type="cellIs" dxfId="15388" priority="5006" stopIfTrue="1" operator="greaterThan">
      <formula>0</formula>
    </cfRule>
    <cfRule type="cellIs" dxfId="15387" priority="5007" stopIfTrue="1" operator="greaterThan">
      <formula>0</formula>
    </cfRule>
  </conditionalFormatting>
  <conditionalFormatting sqref="V89:W89 Y89 AB89">
    <cfRule type="cellIs" dxfId="15386" priority="5071" stopIfTrue="1" operator="greaterThan">
      <formula>0</formula>
    </cfRule>
    <cfRule type="cellIs" dxfId="15385" priority="5072" stopIfTrue="1" operator="greaterThan">
      <formula>0</formula>
    </cfRule>
    <cfRule type="cellIs" dxfId="15384" priority="5073" stopIfTrue="1" operator="greaterThan">
      <formula>0</formula>
    </cfRule>
  </conditionalFormatting>
  <conditionalFormatting sqref="Y53 AB53 T53:W53">
    <cfRule type="cellIs" dxfId="15383" priority="5002" stopIfTrue="1" operator="greaterThan">
      <formula>0</formula>
    </cfRule>
    <cfRule type="cellIs" dxfId="15382" priority="5003" stopIfTrue="1" operator="greaterThan">
      <formula>0</formula>
    </cfRule>
    <cfRule type="cellIs" dxfId="15381" priority="5004" stopIfTrue="1" operator="greaterThan">
      <formula>0</formula>
    </cfRule>
  </conditionalFormatting>
  <conditionalFormatting sqref="S84:W87 Y84:Y87 AB84:AB87">
    <cfRule type="cellIs" dxfId="15380" priority="5068" stopIfTrue="1" operator="greaterThan">
      <formula>0</formula>
    </cfRule>
    <cfRule type="cellIs" dxfId="15379" priority="5069" stopIfTrue="1" operator="greaterThan">
      <formula>0</formula>
    </cfRule>
    <cfRule type="cellIs" dxfId="15378" priority="5070" stopIfTrue="1" operator="greaterThan">
      <formula>0</formula>
    </cfRule>
  </conditionalFormatting>
  <conditionalFormatting sqref="S48:W49 Y48:Y49 AB48:AB49">
    <cfRule type="cellIs" dxfId="15377" priority="4999" stopIfTrue="1" operator="greaterThan">
      <formula>0</formula>
    </cfRule>
    <cfRule type="cellIs" dxfId="15376" priority="5000" stopIfTrue="1" operator="greaterThan">
      <formula>0</formula>
    </cfRule>
    <cfRule type="cellIs" dxfId="15375" priority="5001" stopIfTrue="1" operator="greaterThan">
      <formula>0</formula>
    </cfRule>
  </conditionalFormatting>
  <conditionalFormatting sqref="S50:U50 Y50 AB50 W50">
    <cfRule type="cellIs" dxfId="15374" priority="4996" stopIfTrue="1" operator="greaterThan">
      <formula>0</formula>
    </cfRule>
    <cfRule type="cellIs" dxfId="15373" priority="4997" stopIfTrue="1" operator="greaterThan">
      <formula>0</formula>
    </cfRule>
    <cfRule type="cellIs" dxfId="15372" priority="4998" stopIfTrue="1" operator="greaterThan">
      <formula>0</formula>
    </cfRule>
  </conditionalFormatting>
  <conditionalFormatting sqref="S81:W82 Y81:Y82 AB81:AB82">
    <cfRule type="cellIs" dxfId="15371" priority="5065" stopIfTrue="1" operator="greaterThan">
      <formula>0</formula>
    </cfRule>
    <cfRule type="cellIs" dxfId="15370" priority="5066" stopIfTrue="1" operator="greaterThan">
      <formula>0</formula>
    </cfRule>
    <cfRule type="cellIs" dxfId="15369" priority="5067" stopIfTrue="1" operator="greaterThan">
      <formula>0</formula>
    </cfRule>
  </conditionalFormatting>
  <conditionalFormatting sqref="S45:W46 Y45:Y46 AB45:AB46">
    <cfRule type="cellIs" dxfId="15368" priority="4993" stopIfTrue="1" operator="greaterThan">
      <formula>0</formula>
    </cfRule>
    <cfRule type="cellIs" dxfId="15367" priority="4994" stopIfTrue="1" operator="greaterThan">
      <formula>0</formula>
    </cfRule>
    <cfRule type="cellIs" dxfId="15366" priority="4995" stopIfTrue="1" operator="greaterThan">
      <formula>0</formula>
    </cfRule>
  </conditionalFormatting>
  <conditionalFormatting sqref="S83:W83 Y83 AB83">
    <cfRule type="cellIs" dxfId="15365" priority="5062" stopIfTrue="1" operator="greaterThan">
      <formula>0</formula>
    </cfRule>
    <cfRule type="cellIs" dxfId="15364" priority="5063" stopIfTrue="1" operator="greaterThan">
      <formula>0</formula>
    </cfRule>
    <cfRule type="cellIs" dxfId="15363" priority="5064" stopIfTrue="1" operator="greaterThan">
      <formula>0</formula>
    </cfRule>
  </conditionalFormatting>
  <conditionalFormatting sqref="S47:W47 Y47 AB47">
    <cfRule type="cellIs" dxfId="15362" priority="4990" stopIfTrue="1" operator="greaterThan">
      <formula>0</formula>
    </cfRule>
    <cfRule type="cellIs" dxfId="15361" priority="4991" stopIfTrue="1" operator="greaterThan">
      <formula>0</formula>
    </cfRule>
    <cfRule type="cellIs" dxfId="15360" priority="4992" stopIfTrue="1" operator="greaterThan">
      <formula>0</formula>
    </cfRule>
  </conditionalFormatting>
  <conditionalFormatting sqref="S42:W43 Y42:Y43 AB42:AB43">
    <cfRule type="cellIs" dxfId="15359" priority="4987" stopIfTrue="1" operator="greaterThan">
      <formula>0</formula>
    </cfRule>
    <cfRule type="cellIs" dxfId="15358" priority="4988" stopIfTrue="1" operator="greaterThan">
      <formula>0</formula>
    </cfRule>
    <cfRule type="cellIs" dxfId="15357" priority="4989" stopIfTrue="1" operator="greaterThan">
      <formula>0</formula>
    </cfRule>
  </conditionalFormatting>
  <conditionalFormatting sqref="S80:W80 Y80 AB80">
    <cfRule type="cellIs" dxfId="15356" priority="5056" stopIfTrue="1" operator="greaterThan">
      <formula>0</formula>
    </cfRule>
    <cfRule type="cellIs" dxfId="15355" priority="5057" stopIfTrue="1" operator="greaterThan">
      <formula>0</formula>
    </cfRule>
    <cfRule type="cellIs" dxfId="15354" priority="5058" stopIfTrue="1" operator="greaterThan">
      <formula>0</formula>
    </cfRule>
  </conditionalFormatting>
  <conditionalFormatting sqref="S44:W44 Y44 AB44">
    <cfRule type="cellIs" dxfId="15353" priority="4984" stopIfTrue="1" operator="greaterThan">
      <formula>0</formula>
    </cfRule>
    <cfRule type="cellIs" dxfId="15352" priority="4985" stopIfTrue="1" operator="greaterThan">
      <formula>0</formula>
    </cfRule>
    <cfRule type="cellIs" dxfId="15351" priority="4986" stopIfTrue="1" operator="greaterThan">
      <formula>0</formula>
    </cfRule>
  </conditionalFormatting>
  <conditionalFormatting sqref="S39:S40 V39:W40 Y39:Y40 AB39:AB40">
    <cfRule type="cellIs" dxfId="15350" priority="4981" stopIfTrue="1" operator="greaterThan">
      <formula>0</formula>
    </cfRule>
    <cfRule type="cellIs" dxfId="15349" priority="4982" stopIfTrue="1" operator="greaterThan">
      <formula>0</formula>
    </cfRule>
    <cfRule type="cellIs" dxfId="15348" priority="4983" stopIfTrue="1" operator="greaterThan">
      <formula>0</formula>
    </cfRule>
  </conditionalFormatting>
  <conditionalFormatting sqref="S41 V41:W41 Y41 AB41">
    <cfRule type="cellIs" dxfId="15347" priority="4978" stopIfTrue="1" operator="greaterThan">
      <formula>0</formula>
    </cfRule>
    <cfRule type="cellIs" dxfId="15346" priority="4979" stopIfTrue="1" operator="greaterThan">
      <formula>0</formula>
    </cfRule>
    <cfRule type="cellIs" dxfId="15345" priority="4980" stopIfTrue="1" operator="greaterThan">
      <formula>0</formula>
    </cfRule>
  </conditionalFormatting>
  <conditionalFormatting sqref="S36:S37 V36:W37 Y36:Y37 AB36:AB37">
    <cfRule type="cellIs" dxfId="15344" priority="4975" stopIfTrue="1" operator="greaterThan">
      <formula>0</formula>
    </cfRule>
    <cfRule type="cellIs" dxfId="15343" priority="4976" stopIfTrue="1" operator="greaterThan">
      <formula>0</formula>
    </cfRule>
    <cfRule type="cellIs" dxfId="15342" priority="4977" stopIfTrue="1" operator="greaterThan">
      <formula>0</formula>
    </cfRule>
  </conditionalFormatting>
  <conditionalFormatting sqref="S38 V38:W38 Y38 AB38">
    <cfRule type="cellIs" dxfId="15341" priority="4972" stopIfTrue="1" operator="greaterThan">
      <formula>0</formula>
    </cfRule>
    <cfRule type="cellIs" dxfId="15340" priority="4973" stopIfTrue="1" operator="greaterThan">
      <formula>0</formula>
    </cfRule>
    <cfRule type="cellIs" dxfId="15339" priority="4974" stopIfTrue="1" operator="greaterThan">
      <formula>0</formula>
    </cfRule>
  </conditionalFormatting>
  <conditionalFormatting sqref="S34">
    <cfRule type="cellIs" dxfId="15338" priority="4969" stopIfTrue="1" operator="greaterThan">
      <formula>0</formula>
    </cfRule>
    <cfRule type="cellIs" dxfId="15337" priority="4970" stopIfTrue="1" operator="greaterThan">
      <formula>0</formula>
    </cfRule>
    <cfRule type="cellIs" dxfId="15336" priority="4971" stopIfTrue="1" operator="greaterThan">
      <formula>0</formula>
    </cfRule>
  </conditionalFormatting>
  <conditionalFormatting sqref="S35 V35:W35 Y35 AB35">
    <cfRule type="cellIs" dxfId="15335" priority="4966" stopIfTrue="1" operator="greaterThan">
      <formula>0</formula>
    </cfRule>
    <cfRule type="cellIs" dxfId="15334" priority="4967" stopIfTrue="1" operator="greaterThan">
      <formula>0</formula>
    </cfRule>
    <cfRule type="cellIs" dxfId="15333" priority="4968" stopIfTrue="1" operator="greaterThan">
      <formula>0</formula>
    </cfRule>
  </conditionalFormatting>
  <conditionalFormatting sqref="S32:S33 V32:W33 Y32:Y33 AB32:AB33">
    <cfRule type="cellIs" dxfId="15332" priority="4963" stopIfTrue="1" operator="greaterThan">
      <formula>0</formula>
    </cfRule>
    <cfRule type="cellIs" dxfId="15331" priority="4964" stopIfTrue="1" operator="greaterThan">
      <formula>0</formula>
    </cfRule>
    <cfRule type="cellIs" dxfId="15330" priority="4965" stopIfTrue="1" operator="greaterThan">
      <formula>0</formula>
    </cfRule>
  </conditionalFormatting>
  <conditionalFormatting sqref="S31 V31:W31 Y31 AB31">
    <cfRule type="cellIs" dxfId="15329" priority="4957" stopIfTrue="1" operator="greaterThan">
      <formula>0</formula>
    </cfRule>
    <cfRule type="cellIs" dxfId="15328" priority="4958" stopIfTrue="1" operator="greaterThan">
      <formula>0</formula>
    </cfRule>
    <cfRule type="cellIs" dxfId="15327" priority="4959" stopIfTrue="1" operator="greaterThan">
      <formula>0</formula>
    </cfRule>
  </conditionalFormatting>
  <conditionalFormatting sqref="S26:W27 Y26:Y27 AB26:AB27">
    <cfRule type="cellIs" dxfId="15326" priority="4954" stopIfTrue="1" operator="greaterThan">
      <formula>0</formula>
    </cfRule>
    <cfRule type="cellIs" dxfId="15325" priority="4955" stopIfTrue="1" operator="greaterThan">
      <formula>0</formula>
    </cfRule>
    <cfRule type="cellIs" dxfId="15324" priority="4956" stopIfTrue="1" operator="greaterThan">
      <formula>0</formula>
    </cfRule>
  </conditionalFormatting>
  <conditionalFormatting sqref="S28:W28 Y28 AB28">
    <cfRule type="cellIs" dxfId="15323" priority="4951" stopIfTrue="1" operator="greaterThan">
      <formula>0</formula>
    </cfRule>
    <cfRule type="cellIs" dxfId="15322" priority="4952" stopIfTrue="1" operator="greaterThan">
      <formula>0</formula>
    </cfRule>
    <cfRule type="cellIs" dxfId="15321" priority="4953" stopIfTrue="1" operator="greaterThan">
      <formula>0</formula>
    </cfRule>
  </conditionalFormatting>
  <conditionalFormatting sqref="S23:W24 Y23:Y24 AB23:AB24">
    <cfRule type="cellIs" dxfId="15320" priority="4948" stopIfTrue="1" operator="greaterThan">
      <formula>0</formula>
    </cfRule>
    <cfRule type="cellIs" dxfId="15319" priority="4949" stopIfTrue="1" operator="greaterThan">
      <formula>0</formula>
    </cfRule>
    <cfRule type="cellIs" dxfId="15318" priority="4950" stopIfTrue="1" operator="greaterThan">
      <formula>0</formula>
    </cfRule>
  </conditionalFormatting>
  <conditionalFormatting sqref="S25:W25 Y25 AB25">
    <cfRule type="cellIs" dxfId="15317" priority="4945" stopIfTrue="1" operator="greaterThan">
      <formula>0</formula>
    </cfRule>
    <cfRule type="cellIs" dxfId="15316" priority="4946" stopIfTrue="1" operator="greaterThan">
      <formula>0</formula>
    </cfRule>
    <cfRule type="cellIs" dxfId="15315" priority="4947" stopIfTrue="1" operator="greaterThan">
      <formula>0</formula>
    </cfRule>
  </conditionalFormatting>
  <conditionalFormatting sqref="S20:W21 Y20:Y21 AB20:AB21">
    <cfRule type="cellIs" dxfId="15314" priority="4942" stopIfTrue="1" operator="greaterThan">
      <formula>0</formula>
    </cfRule>
    <cfRule type="cellIs" dxfId="15313" priority="4943" stopIfTrue="1" operator="greaterThan">
      <formula>0</formula>
    </cfRule>
    <cfRule type="cellIs" dxfId="15312" priority="4944" stopIfTrue="1" operator="greaterThan">
      <formula>0</formula>
    </cfRule>
  </conditionalFormatting>
  <conditionalFormatting sqref="S22:W22 Y22 AB22">
    <cfRule type="cellIs" dxfId="15311" priority="4939" stopIfTrue="1" operator="greaterThan">
      <formula>0</formula>
    </cfRule>
    <cfRule type="cellIs" dxfId="15310" priority="4940" stopIfTrue="1" operator="greaterThan">
      <formula>0</formula>
    </cfRule>
    <cfRule type="cellIs" dxfId="15309" priority="4941" stopIfTrue="1" operator="greaterThan">
      <formula>0</formula>
    </cfRule>
  </conditionalFormatting>
  <conditionalFormatting sqref="S16:U17 Y16:Y17 AB16:AB17 W16:W17">
    <cfRule type="cellIs" dxfId="15308" priority="4933" stopIfTrue="1" operator="greaterThan">
      <formula>0</formula>
    </cfRule>
    <cfRule type="cellIs" dxfId="15307" priority="4934" stopIfTrue="1" operator="greaterThan">
      <formula>0</formula>
    </cfRule>
    <cfRule type="cellIs" dxfId="15306" priority="4935" stopIfTrue="1" operator="greaterThan">
      <formula>0</formula>
    </cfRule>
  </conditionalFormatting>
  <conditionalFormatting sqref="S29:W30 Y29:Y30 AB29:AB30">
    <cfRule type="cellIs" dxfId="15305" priority="4960" stopIfTrue="1" operator="greaterThan">
      <formula>0</formula>
    </cfRule>
    <cfRule type="cellIs" dxfId="15304" priority="4961" stopIfTrue="1" operator="greaterThan">
      <formula>0</formula>
    </cfRule>
    <cfRule type="cellIs" dxfId="15303" priority="4962" stopIfTrue="1" operator="greaterThan">
      <formula>0</formula>
    </cfRule>
  </conditionalFormatting>
  <conditionalFormatting sqref="S13:U14 Y13:Y14 AB13:AB14 W13:W14">
    <cfRule type="cellIs" dxfId="15302" priority="4927" stopIfTrue="1" operator="greaterThan">
      <formula>0</formula>
    </cfRule>
    <cfRule type="cellIs" dxfId="15301" priority="4928" stopIfTrue="1" operator="greaterThan">
      <formula>0</formula>
    </cfRule>
    <cfRule type="cellIs" dxfId="15300" priority="4929" stopIfTrue="1" operator="greaterThan">
      <formula>0</formula>
    </cfRule>
  </conditionalFormatting>
  <conditionalFormatting sqref="S15:U15 Y15 AB15 W15">
    <cfRule type="cellIs" dxfId="15299" priority="4924" stopIfTrue="1" operator="greaterThan">
      <formula>0</formula>
    </cfRule>
    <cfRule type="cellIs" dxfId="15298" priority="4925" stopIfTrue="1" operator="greaterThan">
      <formula>0</formula>
    </cfRule>
    <cfRule type="cellIs" dxfId="15297" priority="4926" stopIfTrue="1" operator="greaterThan">
      <formula>0</formula>
    </cfRule>
  </conditionalFormatting>
  <conditionalFormatting sqref="S10:W11 Y10:Y11 AB10:AB11">
    <cfRule type="cellIs" dxfId="15296" priority="4921" stopIfTrue="1" operator="greaterThan">
      <formula>0</formula>
    </cfRule>
    <cfRule type="cellIs" dxfId="15295" priority="4922" stopIfTrue="1" operator="greaterThan">
      <formula>0</formula>
    </cfRule>
    <cfRule type="cellIs" dxfId="15294" priority="4923" stopIfTrue="1" operator="greaterThan">
      <formula>0</formula>
    </cfRule>
  </conditionalFormatting>
  <conditionalFormatting sqref="S12:W12 Y12 AB12">
    <cfRule type="cellIs" dxfId="15293" priority="4918" stopIfTrue="1" operator="greaterThan">
      <formula>0</formula>
    </cfRule>
    <cfRule type="cellIs" dxfId="15292" priority="4919" stopIfTrue="1" operator="greaterThan">
      <formula>0</formula>
    </cfRule>
    <cfRule type="cellIs" dxfId="15291" priority="4920" stopIfTrue="1" operator="greaterThan">
      <formula>0</formula>
    </cfRule>
  </conditionalFormatting>
  <conditionalFormatting sqref="S7:W8 Y7:Y8 AB7:AB8">
    <cfRule type="cellIs" dxfId="15290" priority="4915" stopIfTrue="1" operator="greaterThan">
      <formula>0</formula>
    </cfRule>
    <cfRule type="cellIs" dxfId="15289" priority="4916" stopIfTrue="1" operator="greaterThan">
      <formula>0</formula>
    </cfRule>
    <cfRule type="cellIs" dxfId="15288" priority="4917" stopIfTrue="1" operator="greaterThan">
      <formula>0</formula>
    </cfRule>
  </conditionalFormatting>
  <conditionalFormatting sqref="S9:W9 Y9 AB9">
    <cfRule type="cellIs" dxfId="15287" priority="4912" stopIfTrue="1" operator="greaterThan">
      <formula>0</formula>
    </cfRule>
    <cfRule type="cellIs" dxfId="15286" priority="4913" stopIfTrue="1" operator="greaterThan">
      <formula>0</formula>
    </cfRule>
    <cfRule type="cellIs" dxfId="15285" priority="4914" stopIfTrue="1" operator="greaterThan">
      <formula>0</formula>
    </cfRule>
  </conditionalFormatting>
  <conditionalFormatting sqref="S5:W5 Y5 AB5">
    <cfRule type="cellIs" dxfId="15284" priority="4909" stopIfTrue="1" operator="greaterThan">
      <formula>0</formula>
    </cfRule>
    <cfRule type="cellIs" dxfId="15283" priority="4910" stopIfTrue="1" operator="greaterThan">
      <formula>0</formula>
    </cfRule>
    <cfRule type="cellIs" dxfId="15282" priority="4911" stopIfTrue="1" operator="greaterThan">
      <formula>0</formula>
    </cfRule>
  </conditionalFormatting>
  <conditionalFormatting sqref="S6:W6 Y6 AB6">
    <cfRule type="cellIs" dxfId="15281" priority="4906" stopIfTrue="1" operator="greaterThan">
      <formula>0</formula>
    </cfRule>
    <cfRule type="cellIs" dxfId="15280" priority="4907" stopIfTrue="1" operator="greaterThan">
      <formula>0</formula>
    </cfRule>
    <cfRule type="cellIs" dxfId="15279" priority="4908" stopIfTrue="1" operator="greaterThan">
      <formula>0</formula>
    </cfRule>
  </conditionalFormatting>
  <conditionalFormatting sqref="S19:W19 Y19 AB19">
    <cfRule type="cellIs" dxfId="15278" priority="4936" stopIfTrue="1" operator="greaterThan">
      <formula>0</formula>
    </cfRule>
    <cfRule type="cellIs" dxfId="15277" priority="4937" stopIfTrue="1" operator="greaterThan">
      <formula>0</formula>
    </cfRule>
    <cfRule type="cellIs" dxfId="15276" priority="4938" stopIfTrue="1" operator="greaterThan">
      <formula>0</formula>
    </cfRule>
  </conditionalFormatting>
  <conditionalFormatting sqref="S18:W18 Y18 AB18">
    <cfRule type="cellIs" dxfId="15275" priority="4930" stopIfTrue="1" operator="greaterThan">
      <formula>0</formula>
    </cfRule>
    <cfRule type="cellIs" dxfId="15274" priority="4931" stopIfTrue="1" operator="greaterThan">
      <formula>0</formula>
    </cfRule>
    <cfRule type="cellIs" dxfId="15273" priority="4932" stopIfTrue="1" operator="greaterThan">
      <formula>0</formula>
    </cfRule>
  </conditionalFormatting>
  <conditionalFormatting sqref="U39:U40">
    <cfRule type="cellIs" dxfId="15272" priority="4903" stopIfTrue="1" operator="greaterThan">
      <formula>0</formula>
    </cfRule>
    <cfRule type="cellIs" dxfId="15271" priority="4904" stopIfTrue="1" operator="greaterThan">
      <formula>0</formula>
    </cfRule>
    <cfRule type="cellIs" dxfId="15270" priority="4905" stopIfTrue="1" operator="greaterThan">
      <formula>0</formula>
    </cfRule>
  </conditionalFormatting>
  <conditionalFormatting sqref="U41">
    <cfRule type="cellIs" dxfId="15269" priority="4900" stopIfTrue="1" operator="greaterThan">
      <formula>0</formula>
    </cfRule>
    <cfRule type="cellIs" dxfId="15268" priority="4901" stopIfTrue="1" operator="greaterThan">
      <formula>0</formula>
    </cfRule>
    <cfRule type="cellIs" dxfId="15267" priority="4902" stopIfTrue="1" operator="greaterThan">
      <formula>0</formula>
    </cfRule>
  </conditionalFormatting>
  <conditionalFormatting sqref="U36:U37">
    <cfRule type="cellIs" dxfId="15266" priority="4897" stopIfTrue="1" operator="greaterThan">
      <formula>0</formula>
    </cfRule>
    <cfRule type="cellIs" dxfId="15265" priority="4898" stopIfTrue="1" operator="greaterThan">
      <formula>0</formula>
    </cfRule>
    <cfRule type="cellIs" dxfId="15264" priority="4899" stopIfTrue="1" operator="greaterThan">
      <formula>0</formula>
    </cfRule>
  </conditionalFormatting>
  <conditionalFormatting sqref="U38">
    <cfRule type="cellIs" dxfId="15263" priority="4894" stopIfTrue="1" operator="greaterThan">
      <formula>0</formula>
    </cfRule>
    <cfRule type="cellIs" dxfId="15262" priority="4895" stopIfTrue="1" operator="greaterThan">
      <formula>0</formula>
    </cfRule>
    <cfRule type="cellIs" dxfId="15261" priority="4896" stopIfTrue="1" operator="greaterThan">
      <formula>0</formula>
    </cfRule>
  </conditionalFormatting>
  <conditionalFormatting sqref="U35">
    <cfRule type="cellIs" dxfId="15260" priority="4891" stopIfTrue="1" operator="greaterThan">
      <formula>0</formula>
    </cfRule>
    <cfRule type="cellIs" dxfId="15259" priority="4892" stopIfTrue="1" operator="greaterThan">
      <formula>0</formula>
    </cfRule>
    <cfRule type="cellIs" dxfId="15258" priority="4893" stopIfTrue="1" operator="greaterThan">
      <formula>0</formula>
    </cfRule>
  </conditionalFormatting>
  <conditionalFormatting sqref="U32:U33">
    <cfRule type="cellIs" dxfId="15257" priority="4888" stopIfTrue="1" operator="greaterThan">
      <formula>0</formula>
    </cfRule>
    <cfRule type="cellIs" dxfId="15256" priority="4889" stopIfTrue="1" operator="greaterThan">
      <formula>0</formula>
    </cfRule>
    <cfRule type="cellIs" dxfId="15255" priority="4890" stopIfTrue="1" operator="greaterThan">
      <formula>0</formula>
    </cfRule>
  </conditionalFormatting>
  <conditionalFormatting sqref="U31">
    <cfRule type="cellIs" dxfId="15254" priority="4885" stopIfTrue="1" operator="greaterThan">
      <formula>0</formula>
    </cfRule>
    <cfRule type="cellIs" dxfId="15253" priority="4886" stopIfTrue="1" operator="greaterThan">
      <formula>0</formula>
    </cfRule>
    <cfRule type="cellIs" dxfId="15252" priority="4887" stopIfTrue="1" operator="greaterThan">
      <formula>0</formula>
    </cfRule>
  </conditionalFormatting>
  <conditionalFormatting sqref="X99:X100">
    <cfRule type="cellIs" dxfId="15251" priority="4882" stopIfTrue="1" operator="greaterThan">
      <formula>0</formula>
    </cfRule>
    <cfRule type="cellIs" dxfId="15250" priority="4883" stopIfTrue="1" operator="greaterThan">
      <formula>0</formula>
    </cfRule>
    <cfRule type="cellIs" dxfId="15249" priority="4884" stopIfTrue="1" operator="greaterThan">
      <formula>0</formula>
    </cfRule>
  </conditionalFormatting>
  <conditionalFormatting sqref="X101">
    <cfRule type="cellIs" dxfId="15248" priority="4879" stopIfTrue="1" operator="greaterThan">
      <formula>0</formula>
    </cfRule>
    <cfRule type="cellIs" dxfId="15247" priority="4880" stopIfTrue="1" operator="greaterThan">
      <formula>0</formula>
    </cfRule>
    <cfRule type="cellIs" dxfId="15246" priority="4881" stopIfTrue="1" operator="greaterThan">
      <formula>0</formula>
    </cfRule>
  </conditionalFormatting>
  <conditionalFormatting sqref="X96:X97">
    <cfRule type="cellIs" dxfId="15245" priority="4876" stopIfTrue="1" operator="greaterThan">
      <formula>0</formula>
    </cfRule>
    <cfRule type="cellIs" dxfId="15244" priority="4877" stopIfTrue="1" operator="greaterThan">
      <formula>0</formula>
    </cfRule>
    <cfRule type="cellIs" dxfId="15243" priority="4878" stopIfTrue="1" operator="greaterThan">
      <formula>0</formula>
    </cfRule>
  </conditionalFormatting>
  <conditionalFormatting sqref="X98">
    <cfRule type="cellIs" dxfId="15242" priority="4873" stopIfTrue="1" operator="greaterThan">
      <formula>0</formula>
    </cfRule>
    <cfRule type="cellIs" dxfId="15241" priority="4874" stopIfTrue="1" operator="greaterThan">
      <formula>0</formula>
    </cfRule>
    <cfRule type="cellIs" dxfId="15240" priority="4875" stopIfTrue="1" operator="greaterThan">
      <formula>0</formula>
    </cfRule>
  </conditionalFormatting>
  <conditionalFormatting sqref="X93:X94">
    <cfRule type="cellIs" dxfId="15239" priority="4870" stopIfTrue="1" operator="greaterThan">
      <formula>0</formula>
    </cfRule>
    <cfRule type="cellIs" dxfId="15238" priority="4871" stopIfTrue="1" operator="greaterThan">
      <formula>0</formula>
    </cfRule>
    <cfRule type="cellIs" dxfId="15237" priority="4872" stopIfTrue="1" operator="greaterThan">
      <formula>0</formula>
    </cfRule>
  </conditionalFormatting>
  <conditionalFormatting sqref="X95">
    <cfRule type="cellIs" dxfId="15236" priority="4867" stopIfTrue="1" operator="greaterThan">
      <formula>0</formula>
    </cfRule>
    <cfRule type="cellIs" dxfId="15235" priority="4868" stopIfTrue="1" operator="greaterThan">
      <formula>0</formula>
    </cfRule>
    <cfRule type="cellIs" dxfId="15234" priority="4869" stopIfTrue="1" operator="greaterThan">
      <formula>0</formula>
    </cfRule>
  </conditionalFormatting>
  <conditionalFormatting sqref="X90:X91">
    <cfRule type="cellIs" dxfId="15233" priority="4864" stopIfTrue="1" operator="greaterThan">
      <formula>0</formula>
    </cfRule>
    <cfRule type="cellIs" dxfId="15232" priority="4865" stopIfTrue="1" operator="greaterThan">
      <formula>0</formula>
    </cfRule>
    <cfRule type="cellIs" dxfId="15231" priority="4866" stopIfTrue="1" operator="greaterThan">
      <formula>0</formula>
    </cfRule>
  </conditionalFormatting>
  <conditionalFormatting sqref="X92">
    <cfRule type="cellIs" dxfId="15230" priority="4861" stopIfTrue="1" operator="greaterThan">
      <formula>0</formula>
    </cfRule>
    <cfRule type="cellIs" dxfId="15229" priority="4862" stopIfTrue="1" operator="greaterThan">
      <formula>0</formula>
    </cfRule>
    <cfRule type="cellIs" dxfId="15228" priority="4863" stopIfTrue="1" operator="greaterThan">
      <formula>0</formula>
    </cfRule>
  </conditionalFormatting>
  <conditionalFormatting sqref="X89">
    <cfRule type="cellIs" dxfId="15227" priority="4858" stopIfTrue="1" operator="greaterThan">
      <formula>0</formula>
    </cfRule>
    <cfRule type="cellIs" dxfId="15226" priority="4859" stopIfTrue="1" operator="greaterThan">
      <formula>0</formula>
    </cfRule>
    <cfRule type="cellIs" dxfId="15225" priority="4860" stopIfTrue="1" operator="greaterThan">
      <formula>0</formula>
    </cfRule>
  </conditionalFormatting>
  <conditionalFormatting sqref="X84:X87">
    <cfRule type="cellIs" dxfId="15224" priority="4855" stopIfTrue="1" operator="greaterThan">
      <formula>0</formula>
    </cfRule>
    <cfRule type="cellIs" dxfId="15223" priority="4856" stopIfTrue="1" operator="greaterThan">
      <formula>0</formula>
    </cfRule>
    <cfRule type="cellIs" dxfId="15222" priority="4857" stopIfTrue="1" operator="greaterThan">
      <formula>0</formula>
    </cfRule>
  </conditionalFormatting>
  <conditionalFormatting sqref="X81:X82">
    <cfRule type="cellIs" dxfId="15221" priority="4852" stopIfTrue="1" operator="greaterThan">
      <formula>0</formula>
    </cfRule>
    <cfRule type="cellIs" dxfId="15220" priority="4853" stopIfTrue="1" operator="greaterThan">
      <formula>0</formula>
    </cfRule>
    <cfRule type="cellIs" dxfId="15219" priority="4854" stopIfTrue="1" operator="greaterThan">
      <formula>0</formula>
    </cfRule>
  </conditionalFormatting>
  <conditionalFormatting sqref="X83">
    <cfRule type="cellIs" dxfId="15218" priority="4849" stopIfTrue="1" operator="greaterThan">
      <formula>0</formula>
    </cfRule>
    <cfRule type="cellIs" dxfId="15217" priority="4850" stopIfTrue="1" operator="greaterThan">
      <formula>0</formula>
    </cfRule>
    <cfRule type="cellIs" dxfId="15216" priority="4851" stopIfTrue="1" operator="greaterThan">
      <formula>0</formula>
    </cfRule>
  </conditionalFormatting>
  <conditionalFormatting sqref="X78:X79">
    <cfRule type="cellIs" dxfId="15215" priority="4846" stopIfTrue="1" operator="greaterThan">
      <formula>0</formula>
    </cfRule>
    <cfRule type="cellIs" dxfId="15214" priority="4847" stopIfTrue="1" operator="greaterThan">
      <formula>0</formula>
    </cfRule>
    <cfRule type="cellIs" dxfId="15213" priority="4848" stopIfTrue="1" operator="greaterThan">
      <formula>0</formula>
    </cfRule>
  </conditionalFormatting>
  <conditionalFormatting sqref="X80">
    <cfRule type="cellIs" dxfId="15212" priority="4843" stopIfTrue="1" operator="greaterThan">
      <formula>0</formula>
    </cfRule>
    <cfRule type="cellIs" dxfId="15211" priority="4844" stopIfTrue="1" operator="greaterThan">
      <formula>0</formula>
    </cfRule>
    <cfRule type="cellIs" dxfId="15210" priority="4845" stopIfTrue="1" operator="greaterThan">
      <formula>0</formula>
    </cfRule>
  </conditionalFormatting>
  <conditionalFormatting sqref="X75:X76">
    <cfRule type="cellIs" dxfId="15209" priority="4840" stopIfTrue="1" operator="greaterThan">
      <formula>0</formula>
    </cfRule>
    <cfRule type="cellIs" dxfId="15208" priority="4841" stopIfTrue="1" operator="greaterThan">
      <formula>0</formula>
    </cfRule>
    <cfRule type="cellIs" dxfId="15207" priority="4842" stopIfTrue="1" operator="greaterThan">
      <formula>0</formula>
    </cfRule>
  </conditionalFormatting>
  <conditionalFormatting sqref="X77">
    <cfRule type="cellIs" dxfId="15206" priority="4837" stopIfTrue="1" operator="greaterThan">
      <formula>0</formula>
    </cfRule>
    <cfRule type="cellIs" dxfId="15205" priority="4838" stopIfTrue="1" operator="greaterThan">
      <formula>0</formula>
    </cfRule>
    <cfRule type="cellIs" dxfId="15204" priority="4839" stopIfTrue="1" operator="greaterThan">
      <formula>0</formula>
    </cfRule>
  </conditionalFormatting>
  <conditionalFormatting sqref="X72:X73">
    <cfRule type="cellIs" dxfId="15203" priority="4834" stopIfTrue="1" operator="greaterThan">
      <formula>0</formula>
    </cfRule>
    <cfRule type="cellIs" dxfId="15202" priority="4835" stopIfTrue="1" operator="greaterThan">
      <formula>0</formula>
    </cfRule>
    <cfRule type="cellIs" dxfId="15201" priority="4836" stopIfTrue="1" operator="greaterThan">
      <formula>0</formula>
    </cfRule>
  </conditionalFormatting>
  <conditionalFormatting sqref="X74">
    <cfRule type="cellIs" dxfId="15200" priority="4831" stopIfTrue="1" operator="greaterThan">
      <formula>0</formula>
    </cfRule>
    <cfRule type="cellIs" dxfId="15199" priority="4832" stopIfTrue="1" operator="greaterThan">
      <formula>0</formula>
    </cfRule>
    <cfRule type="cellIs" dxfId="15198" priority="4833" stopIfTrue="1" operator="greaterThan">
      <formula>0</formula>
    </cfRule>
  </conditionalFormatting>
  <conditionalFormatting sqref="X69:X70">
    <cfRule type="cellIs" dxfId="15197" priority="4828" stopIfTrue="1" operator="greaterThan">
      <formula>0</formula>
    </cfRule>
    <cfRule type="cellIs" dxfId="15196" priority="4829" stopIfTrue="1" operator="greaterThan">
      <formula>0</formula>
    </cfRule>
    <cfRule type="cellIs" dxfId="15195" priority="4830" stopIfTrue="1" operator="greaterThan">
      <formula>0</formula>
    </cfRule>
  </conditionalFormatting>
  <conditionalFormatting sqref="X71">
    <cfRule type="cellIs" dxfId="15194" priority="4825" stopIfTrue="1" operator="greaterThan">
      <formula>0</formula>
    </cfRule>
    <cfRule type="cellIs" dxfId="15193" priority="4826" stopIfTrue="1" operator="greaterThan">
      <formula>0</formula>
    </cfRule>
    <cfRule type="cellIs" dxfId="15192" priority="4827" stopIfTrue="1" operator="greaterThan">
      <formula>0</formula>
    </cfRule>
  </conditionalFormatting>
  <conditionalFormatting sqref="X66:X67">
    <cfRule type="cellIs" dxfId="15191" priority="4822" stopIfTrue="1" operator="greaterThan">
      <formula>0</formula>
    </cfRule>
    <cfRule type="cellIs" dxfId="15190" priority="4823" stopIfTrue="1" operator="greaterThan">
      <formula>0</formula>
    </cfRule>
    <cfRule type="cellIs" dxfId="15189" priority="4824" stopIfTrue="1" operator="greaterThan">
      <formula>0</formula>
    </cfRule>
  </conditionalFormatting>
  <conditionalFormatting sqref="X68">
    <cfRule type="cellIs" dxfId="15188" priority="4819" stopIfTrue="1" operator="greaterThan">
      <formula>0</formula>
    </cfRule>
    <cfRule type="cellIs" dxfId="15187" priority="4820" stopIfTrue="1" operator="greaterThan">
      <formula>0</formula>
    </cfRule>
    <cfRule type="cellIs" dxfId="15186" priority="4821" stopIfTrue="1" operator="greaterThan">
      <formula>0</formula>
    </cfRule>
  </conditionalFormatting>
  <conditionalFormatting sqref="X63:X64">
    <cfRule type="cellIs" dxfId="15185" priority="4816" stopIfTrue="1" operator="greaterThan">
      <formula>0</formula>
    </cfRule>
    <cfRule type="cellIs" dxfId="15184" priority="4817" stopIfTrue="1" operator="greaterThan">
      <formula>0</formula>
    </cfRule>
    <cfRule type="cellIs" dxfId="15183" priority="4818" stopIfTrue="1" operator="greaterThan">
      <formula>0</formula>
    </cfRule>
  </conditionalFormatting>
  <conditionalFormatting sqref="X65">
    <cfRule type="cellIs" dxfId="15182" priority="4813" stopIfTrue="1" operator="greaterThan">
      <formula>0</formula>
    </cfRule>
    <cfRule type="cellIs" dxfId="15181" priority="4814" stopIfTrue="1" operator="greaterThan">
      <formula>0</formula>
    </cfRule>
    <cfRule type="cellIs" dxfId="15180" priority="4815" stopIfTrue="1" operator="greaterThan">
      <formula>0</formula>
    </cfRule>
  </conditionalFormatting>
  <conditionalFormatting sqref="X60:X61">
    <cfRule type="cellIs" dxfId="15179" priority="4810" stopIfTrue="1" operator="greaterThan">
      <formula>0</formula>
    </cfRule>
    <cfRule type="cellIs" dxfId="15178" priority="4811" stopIfTrue="1" operator="greaterThan">
      <formula>0</formula>
    </cfRule>
    <cfRule type="cellIs" dxfId="15177" priority="4812" stopIfTrue="1" operator="greaterThan">
      <formula>0</formula>
    </cfRule>
  </conditionalFormatting>
  <conditionalFormatting sqref="X62">
    <cfRule type="cellIs" dxfId="15176" priority="4807" stopIfTrue="1" operator="greaterThan">
      <formula>0</formula>
    </cfRule>
    <cfRule type="cellIs" dxfId="15175" priority="4808" stopIfTrue="1" operator="greaterThan">
      <formula>0</formula>
    </cfRule>
    <cfRule type="cellIs" dxfId="15174" priority="4809" stopIfTrue="1" operator="greaterThan">
      <formula>0</formula>
    </cfRule>
  </conditionalFormatting>
  <conditionalFormatting sqref="X57:X58">
    <cfRule type="cellIs" dxfId="15173" priority="4804" stopIfTrue="1" operator="greaterThan">
      <formula>0</formula>
    </cfRule>
    <cfRule type="cellIs" dxfId="15172" priority="4805" stopIfTrue="1" operator="greaterThan">
      <formula>0</formula>
    </cfRule>
    <cfRule type="cellIs" dxfId="15171" priority="4806" stopIfTrue="1" operator="greaterThan">
      <formula>0</formula>
    </cfRule>
  </conditionalFormatting>
  <conditionalFormatting sqref="X59">
    <cfRule type="cellIs" dxfId="15170" priority="4801" stopIfTrue="1" operator="greaterThan">
      <formula>0</formula>
    </cfRule>
    <cfRule type="cellIs" dxfId="15169" priority="4802" stopIfTrue="1" operator="greaterThan">
      <formula>0</formula>
    </cfRule>
    <cfRule type="cellIs" dxfId="15168" priority="4803" stopIfTrue="1" operator="greaterThan">
      <formula>0</formula>
    </cfRule>
  </conditionalFormatting>
  <conditionalFormatting sqref="X54:X55">
    <cfRule type="cellIs" dxfId="15167" priority="4798" stopIfTrue="1" operator="greaterThan">
      <formula>0</formula>
    </cfRule>
    <cfRule type="cellIs" dxfId="15166" priority="4799" stopIfTrue="1" operator="greaterThan">
      <formula>0</formula>
    </cfRule>
    <cfRule type="cellIs" dxfId="15165" priority="4800" stopIfTrue="1" operator="greaterThan">
      <formula>0</formula>
    </cfRule>
  </conditionalFormatting>
  <conditionalFormatting sqref="X56">
    <cfRule type="cellIs" dxfId="15164" priority="4795" stopIfTrue="1" operator="greaterThan">
      <formula>0</formula>
    </cfRule>
    <cfRule type="cellIs" dxfId="15163" priority="4796" stopIfTrue="1" operator="greaterThan">
      <formula>0</formula>
    </cfRule>
    <cfRule type="cellIs" dxfId="15162" priority="4797" stopIfTrue="1" operator="greaterThan">
      <formula>0</formula>
    </cfRule>
  </conditionalFormatting>
  <conditionalFormatting sqref="X51:X52">
    <cfRule type="cellIs" dxfId="15161" priority="4792" stopIfTrue="1" operator="greaterThan">
      <formula>0</formula>
    </cfRule>
    <cfRule type="cellIs" dxfId="15160" priority="4793" stopIfTrue="1" operator="greaterThan">
      <formula>0</formula>
    </cfRule>
    <cfRule type="cellIs" dxfId="15159" priority="4794" stopIfTrue="1" operator="greaterThan">
      <formula>0</formula>
    </cfRule>
  </conditionalFormatting>
  <conditionalFormatting sqref="X53">
    <cfRule type="cellIs" dxfId="15158" priority="4789" stopIfTrue="1" operator="greaterThan">
      <formula>0</formula>
    </cfRule>
    <cfRule type="cellIs" dxfId="15157" priority="4790" stopIfTrue="1" operator="greaterThan">
      <formula>0</formula>
    </cfRule>
    <cfRule type="cellIs" dxfId="15156" priority="4791" stopIfTrue="1" operator="greaterThan">
      <formula>0</formula>
    </cfRule>
  </conditionalFormatting>
  <conditionalFormatting sqref="X48:X49">
    <cfRule type="cellIs" dxfId="15155" priority="4786" stopIfTrue="1" operator="greaterThan">
      <formula>0</formula>
    </cfRule>
    <cfRule type="cellIs" dxfId="15154" priority="4787" stopIfTrue="1" operator="greaterThan">
      <formula>0</formula>
    </cfRule>
    <cfRule type="cellIs" dxfId="15153" priority="4788" stopIfTrue="1" operator="greaterThan">
      <formula>0</formula>
    </cfRule>
  </conditionalFormatting>
  <conditionalFormatting sqref="X50">
    <cfRule type="cellIs" dxfId="15152" priority="4783" stopIfTrue="1" operator="greaterThan">
      <formula>0</formula>
    </cfRule>
    <cfRule type="cellIs" dxfId="15151" priority="4784" stopIfTrue="1" operator="greaterThan">
      <formula>0</formula>
    </cfRule>
    <cfRule type="cellIs" dxfId="15150" priority="4785" stopIfTrue="1" operator="greaterThan">
      <formula>0</formula>
    </cfRule>
  </conditionalFormatting>
  <conditionalFormatting sqref="X45:X46">
    <cfRule type="cellIs" dxfId="15149" priority="4780" stopIfTrue="1" operator="greaterThan">
      <formula>0</formula>
    </cfRule>
    <cfRule type="cellIs" dxfId="15148" priority="4781" stopIfTrue="1" operator="greaterThan">
      <formula>0</formula>
    </cfRule>
    <cfRule type="cellIs" dxfId="15147" priority="4782" stopIfTrue="1" operator="greaterThan">
      <formula>0</formula>
    </cfRule>
  </conditionalFormatting>
  <conditionalFormatting sqref="X47">
    <cfRule type="cellIs" dxfId="15146" priority="4777" stopIfTrue="1" operator="greaterThan">
      <formula>0</formula>
    </cfRule>
    <cfRule type="cellIs" dxfId="15145" priority="4778" stopIfTrue="1" operator="greaterThan">
      <formula>0</formula>
    </cfRule>
    <cfRule type="cellIs" dxfId="15144" priority="4779" stopIfTrue="1" operator="greaterThan">
      <formula>0</formula>
    </cfRule>
  </conditionalFormatting>
  <conditionalFormatting sqref="X42:X43">
    <cfRule type="cellIs" dxfId="15143" priority="4774" stopIfTrue="1" operator="greaterThan">
      <formula>0</formula>
    </cfRule>
    <cfRule type="cellIs" dxfId="15142" priority="4775" stopIfTrue="1" operator="greaterThan">
      <formula>0</formula>
    </cfRule>
    <cfRule type="cellIs" dxfId="15141" priority="4776" stopIfTrue="1" operator="greaterThan">
      <formula>0</formula>
    </cfRule>
  </conditionalFormatting>
  <conditionalFormatting sqref="X44">
    <cfRule type="cellIs" dxfId="15140" priority="4771" stopIfTrue="1" operator="greaterThan">
      <formula>0</formula>
    </cfRule>
    <cfRule type="cellIs" dxfId="15139" priority="4772" stopIfTrue="1" operator="greaterThan">
      <formula>0</formula>
    </cfRule>
    <cfRule type="cellIs" dxfId="15138" priority="4773" stopIfTrue="1" operator="greaterThan">
      <formula>0</formula>
    </cfRule>
  </conditionalFormatting>
  <conditionalFormatting sqref="X39:X40">
    <cfRule type="cellIs" dxfId="15137" priority="4768" stopIfTrue="1" operator="greaterThan">
      <formula>0</formula>
    </cfRule>
    <cfRule type="cellIs" dxfId="15136" priority="4769" stopIfTrue="1" operator="greaterThan">
      <formula>0</formula>
    </cfRule>
    <cfRule type="cellIs" dxfId="15135" priority="4770" stopIfTrue="1" operator="greaterThan">
      <formula>0</formula>
    </cfRule>
  </conditionalFormatting>
  <conditionalFormatting sqref="X41">
    <cfRule type="cellIs" dxfId="15134" priority="4765" stopIfTrue="1" operator="greaterThan">
      <formula>0</formula>
    </cfRule>
    <cfRule type="cellIs" dxfId="15133" priority="4766" stopIfTrue="1" operator="greaterThan">
      <formula>0</formula>
    </cfRule>
    <cfRule type="cellIs" dxfId="15132" priority="4767" stopIfTrue="1" operator="greaterThan">
      <formula>0</formula>
    </cfRule>
  </conditionalFormatting>
  <conditionalFormatting sqref="X36:X37">
    <cfRule type="cellIs" dxfId="15131" priority="4762" stopIfTrue="1" operator="greaterThan">
      <formula>0</formula>
    </cfRule>
    <cfRule type="cellIs" dxfId="15130" priority="4763" stopIfTrue="1" operator="greaterThan">
      <formula>0</formula>
    </cfRule>
    <cfRule type="cellIs" dxfId="15129" priority="4764" stopIfTrue="1" operator="greaterThan">
      <formula>0</formula>
    </cfRule>
  </conditionalFormatting>
  <conditionalFormatting sqref="X38">
    <cfRule type="cellIs" dxfId="15128" priority="4759" stopIfTrue="1" operator="greaterThan">
      <formula>0</formula>
    </cfRule>
    <cfRule type="cellIs" dxfId="15127" priority="4760" stopIfTrue="1" operator="greaterThan">
      <formula>0</formula>
    </cfRule>
    <cfRule type="cellIs" dxfId="15126" priority="4761" stopIfTrue="1" operator="greaterThan">
      <formula>0</formula>
    </cfRule>
  </conditionalFormatting>
  <conditionalFormatting sqref="X35">
    <cfRule type="cellIs" dxfId="15125" priority="4756" stopIfTrue="1" operator="greaterThan">
      <formula>0</formula>
    </cfRule>
    <cfRule type="cellIs" dxfId="15124" priority="4757" stopIfTrue="1" operator="greaterThan">
      <formula>0</formula>
    </cfRule>
    <cfRule type="cellIs" dxfId="15123" priority="4758" stopIfTrue="1" operator="greaterThan">
      <formula>0</formula>
    </cfRule>
  </conditionalFormatting>
  <conditionalFormatting sqref="X32:X33">
    <cfRule type="cellIs" dxfId="15122" priority="4753" stopIfTrue="1" operator="greaterThan">
      <formula>0</formula>
    </cfRule>
    <cfRule type="cellIs" dxfId="15121" priority="4754" stopIfTrue="1" operator="greaterThan">
      <formula>0</formula>
    </cfRule>
    <cfRule type="cellIs" dxfId="15120" priority="4755" stopIfTrue="1" operator="greaterThan">
      <formula>0</formula>
    </cfRule>
  </conditionalFormatting>
  <conditionalFormatting sqref="X29:X30">
    <cfRule type="cellIs" dxfId="15119" priority="4750" stopIfTrue="1" operator="greaterThan">
      <formula>0</formula>
    </cfRule>
    <cfRule type="cellIs" dxfId="15118" priority="4751" stopIfTrue="1" operator="greaterThan">
      <formula>0</formula>
    </cfRule>
    <cfRule type="cellIs" dxfId="15117" priority="4752" stopIfTrue="1" operator="greaterThan">
      <formula>0</formula>
    </cfRule>
  </conditionalFormatting>
  <conditionalFormatting sqref="X31">
    <cfRule type="cellIs" dxfId="15116" priority="4747" stopIfTrue="1" operator="greaterThan">
      <formula>0</formula>
    </cfRule>
    <cfRule type="cellIs" dxfId="15115" priority="4748" stopIfTrue="1" operator="greaterThan">
      <formula>0</formula>
    </cfRule>
    <cfRule type="cellIs" dxfId="15114" priority="4749" stopIfTrue="1" operator="greaterThan">
      <formula>0</formula>
    </cfRule>
  </conditionalFormatting>
  <conditionalFormatting sqref="X26:X27">
    <cfRule type="cellIs" dxfId="15113" priority="4744" stopIfTrue="1" operator="greaterThan">
      <formula>0</formula>
    </cfRule>
    <cfRule type="cellIs" dxfId="15112" priority="4745" stopIfTrue="1" operator="greaterThan">
      <formula>0</formula>
    </cfRule>
    <cfRule type="cellIs" dxfId="15111" priority="4746" stopIfTrue="1" operator="greaterThan">
      <formula>0</formula>
    </cfRule>
  </conditionalFormatting>
  <conditionalFormatting sqref="X28">
    <cfRule type="cellIs" dxfId="15110" priority="4741" stopIfTrue="1" operator="greaterThan">
      <formula>0</formula>
    </cfRule>
    <cfRule type="cellIs" dxfId="15109" priority="4742" stopIfTrue="1" operator="greaterThan">
      <formula>0</formula>
    </cfRule>
    <cfRule type="cellIs" dxfId="15108" priority="4743" stopIfTrue="1" operator="greaterThan">
      <formula>0</formula>
    </cfRule>
  </conditionalFormatting>
  <conditionalFormatting sqref="X23:X24">
    <cfRule type="cellIs" dxfId="15107" priority="4738" stopIfTrue="1" operator="greaterThan">
      <formula>0</formula>
    </cfRule>
    <cfRule type="cellIs" dxfId="15106" priority="4739" stopIfTrue="1" operator="greaterThan">
      <formula>0</formula>
    </cfRule>
    <cfRule type="cellIs" dxfId="15105" priority="4740" stopIfTrue="1" operator="greaterThan">
      <formula>0</formula>
    </cfRule>
  </conditionalFormatting>
  <conditionalFormatting sqref="X25">
    <cfRule type="cellIs" dxfId="15104" priority="4735" stopIfTrue="1" operator="greaterThan">
      <formula>0</formula>
    </cfRule>
    <cfRule type="cellIs" dxfId="15103" priority="4736" stopIfTrue="1" operator="greaterThan">
      <formula>0</formula>
    </cfRule>
    <cfRule type="cellIs" dxfId="15102" priority="4737" stopIfTrue="1" operator="greaterThan">
      <formula>0</formula>
    </cfRule>
  </conditionalFormatting>
  <conditionalFormatting sqref="X20:X21">
    <cfRule type="cellIs" dxfId="15101" priority="4732" stopIfTrue="1" operator="greaterThan">
      <formula>0</formula>
    </cfRule>
    <cfRule type="cellIs" dxfId="15100" priority="4733" stopIfTrue="1" operator="greaterThan">
      <formula>0</formula>
    </cfRule>
    <cfRule type="cellIs" dxfId="15099" priority="4734" stopIfTrue="1" operator="greaterThan">
      <formula>0</formula>
    </cfRule>
  </conditionalFormatting>
  <conditionalFormatting sqref="X22">
    <cfRule type="cellIs" dxfId="15098" priority="4729" stopIfTrue="1" operator="greaterThan">
      <formula>0</formula>
    </cfRule>
    <cfRule type="cellIs" dxfId="15097" priority="4730" stopIfTrue="1" operator="greaterThan">
      <formula>0</formula>
    </cfRule>
    <cfRule type="cellIs" dxfId="15096" priority="4731" stopIfTrue="1" operator="greaterThan">
      <formula>0</formula>
    </cfRule>
  </conditionalFormatting>
  <conditionalFormatting sqref="X19">
    <cfRule type="cellIs" dxfId="15095" priority="4726" stopIfTrue="1" operator="greaterThan">
      <formula>0</formula>
    </cfRule>
    <cfRule type="cellIs" dxfId="15094" priority="4727" stopIfTrue="1" operator="greaterThan">
      <formula>0</formula>
    </cfRule>
    <cfRule type="cellIs" dxfId="15093" priority="4728" stopIfTrue="1" operator="greaterThan">
      <formula>0</formula>
    </cfRule>
  </conditionalFormatting>
  <conditionalFormatting sqref="X16:X17">
    <cfRule type="cellIs" dxfId="15092" priority="4723" stopIfTrue="1" operator="greaterThan">
      <formula>0</formula>
    </cfRule>
    <cfRule type="cellIs" dxfId="15091" priority="4724" stopIfTrue="1" operator="greaterThan">
      <formula>0</formula>
    </cfRule>
    <cfRule type="cellIs" dxfId="15090" priority="4725" stopIfTrue="1" operator="greaterThan">
      <formula>0</formula>
    </cfRule>
  </conditionalFormatting>
  <conditionalFormatting sqref="X18">
    <cfRule type="cellIs" dxfId="15089" priority="4720" stopIfTrue="1" operator="greaterThan">
      <formula>0</formula>
    </cfRule>
    <cfRule type="cellIs" dxfId="15088" priority="4721" stopIfTrue="1" operator="greaterThan">
      <formula>0</formula>
    </cfRule>
    <cfRule type="cellIs" dxfId="15087" priority="4722" stopIfTrue="1" operator="greaterThan">
      <formula>0</formula>
    </cfRule>
  </conditionalFormatting>
  <conditionalFormatting sqref="X13:X14">
    <cfRule type="cellIs" dxfId="15086" priority="4717" stopIfTrue="1" operator="greaterThan">
      <formula>0</formula>
    </cfRule>
    <cfRule type="cellIs" dxfId="15085" priority="4718" stopIfTrue="1" operator="greaterThan">
      <formula>0</formula>
    </cfRule>
    <cfRule type="cellIs" dxfId="15084" priority="4719" stopIfTrue="1" operator="greaterThan">
      <formula>0</formula>
    </cfRule>
  </conditionalFormatting>
  <conditionalFormatting sqref="X15">
    <cfRule type="cellIs" dxfId="15083" priority="4714" stopIfTrue="1" operator="greaterThan">
      <formula>0</formula>
    </cfRule>
    <cfRule type="cellIs" dxfId="15082" priority="4715" stopIfTrue="1" operator="greaterThan">
      <formula>0</formula>
    </cfRule>
    <cfRule type="cellIs" dxfId="15081" priority="4716" stopIfTrue="1" operator="greaterThan">
      <formula>0</formula>
    </cfRule>
  </conditionalFormatting>
  <conditionalFormatting sqref="X10:X11">
    <cfRule type="cellIs" dxfId="15080" priority="4711" stopIfTrue="1" operator="greaterThan">
      <formula>0</formula>
    </cfRule>
    <cfRule type="cellIs" dxfId="15079" priority="4712" stopIfTrue="1" operator="greaterThan">
      <formula>0</formula>
    </cfRule>
    <cfRule type="cellIs" dxfId="15078" priority="4713" stopIfTrue="1" operator="greaterThan">
      <formula>0</formula>
    </cfRule>
  </conditionalFormatting>
  <conditionalFormatting sqref="X12">
    <cfRule type="cellIs" dxfId="15077" priority="4708" stopIfTrue="1" operator="greaterThan">
      <formula>0</formula>
    </cfRule>
    <cfRule type="cellIs" dxfId="15076" priority="4709" stopIfTrue="1" operator="greaterThan">
      <formula>0</formula>
    </cfRule>
    <cfRule type="cellIs" dxfId="15075" priority="4710" stopIfTrue="1" operator="greaterThan">
      <formula>0</formula>
    </cfRule>
  </conditionalFormatting>
  <conditionalFormatting sqref="X7:X8">
    <cfRule type="cellIs" dxfId="15074" priority="4705" stopIfTrue="1" operator="greaterThan">
      <formula>0</formula>
    </cfRule>
    <cfRule type="cellIs" dxfId="15073" priority="4706" stopIfTrue="1" operator="greaterThan">
      <formula>0</formula>
    </cfRule>
    <cfRule type="cellIs" dxfId="15072" priority="4707" stopIfTrue="1" operator="greaterThan">
      <formula>0</formula>
    </cfRule>
  </conditionalFormatting>
  <conditionalFormatting sqref="X9">
    <cfRule type="cellIs" dxfId="15071" priority="4702" stopIfTrue="1" operator="greaterThan">
      <formula>0</formula>
    </cfRule>
    <cfRule type="cellIs" dxfId="15070" priority="4703" stopIfTrue="1" operator="greaterThan">
      <formula>0</formula>
    </cfRule>
    <cfRule type="cellIs" dxfId="15069" priority="4704" stopIfTrue="1" operator="greaterThan">
      <formula>0</formula>
    </cfRule>
  </conditionalFormatting>
  <conditionalFormatting sqref="X5">
    <cfRule type="cellIs" dxfId="15068" priority="4699" stopIfTrue="1" operator="greaterThan">
      <formula>0</formula>
    </cfRule>
    <cfRule type="cellIs" dxfId="15067" priority="4700" stopIfTrue="1" operator="greaterThan">
      <formula>0</formula>
    </cfRule>
    <cfRule type="cellIs" dxfId="15066" priority="4701" stopIfTrue="1" operator="greaterThan">
      <formula>0</formula>
    </cfRule>
  </conditionalFormatting>
  <conditionalFormatting sqref="X6">
    <cfRule type="cellIs" dxfId="15065" priority="4696" stopIfTrue="1" operator="greaterThan">
      <formula>0</formula>
    </cfRule>
    <cfRule type="cellIs" dxfId="15064" priority="4697" stopIfTrue="1" operator="greaterThan">
      <formula>0</formula>
    </cfRule>
    <cfRule type="cellIs" dxfId="15063" priority="4698" stopIfTrue="1" operator="greaterThan">
      <formula>0</formula>
    </cfRule>
  </conditionalFormatting>
  <conditionalFormatting sqref="AA99:AA100">
    <cfRule type="cellIs" dxfId="15062" priority="4693" stopIfTrue="1" operator="greaterThan">
      <formula>0</formula>
    </cfRule>
    <cfRule type="cellIs" dxfId="15061" priority="4694" stopIfTrue="1" operator="greaterThan">
      <formula>0</formula>
    </cfRule>
    <cfRule type="cellIs" dxfId="15060" priority="4695" stopIfTrue="1" operator="greaterThan">
      <formula>0</formula>
    </cfRule>
  </conditionalFormatting>
  <conditionalFormatting sqref="AA101">
    <cfRule type="cellIs" dxfId="15059" priority="4690" stopIfTrue="1" operator="greaterThan">
      <formula>0</formula>
    </cfRule>
    <cfRule type="cellIs" dxfId="15058" priority="4691" stopIfTrue="1" operator="greaterThan">
      <formula>0</formula>
    </cfRule>
    <cfRule type="cellIs" dxfId="15057" priority="4692" stopIfTrue="1" operator="greaterThan">
      <formula>0</formula>
    </cfRule>
  </conditionalFormatting>
  <conditionalFormatting sqref="AA96:AA97">
    <cfRule type="cellIs" dxfId="15056" priority="4687" stopIfTrue="1" operator="greaterThan">
      <formula>0</formula>
    </cfRule>
    <cfRule type="cellIs" dxfId="15055" priority="4688" stopIfTrue="1" operator="greaterThan">
      <formula>0</formula>
    </cfRule>
    <cfRule type="cellIs" dxfId="15054" priority="4689" stopIfTrue="1" operator="greaterThan">
      <formula>0</formula>
    </cfRule>
  </conditionalFormatting>
  <conditionalFormatting sqref="AA98">
    <cfRule type="cellIs" dxfId="15053" priority="4684" stopIfTrue="1" operator="greaterThan">
      <formula>0</formula>
    </cfRule>
    <cfRule type="cellIs" dxfId="15052" priority="4685" stopIfTrue="1" operator="greaterThan">
      <formula>0</formula>
    </cfRule>
    <cfRule type="cellIs" dxfId="15051" priority="4686" stopIfTrue="1" operator="greaterThan">
      <formula>0</formula>
    </cfRule>
  </conditionalFormatting>
  <conditionalFormatting sqref="AA93:AA94">
    <cfRule type="cellIs" dxfId="15050" priority="4681" stopIfTrue="1" operator="greaterThan">
      <formula>0</formula>
    </cfRule>
    <cfRule type="cellIs" dxfId="15049" priority="4682" stopIfTrue="1" operator="greaterThan">
      <formula>0</formula>
    </cfRule>
    <cfRule type="cellIs" dxfId="15048" priority="4683" stopIfTrue="1" operator="greaterThan">
      <formula>0</formula>
    </cfRule>
  </conditionalFormatting>
  <conditionalFormatting sqref="AA95">
    <cfRule type="cellIs" dxfId="15047" priority="4678" stopIfTrue="1" operator="greaterThan">
      <formula>0</formula>
    </cfRule>
    <cfRule type="cellIs" dxfId="15046" priority="4679" stopIfTrue="1" operator="greaterThan">
      <formula>0</formula>
    </cfRule>
    <cfRule type="cellIs" dxfId="15045" priority="4680" stopIfTrue="1" operator="greaterThan">
      <formula>0</formula>
    </cfRule>
  </conditionalFormatting>
  <conditionalFormatting sqref="AA90:AA91">
    <cfRule type="cellIs" dxfId="15044" priority="4675" stopIfTrue="1" operator="greaterThan">
      <formula>0</formula>
    </cfRule>
    <cfRule type="cellIs" dxfId="15043" priority="4676" stopIfTrue="1" operator="greaterThan">
      <formula>0</formula>
    </cfRule>
    <cfRule type="cellIs" dxfId="15042" priority="4677" stopIfTrue="1" operator="greaterThan">
      <formula>0</formula>
    </cfRule>
  </conditionalFormatting>
  <conditionalFormatting sqref="AA92">
    <cfRule type="cellIs" dxfId="15041" priority="4672" stopIfTrue="1" operator="greaterThan">
      <formula>0</formula>
    </cfRule>
    <cfRule type="cellIs" dxfId="15040" priority="4673" stopIfTrue="1" operator="greaterThan">
      <formula>0</formula>
    </cfRule>
    <cfRule type="cellIs" dxfId="15039" priority="4674" stopIfTrue="1" operator="greaterThan">
      <formula>0</formula>
    </cfRule>
  </conditionalFormatting>
  <conditionalFormatting sqref="AA89">
    <cfRule type="cellIs" dxfId="15038" priority="4669" stopIfTrue="1" operator="greaterThan">
      <formula>0</formula>
    </cfRule>
    <cfRule type="cellIs" dxfId="15037" priority="4670" stopIfTrue="1" operator="greaterThan">
      <formula>0</formula>
    </cfRule>
    <cfRule type="cellIs" dxfId="15036" priority="4671" stopIfTrue="1" operator="greaterThan">
      <formula>0</formula>
    </cfRule>
  </conditionalFormatting>
  <conditionalFormatting sqref="AA84:AA87">
    <cfRule type="cellIs" dxfId="15035" priority="4666" stopIfTrue="1" operator="greaterThan">
      <formula>0</formula>
    </cfRule>
    <cfRule type="cellIs" dxfId="15034" priority="4667" stopIfTrue="1" operator="greaterThan">
      <formula>0</formula>
    </cfRule>
    <cfRule type="cellIs" dxfId="15033" priority="4668" stopIfTrue="1" operator="greaterThan">
      <formula>0</formula>
    </cfRule>
  </conditionalFormatting>
  <conditionalFormatting sqref="AA81:AA82">
    <cfRule type="cellIs" dxfId="15032" priority="4663" stopIfTrue="1" operator="greaterThan">
      <formula>0</formula>
    </cfRule>
    <cfRule type="cellIs" dxfId="15031" priority="4664" stopIfTrue="1" operator="greaterThan">
      <formula>0</formula>
    </cfRule>
    <cfRule type="cellIs" dxfId="15030" priority="4665" stopIfTrue="1" operator="greaterThan">
      <formula>0</formula>
    </cfRule>
  </conditionalFormatting>
  <conditionalFormatting sqref="AA83">
    <cfRule type="cellIs" dxfId="15029" priority="4660" stopIfTrue="1" operator="greaterThan">
      <formula>0</formula>
    </cfRule>
    <cfRule type="cellIs" dxfId="15028" priority="4661" stopIfTrue="1" operator="greaterThan">
      <formula>0</formula>
    </cfRule>
    <cfRule type="cellIs" dxfId="15027" priority="4662" stopIfTrue="1" operator="greaterThan">
      <formula>0</formula>
    </cfRule>
  </conditionalFormatting>
  <conditionalFormatting sqref="AA78:AA79">
    <cfRule type="cellIs" dxfId="15026" priority="4657" stopIfTrue="1" operator="greaterThan">
      <formula>0</formula>
    </cfRule>
    <cfRule type="cellIs" dxfId="15025" priority="4658" stopIfTrue="1" operator="greaterThan">
      <formula>0</formula>
    </cfRule>
    <cfRule type="cellIs" dxfId="15024" priority="4659" stopIfTrue="1" operator="greaterThan">
      <formula>0</formula>
    </cfRule>
  </conditionalFormatting>
  <conditionalFormatting sqref="AA80">
    <cfRule type="cellIs" dxfId="15023" priority="4654" stopIfTrue="1" operator="greaterThan">
      <formula>0</formula>
    </cfRule>
    <cfRule type="cellIs" dxfId="15022" priority="4655" stopIfTrue="1" operator="greaterThan">
      <formula>0</formula>
    </cfRule>
    <cfRule type="cellIs" dxfId="15021" priority="4656" stopIfTrue="1" operator="greaterThan">
      <formula>0</formula>
    </cfRule>
  </conditionalFormatting>
  <conditionalFormatting sqref="AA75:AA76">
    <cfRule type="cellIs" dxfId="15020" priority="4651" stopIfTrue="1" operator="greaterThan">
      <formula>0</formula>
    </cfRule>
    <cfRule type="cellIs" dxfId="15019" priority="4652" stopIfTrue="1" operator="greaterThan">
      <formula>0</formula>
    </cfRule>
    <cfRule type="cellIs" dxfId="15018" priority="4653" stopIfTrue="1" operator="greaterThan">
      <formula>0</formula>
    </cfRule>
  </conditionalFormatting>
  <conditionalFormatting sqref="AA77">
    <cfRule type="cellIs" dxfId="15017" priority="4648" stopIfTrue="1" operator="greaterThan">
      <formula>0</formula>
    </cfRule>
    <cfRule type="cellIs" dxfId="15016" priority="4649" stopIfTrue="1" operator="greaterThan">
      <formula>0</formula>
    </cfRule>
    <cfRule type="cellIs" dxfId="15015" priority="4650" stopIfTrue="1" operator="greaterThan">
      <formula>0</formula>
    </cfRule>
  </conditionalFormatting>
  <conditionalFormatting sqref="AA72:AA73">
    <cfRule type="cellIs" dxfId="15014" priority="4645" stopIfTrue="1" operator="greaterThan">
      <formula>0</formula>
    </cfRule>
    <cfRule type="cellIs" dxfId="15013" priority="4646" stopIfTrue="1" operator="greaterThan">
      <formula>0</formula>
    </cfRule>
    <cfRule type="cellIs" dxfId="15012" priority="4647" stopIfTrue="1" operator="greaterThan">
      <formula>0</formula>
    </cfRule>
  </conditionalFormatting>
  <conditionalFormatting sqref="AA74">
    <cfRule type="cellIs" dxfId="15011" priority="4642" stopIfTrue="1" operator="greaterThan">
      <formula>0</formula>
    </cfRule>
    <cfRule type="cellIs" dxfId="15010" priority="4643" stopIfTrue="1" operator="greaterThan">
      <formula>0</formula>
    </cfRule>
    <cfRule type="cellIs" dxfId="15009" priority="4644" stopIfTrue="1" operator="greaterThan">
      <formula>0</formula>
    </cfRule>
  </conditionalFormatting>
  <conditionalFormatting sqref="AA69:AA70">
    <cfRule type="cellIs" dxfId="15008" priority="4639" stopIfTrue="1" operator="greaterThan">
      <formula>0</formula>
    </cfRule>
    <cfRule type="cellIs" dxfId="15007" priority="4640" stopIfTrue="1" operator="greaterThan">
      <formula>0</formula>
    </cfRule>
    <cfRule type="cellIs" dxfId="15006" priority="4641" stopIfTrue="1" operator="greaterThan">
      <formula>0</formula>
    </cfRule>
  </conditionalFormatting>
  <conditionalFormatting sqref="AA71">
    <cfRule type="cellIs" dxfId="15005" priority="4636" stopIfTrue="1" operator="greaterThan">
      <formula>0</formula>
    </cfRule>
    <cfRule type="cellIs" dxfId="15004" priority="4637" stopIfTrue="1" operator="greaterThan">
      <formula>0</formula>
    </cfRule>
    <cfRule type="cellIs" dxfId="15003" priority="4638" stopIfTrue="1" operator="greaterThan">
      <formula>0</formula>
    </cfRule>
  </conditionalFormatting>
  <conditionalFormatting sqref="AA66:AA67">
    <cfRule type="cellIs" dxfId="15002" priority="4633" stopIfTrue="1" operator="greaterThan">
      <formula>0</formula>
    </cfRule>
    <cfRule type="cellIs" dxfId="15001" priority="4634" stopIfTrue="1" operator="greaterThan">
      <formula>0</formula>
    </cfRule>
    <cfRule type="cellIs" dxfId="15000" priority="4635" stopIfTrue="1" operator="greaterThan">
      <formula>0</formula>
    </cfRule>
  </conditionalFormatting>
  <conditionalFormatting sqref="AA68">
    <cfRule type="cellIs" dxfId="14999" priority="4630" stopIfTrue="1" operator="greaterThan">
      <formula>0</formula>
    </cfRule>
    <cfRule type="cellIs" dxfId="14998" priority="4631" stopIfTrue="1" operator="greaterThan">
      <formula>0</formula>
    </cfRule>
    <cfRule type="cellIs" dxfId="14997" priority="4632" stopIfTrue="1" operator="greaterThan">
      <formula>0</formula>
    </cfRule>
  </conditionalFormatting>
  <conditionalFormatting sqref="AA63:AA64">
    <cfRule type="cellIs" dxfId="14996" priority="4627" stopIfTrue="1" operator="greaterThan">
      <formula>0</formula>
    </cfRule>
    <cfRule type="cellIs" dxfId="14995" priority="4628" stopIfTrue="1" operator="greaterThan">
      <formula>0</formula>
    </cfRule>
    <cfRule type="cellIs" dxfId="14994" priority="4629" stopIfTrue="1" operator="greaterThan">
      <formula>0</formula>
    </cfRule>
  </conditionalFormatting>
  <conditionalFormatting sqref="AA65">
    <cfRule type="cellIs" dxfId="14993" priority="4624" stopIfTrue="1" operator="greaterThan">
      <formula>0</formula>
    </cfRule>
    <cfRule type="cellIs" dxfId="14992" priority="4625" stopIfTrue="1" operator="greaterThan">
      <formula>0</formula>
    </cfRule>
    <cfRule type="cellIs" dxfId="14991" priority="4626" stopIfTrue="1" operator="greaterThan">
      <formula>0</formula>
    </cfRule>
  </conditionalFormatting>
  <conditionalFormatting sqref="AA60:AA61">
    <cfRule type="cellIs" dxfId="14990" priority="4621" stopIfTrue="1" operator="greaterThan">
      <formula>0</formula>
    </cfRule>
    <cfRule type="cellIs" dxfId="14989" priority="4622" stopIfTrue="1" operator="greaterThan">
      <formula>0</formula>
    </cfRule>
    <cfRule type="cellIs" dxfId="14988" priority="4623" stopIfTrue="1" operator="greaterThan">
      <formula>0</formula>
    </cfRule>
  </conditionalFormatting>
  <conditionalFormatting sqref="AA62">
    <cfRule type="cellIs" dxfId="14987" priority="4618" stopIfTrue="1" operator="greaterThan">
      <formula>0</formula>
    </cfRule>
    <cfRule type="cellIs" dxfId="14986" priority="4619" stopIfTrue="1" operator="greaterThan">
      <formula>0</formula>
    </cfRule>
    <cfRule type="cellIs" dxfId="14985" priority="4620" stopIfTrue="1" operator="greaterThan">
      <formula>0</formula>
    </cfRule>
  </conditionalFormatting>
  <conditionalFormatting sqref="AA57:AA58">
    <cfRule type="cellIs" dxfId="14984" priority="4615" stopIfTrue="1" operator="greaterThan">
      <formula>0</formula>
    </cfRule>
    <cfRule type="cellIs" dxfId="14983" priority="4616" stopIfTrue="1" operator="greaterThan">
      <formula>0</formula>
    </cfRule>
    <cfRule type="cellIs" dxfId="14982" priority="4617" stopIfTrue="1" operator="greaterThan">
      <formula>0</formula>
    </cfRule>
  </conditionalFormatting>
  <conditionalFormatting sqref="AA59">
    <cfRule type="cellIs" dxfId="14981" priority="4612" stopIfTrue="1" operator="greaterThan">
      <formula>0</formula>
    </cfRule>
    <cfRule type="cellIs" dxfId="14980" priority="4613" stopIfTrue="1" operator="greaterThan">
      <formula>0</formula>
    </cfRule>
    <cfRule type="cellIs" dxfId="14979" priority="4614" stopIfTrue="1" operator="greaterThan">
      <formula>0</formula>
    </cfRule>
  </conditionalFormatting>
  <conditionalFormatting sqref="AA54:AA55">
    <cfRule type="cellIs" dxfId="14978" priority="4609" stopIfTrue="1" operator="greaterThan">
      <formula>0</formula>
    </cfRule>
    <cfRule type="cellIs" dxfId="14977" priority="4610" stopIfTrue="1" operator="greaterThan">
      <formula>0</formula>
    </cfRule>
    <cfRule type="cellIs" dxfId="14976" priority="4611" stopIfTrue="1" operator="greaterThan">
      <formula>0</formula>
    </cfRule>
  </conditionalFormatting>
  <conditionalFormatting sqref="AA56">
    <cfRule type="cellIs" dxfId="14975" priority="4606" stopIfTrue="1" operator="greaterThan">
      <formula>0</formula>
    </cfRule>
    <cfRule type="cellIs" dxfId="14974" priority="4607" stopIfTrue="1" operator="greaterThan">
      <formula>0</formula>
    </cfRule>
    <cfRule type="cellIs" dxfId="14973" priority="4608" stopIfTrue="1" operator="greaterThan">
      <formula>0</formula>
    </cfRule>
  </conditionalFormatting>
  <conditionalFormatting sqref="AA51:AA52">
    <cfRule type="cellIs" dxfId="14972" priority="4603" stopIfTrue="1" operator="greaterThan">
      <formula>0</formula>
    </cfRule>
    <cfRule type="cellIs" dxfId="14971" priority="4604" stopIfTrue="1" operator="greaterThan">
      <formula>0</formula>
    </cfRule>
    <cfRule type="cellIs" dxfId="14970" priority="4605" stopIfTrue="1" operator="greaterThan">
      <formula>0</formula>
    </cfRule>
  </conditionalFormatting>
  <conditionalFormatting sqref="AA53">
    <cfRule type="cellIs" dxfId="14969" priority="4600" stopIfTrue="1" operator="greaterThan">
      <formula>0</formula>
    </cfRule>
    <cfRule type="cellIs" dxfId="14968" priority="4601" stopIfTrue="1" operator="greaterThan">
      <formula>0</formula>
    </cfRule>
    <cfRule type="cellIs" dxfId="14967" priority="4602" stopIfTrue="1" operator="greaterThan">
      <formula>0</formula>
    </cfRule>
  </conditionalFormatting>
  <conditionalFormatting sqref="AA48:AA49">
    <cfRule type="cellIs" dxfId="14966" priority="4597" stopIfTrue="1" operator="greaterThan">
      <formula>0</formula>
    </cfRule>
    <cfRule type="cellIs" dxfId="14965" priority="4598" stopIfTrue="1" operator="greaterThan">
      <formula>0</formula>
    </cfRule>
    <cfRule type="cellIs" dxfId="14964" priority="4599" stopIfTrue="1" operator="greaterThan">
      <formula>0</formula>
    </cfRule>
  </conditionalFormatting>
  <conditionalFormatting sqref="AA50">
    <cfRule type="cellIs" dxfId="14963" priority="4594" stopIfTrue="1" operator="greaterThan">
      <formula>0</formula>
    </cfRule>
    <cfRule type="cellIs" dxfId="14962" priority="4595" stopIfTrue="1" operator="greaterThan">
      <formula>0</formula>
    </cfRule>
    <cfRule type="cellIs" dxfId="14961" priority="4596" stopIfTrue="1" operator="greaterThan">
      <formula>0</formula>
    </cfRule>
  </conditionalFormatting>
  <conditionalFormatting sqref="AA45:AA46">
    <cfRule type="cellIs" dxfId="14960" priority="4591" stopIfTrue="1" operator="greaterThan">
      <formula>0</formula>
    </cfRule>
    <cfRule type="cellIs" dxfId="14959" priority="4592" stopIfTrue="1" operator="greaterThan">
      <formula>0</formula>
    </cfRule>
    <cfRule type="cellIs" dxfId="14958" priority="4593" stopIfTrue="1" operator="greaterThan">
      <formula>0</formula>
    </cfRule>
  </conditionalFormatting>
  <conditionalFormatting sqref="AA47">
    <cfRule type="cellIs" dxfId="14957" priority="4588" stopIfTrue="1" operator="greaterThan">
      <formula>0</formula>
    </cfRule>
    <cfRule type="cellIs" dxfId="14956" priority="4589" stopIfTrue="1" operator="greaterThan">
      <formula>0</formula>
    </cfRule>
    <cfRule type="cellIs" dxfId="14955" priority="4590" stopIfTrue="1" operator="greaterThan">
      <formula>0</formula>
    </cfRule>
  </conditionalFormatting>
  <conditionalFormatting sqref="AA42:AA43">
    <cfRule type="cellIs" dxfId="14954" priority="4585" stopIfTrue="1" operator="greaterThan">
      <formula>0</formula>
    </cfRule>
    <cfRule type="cellIs" dxfId="14953" priority="4586" stopIfTrue="1" operator="greaterThan">
      <formula>0</formula>
    </cfRule>
    <cfRule type="cellIs" dxfId="14952" priority="4587" stopIfTrue="1" operator="greaterThan">
      <formula>0</formula>
    </cfRule>
  </conditionalFormatting>
  <conditionalFormatting sqref="AA44">
    <cfRule type="cellIs" dxfId="14951" priority="4582" stopIfTrue="1" operator="greaterThan">
      <formula>0</formula>
    </cfRule>
    <cfRule type="cellIs" dxfId="14950" priority="4583" stopIfTrue="1" operator="greaterThan">
      <formula>0</formula>
    </cfRule>
    <cfRule type="cellIs" dxfId="14949" priority="4584" stopIfTrue="1" operator="greaterThan">
      <formula>0</formula>
    </cfRule>
  </conditionalFormatting>
  <conditionalFormatting sqref="AA39:AA40">
    <cfRule type="cellIs" dxfId="14948" priority="4579" stopIfTrue="1" operator="greaterThan">
      <formula>0</formula>
    </cfRule>
    <cfRule type="cellIs" dxfId="14947" priority="4580" stopIfTrue="1" operator="greaterThan">
      <formula>0</formula>
    </cfRule>
    <cfRule type="cellIs" dxfId="14946" priority="4581" stopIfTrue="1" operator="greaterThan">
      <formula>0</formula>
    </cfRule>
  </conditionalFormatting>
  <conditionalFormatting sqref="AA41">
    <cfRule type="cellIs" dxfId="14945" priority="4576" stopIfTrue="1" operator="greaterThan">
      <formula>0</formula>
    </cfRule>
    <cfRule type="cellIs" dxfId="14944" priority="4577" stopIfTrue="1" operator="greaterThan">
      <formula>0</formula>
    </cfRule>
    <cfRule type="cellIs" dxfId="14943" priority="4578" stopIfTrue="1" operator="greaterThan">
      <formula>0</formula>
    </cfRule>
  </conditionalFormatting>
  <conditionalFormatting sqref="AA36:AA37">
    <cfRule type="cellIs" dxfId="14942" priority="4573" stopIfTrue="1" operator="greaterThan">
      <formula>0</formula>
    </cfRule>
    <cfRule type="cellIs" dxfId="14941" priority="4574" stopIfTrue="1" operator="greaterThan">
      <formula>0</formula>
    </cfRule>
    <cfRule type="cellIs" dxfId="14940" priority="4575" stopIfTrue="1" operator="greaterThan">
      <formula>0</formula>
    </cfRule>
  </conditionalFormatting>
  <conditionalFormatting sqref="AA38">
    <cfRule type="cellIs" dxfId="14939" priority="4570" stopIfTrue="1" operator="greaterThan">
      <formula>0</formula>
    </cfRule>
    <cfRule type="cellIs" dxfId="14938" priority="4571" stopIfTrue="1" operator="greaterThan">
      <formula>0</formula>
    </cfRule>
    <cfRule type="cellIs" dxfId="14937" priority="4572" stopIfTrue="1" operator="greaterThan">
      <formula>0</formula>
    </cfRule>
  </conditionalFormatting>
  <conditionalFormatting sqref="AA35">
    <cfRule type="cellIs" dxfId="14936" priority="4567" stopIfTrue="1" operator="greaterThan">
      <formula>0</formula>
    </cfRule>
    <cfRule type="cellIs" dxfId="14935" priority="4568" stopIfTrue="1" operator="greaterThan">
      <formula>0</formula>
    </cfRule>
    <cfRule type="cellIs" dxfId="14934" priority="4569" stopIfTrue="1" operator="greaterThan">
      <formula>0</formula>
    </cfRule>
  </conditionalFormatting>
  <conditionalFormatting sqref="AA32">
    <cfRule type="cellIs" dxfId="14933" priority="4564" stopIfTrue="1" operator="greaterThan">
      <formula>0</formula>
    </cfRule>
    <cfRule type="cellIs" dxfId="14932" priority="4565" stopIfTrue="1" operator="greaterThan">
      <formula>0</formula>
    </cfRule>
    <cfRule type="cellIs" dxfId="14931" priority="4566" stopIfTrue="1" operator="greaterThan">
      <formula>0</formula>
    </cfRule>
  </conditionalFormatting>
  <conditionalFormatting sqref="AA29:AA30">
    <cfRule type="cellIs" dxfId="14930" priority="4561" stopIfTrue="1" operator="greaterThan">
      <formula>0</formula>
    </cfRule>
    <cfRule type="cellIs" dxfId="14929" priority="4562" stopIfTrue="1" operator="greaterThan">
      <formula>0</formula>
    </cfRule>
    <cfRule type="cellIs" dxfId="14928" priority="4563" stopIfTrue="1" operator="greaterThan">
      <formula>0</formula>
    </cfRule>
  </conditionalFormatting>
  <conditionalFormatting sqref="AA31">
    <cfRule type="cellIs" dxfId="14927" priority="4558" stopIfTrue="1" operator="greaterThan">
      <formula>0</formula>
    </cfRule>
    <cfRule type="cellIs" dxfId="14926" priority="4559" stopIfTrue="1" operator="greaterThan">
      <formula>0</formula>
    </cfRule>
    <cfRule type="cellIs" dxfId="14925" priority="4560" stopIfTrue="1" operator="greaterThan">
      <formula>0</formula>
    </cfRule>
  </conditionalFormatting>
  <conditionalFormatting sqref="AA26:AA27">
    <cfRule type="cellIs" dxfId="14924" priority="4555" stopIfTrue="1" operator="greaterThan">
      <formula>0</formula>
    </cfRule>
    <cfRule type="cellIs" dxfId="14923" priority="4556" stopIfTrue="1" operator="greaterThan">
      <formula>0</formula>
    </cfRule>
    <cfRule type="cellIs" dxfId="14922" priority="4557" stopIfTrue="1" operator="greaterThan">
      <formula>0</formula>
    </cfRule>
  </conditionalFormatting>
  <conditionalFormatting sqref="AA28">
    <cfRule type="cellIs" dxfId="14921" priority="4552" stopIfTrue="1" operator="greaterThan">
      <formula>0</formula>
    </cfRule>
    <cfRule type="cellIs" dxfId="14920" priority="4553" stopIfTrue="1" operator="greaterThan">
      <formula>0</formula>
    </cfRule>
    <cfRule type="cellIs" dxfId="14919" priority="4554" stopIfTrue="1" operator="greaterThan">
      <formula>0</formula>
    </cfRule>
  </conditionalFormatting>
  <conditionalFormatting sqref="AA23:AA24">
    <cfRule type="cellIs" dxfId="14918" priority="4549" stopIfTrue="1" operator="greaterThan">
      <formula>0</formula>
    </cfRule>
    <cfRule type="cellIs" dxfId="14917" priority="4550" stopIfTrue="1" operator="greaterThan">
      <formula>0</formula>
    </cfRule>
    <cfRule type="cellIs" dxfId="14916" priority="4551" stopIfTrue="1" operator="greaterThan">
      <formula>0</formula>
    </cfRule>
  </conditionalFormatting>
  <conditionalFormatting sqref="AA25">
    <cfRule type="cellIs" dxfId="14915" priority="4546" stopIfTrue="1" operator="greaterThan">
      <formula>0</formula>
    </cfRule>
    <cfRule type="cellIs" dxfId="14914" priority="4547" stopIfTrue="1" operator="greaterThan">
      <formula>0</formula>
    </cfRule>
    <cfRule type="cellIs" dxfId="14913" priority="4548" stopIfTrue="1" operator="greaterThan">
      <formula>0</formula>
    </cfRule>
  </conditionalFormatting>
  <conditionalFormatting sqref="AA20:AA21">
    <cfRule type="cellIs" dxfId="14912" priority="4543" stopIfTrue="1" operator="greaterThan">
      <formula>0</formula>
    </cfRule>
    <cfRule type="cellIs" dxfId="14911" priority="4544" stopIfTrue="1" operator="greaterThan">
      <formula>0</formula>
    </cfRule>
    <cfRule type="cellIs" dxfId="14910" priority="4545" stopIfTrue="1" operator="greaterThan">
      <formula>0</formula>
    </cfRule>
  </conditionalFormatting>
  <conditionalFormatting sqref="AA22">
    <cfRule type="cellIs" dxfId="14909" priority="4540" stopIfTrue="1" operator="greaterThan">
      <formula>0</formula>
    </cfRule>
    <cfRule type="cellIs" dxfId="14908" priority="4541" stopIfTrue="1" operator="greaterThan">
      <formula>0</formula>
    </cfRule>
    <cfRule type="cellIs" dxfId="14907" priority="4542" stopIfTrue="1" operator="greaterThan">
      <formula>0</formula>
    </cfRule>
  </conditionalFormatting>
  <conditionalFormatting sqref="AA19">
    <cfRule type="cellIs" dxfId="14906" priority="4537" stopIfTrue="1" operator="greaterThan">
      <formula>0</formula>
    </cfRule>
    <cfRule type="cellIs" dxfId="14905" priority="4538" stopIfTrue="1" operator="greaterThan">
      <formula>0</formula>
    </cfRule>
    <cfRule type="cellIs" dxfId="14904" priority="4539" stopIfTrue="1" operator="greaterThan">
      <formula>0</formula>
    </cfRule>
  </conditionalFormatting>
  <conditionalFormatting sqref="AA16:AA17">
    <cfRule type="cellIs" dxfId="14903" priority="4534" stopIfTrue="1" operator="greaterThan">
      <formula>0</formula>
    </cfRule>
    <cfRule type="cellIs" dxfId="14902" priority="4535" stopIfTrue="1" operator="greaterThan">
      <formula>0</formula>
    </cfRule>
    <cfRule type="cellIs" dxfId="14901" priority="4536" stopIfTrue="1" operator="greaterThan">
      <formula>0</formula>
    </cfRule>
  </conditionalFormatting>
  <conditionalFormatting sqref="AA18">
    <cfRule type="cellIs" dxfId="14900" priority="4531" stopIfTrue="1" operator="greaterThan">
      <formula>0</formula>
    </cfRule>
    <cfRule type="cellIs" dxfId="14899" priority="4532" stopIfTrue="1" operator="greaterThan">
      <formula>0</formula>
    </cfRule>
    <cfRule type="cellIs" dxfId="14898" priority="4533" stopIfTrue="1" operator="greaterThan">
      <formula>0</formula>
    </cfRule>
  </conditionalFormatting>
  <conditionalFormatting sqref="AA13:AA14">
    <cfRule type="cellIs" dxfId="14897" priority="4528" stopIfTrue="1" operator="greaterThan">
      <formula>0</formula>
    </cfRule>
    <cfRule type="cellIs" dxfId="14896" priority="4529" stopIfTrue="1" operator="greaterThan">
      <formula>0</formula>
    </cfRule>
    <cfRule type="cellIs" dxfId="14895" priority="4530" stopIfTrue="1" operator="greaterThan">
      <formula>0</formula>
    </cfRule>
  </conditionalFormatting>
  <conditionalFormatting sqref="AA15">
    <cfRule type="cellIs" dxfId="14894" priority="4525" stopIfTrue="1" operator="greaterThan">
      <formula>0</formula>
    </cfRule>
    <cfRule type="cellIs" dxfId="14893" priority="4526" stopIfTrue="1" operator="greaterThan">
      <formula>0</formula>
    </cfRule>
    <cfRule type="cellIs" dxfId="14892" priority="4527" stopIfTrue="1" operator="greaterThan">
      <formula>0</formula>
    </cfRule>
  </conditionalFormatting>
  <conditionalFormatting sqref="AA10:AA11">
    <cfRule type="cellIs" dxfId="14891" priority="4522" stopIfTrue="1" operator="greaterThan">
      <formula>0</formula>
    </cfRule>
    <cfRule type="cellIs" dxfId="14890" priority="4523" stopIfTrue="1" operator="greaterThan">
      <formula>0</formula>
    </cfRule>
    <cfRule type="cellIs" dxfId="14889" priority="4524" stopIfTrue="1" operator="greaterThan">
      <formula>0</formula>
    </cfRule>
  </conditionalFormatting>
  <conditionalFormatting sqref="AA12">
    <cfRule type="cellIs" dxfId="14888" priority="4519" stopIfTrue="1" operator="greaterThan">
      <formula>0</formula>
    </cfRule>
    <cfRule type="cellIs" dxfId="14887" priority="4520" stopIfTrue="1" operator="greaterThan">
      <formula>0</formula>
    </cfRule>
    <cfRule type="cellIs" dxfId="14886" priority="4521" stopIfTrue="1" operator="greaterThan">
      <formula>0</formula>
    </cfRule>
  </conditionalFormatting>
  <conditionalFormatting sqref="AA7:AA8">
    <cfRule type="cellIs" dxfId="14885" priority="4516" stopIfTrue="1" operator="greaterThan">
      <formula>0</formula>
    </cfRule>
    <cfRule type="cellIs" dxfId="14884" priority="4517" stopIfTrue="1" operator="greaterThan">
      <formula>0</formula>
    </cfRule>
    <cfRule type="cellIs" dxfId="14883" priority="4518" stopIfTrue="1" operator="greaterThan">
      <formula>0</formula>
    </cfRule>
  </conditionalFormatting>
  <conditionalFormatting sqref="AA9">
    <cfRule type="cellIs" dxfId="14882" priority="4513" stopIfTrue="1" operator="greaterThan">
      <formula>0</formula>
    </cfRule>
    <cfRule type="cellIs" dxfId="14881" priority="4514" stopIfTrue="1" operator="greaterThan">
      <formula>0</formula>
    </cfRule>
    <cfRule type="cellIs" dxfId="14880" priority="4515" stopIfTrue="1" operator="greaterThan">
      <formula>0</formula>
    </cfRule>
  </conditionalFormatting>
  <conditionalFormatting sqref="AA5">
    <cfRule type="cellIs" dxfId="14879" priority="4510" stopIfTrue="1" operator="greaterThan">
      <formula>0</formula>
    </cfRule>
    <cfRule type="cellIs" dxfId="14878" priority="4511" stopIfTrue="1" operator="greaterThan">
      <formula>0</formula>
    </cfRule>
    <cfRule type="cellIs" dxfId="14877" priority="4512" stopIfTrue="1" operator="greaterThan">
      <formula>0</formula>
    </cfRule>
  </conditionalFormatting>
  <conditionalFormatting sqref="AA6">
    <cfRule type="cellIs" dxfId="14876" priority="4507" stopIfTrue="1" operator="greaterThan">
      <formula>0</formula>
    </cfRule>
    <cfRule type="cellIs" dxfId="14875" priority="4508" stopIfTrue="1" operator="greaterThan">
      <formula>0</formula>
    </cfRule>
    <cfRule type="cellIs" dxfId="14874" priority="4509" stopIfTrue="1" operator="greaterThan">
      <formula>0</formula>
    </cfRule>
  </conditionalFormatting>
  <conditionalFormatting sqref="Z99:Z100">
    <cfRule type="cellIs" dxfId="14873" priority="4504" stopIfTrue="1" operator="greaterThan">
      <formula>0</formula>
    </cfRule>
    <cfRule type="cellIs" dxfId="14872" priority="4505" stopIfTrue="1" operator="greaterThan">
      <formula>0</formula>
    </cfRule>
    <cfRule type="cellIs" dxfId="14871" priority="4506" stopIfTrue="1" operator="greaterThan">
      <formula>0</formula>
    </cfRule>
  </conditionalFormatting>
  <conditionalFormatting sqref="Z101">
    <cfRule type="cellIs" dxfId="14870" priority="4501" stopIfTrue="1" operator="greaterThan">
      <formula>0</formula>
    </cfRule>
    <cfRule type="cellIs" dxfId="14869" priority="4502" stopIfTrue="1" operator="greaterThan">
      <formula>0</formula>
    </cfRule>
    <cfRule type="cellIs" dxfId="14868" priority="4503" stopIfTrue="1" operator="greaterThan">
      <formula>0</formula>
    </cfRule>
  </conditionalFormatting>
  <conditionalFormatting sqref="Z96:Z97">
    <cfRule type="cellIs" dxfId="14867" priority="4498" stopIfTrue="1" operator="greaterThan">
      <formula>0</formula>
    </cfRule>
    <cfRule type="cellIs" dxfId="14866" priority="4499" stopIfTrue="1" operator="greaterThan">
      <formula>0</formula>
    </cfRule>
    <cfRule type="cellIs" dxfId="14865" priority="4500" stopIfTrue="1" operator="greaterThan">
      <formula>0</formula>
    </cfRule>
  </conditionalFormatting>
  <conditionalFormatting sqref="Z98">
    <cfRule type="cellIs" dxfId="14864" priority="4495" stopIfTrue="1" operator="greaterThan">
      <formula>0</formula>
    </cfRule>
    <cfRule type="cellIs" dxfId="14863" priority="4496" stopIfTrue="1" operator="greaterThan">
      <formula>0</formula>
    </cfRule>
    <cfRule type="cellIs" dxfId="14862" priority="4497" stopIfTrue="1" operator="greaterThan">
      <formula>0</formula>
    </cfRule>
  </conditionalFormatting>
  <conditionalFormatting sqref="Z93:Z94">
    <cfRule type="cellIs" dxfId="14861" priority="4492" stopIfTrue="1" operator="greaterThan">
      <formula>0</formula>
    </cfRule>
    <cfRule type="cellIs" dxfId="14860" priority="4493" stopIfTrue="1" operator="greaterThan">
      <formula>0</formula>
    </cfRule>
    <cfRule type="cellIs" dxfId="14859" priority="4494" stopIfTrue="1" operator="greaterThan">
      <formula>0</formula>
    </cfRule>
  </conditionalFormatting>
  <conditionalFormatting sqref="Z95">
    <cfRule type="cellIs" dxfId="14858" priority="4489" stopIfTrue="1" operator="greaterThan">
      <formula>0</formula>
    </cfRule>
    <cfRule type="cellIs" dxfId="14857" priority="4490" stopIfTrue="1" operator="greaterThan">
      <formula>0</formula>
    </cfRule>
    <cfRule type="cellIs" dxfId="14856" priority="4491" stopIfTrue="1" operator="greaterThan">
      <formula>0</formula>
    </cfRule>
  </conditionalFormatting>
  <conditionalFormatting sqref="Z90:Z91">
    <cfRule type="cellIs" dxfId="14855" priority="4486" stopIfTrue="1" operator="greaterThan">
      <formula>0</formula>
    </cfRule>
    <cfRule type="cellIs" dxfId="14854" priority="4487" stopIfTrue="1" operator="greaterThan">
      <formula>0</formula>
    </cfRule>
    <cfRule type="cellIs" dxfId="14853" priority="4488" stopIfTrue="1" operator="greaterThan">
      <formula>0</formula>
    </cfRule>
  </conditionalFormatting>
  <conditionalFormatting sqref="Z92">
    <cfRule type="cellIs" dxfId="14852" priority="4483" stopIfTrue="1" operator="greaterThan">
      <formula>0</formula>
    </cfRule>
    <cfRule type="cellIs" dxfId="14851" priority="4484" stopIfTrue="1" operator="greaterThan">
      <formula>0</formula>
    </cfRule>
    <cfRule type="cellIs" dxfId="14850" priority="4485" stopIfTrue="1" operator="greaterThan">
      <formula>0</formula>
    </cfRule>
  </conditionalFormatting>
  <conditionalFormatting sqref="Z89">
    <cfRule type="cellIs" dxfId="14849" priority="4480" stopIfTrue="1" operator="greaterThan">
      <formula>0</formula>
    </cfRule>
    <cfRule type="cellIs" dxfId="14848" priority="4481" stopIfTrue="1" operator="greaterThan">
      <formula>0</formula>
    </cfRule>
    <cfRule type="cellIs" dxfId="14847" priority="4482" stopIfTrue="1" operator="greaterThan">
      <formula>0</formula>
    </cfRule>
  </conditionalFormatting>
  <conditionalFormatting sqref="Z84:Z87">
    <cfRule type="cellIs" dxfId="14846" priority="4477" stopIfTrue="1" operator="greaterThan">
      <formula>0</formula>
    </cfRule>
    <cfRule type="cellIs" dxfId="14845" priority="4478" stopIfTrue="1" operator="greaterThan">
      <formula>0</formula>
    </cfRule>
    <cfRule type="cellIs" dxfId="14844" priority="4479" stopIfTrue="1" operator="greaterThan">
      <formula>0</formula>
    </cfRule>
  </conditionalFormatting>
  <conditionalFormatting sqref="Z81:Z82">
    <cfRule type="cellIs" dxfId="14843" priority="4474" stopIfTrue="1" operator="greaterThan">
      <formula>0</formula>
    </cfRule>
    <cfRule type="cellIs" dxfId="14842" priority="4475" stopIfTrue="1" operator="greaterThan">
      <formula>0</formula>
    </cfRule>
    <cfRule type="cellIs" dxfId="14841" priority="4476" stopIfTrue="1" operator="greaterThan">
      <formula>0</formula>
    </cfRule>
  </conditionalFormatting>
  <conditionalFormatting sqref="Z83">
    <cfRule type="cellIs" dxfId="14840" priority="4471" stopIfTrue="1" operator="greaterThan">
      <formula>0</formula>
    </cfRule>
    <cfRule type="cellIs" dxfId="14839" priority="4472" stopIfTrue="1" operator="greaterThan">
      <formula>0</formula>
    </cfRule>
    <cfRule type="cellIs" dxfId="14838" priority="4473" stopIfTrue="1" operator="greaterThan">
      <formula>0</formula>
    </cfRule>
  </conditionalFormatting>
  <conditionalFormatting sqref="Z78:Z79">
    <cfRule type="cellIs" dxfId="14837" priority="4468" stopIfTrue="1" operator="greaterThan">
      <formula>0</formula>
    </cfRule>
    <cfRule type="cellIs" dxfId="14836" priority="4469" stopIfTrue="1" operator="greaterThan">
      <formula>0</formula>
    </cfRule>
    <cfRule type="cellIs" dxfId="14835" priority="4470" stopIfTrue="1" operator="greaterThan">
      <formula>0</formula>
    </cfRule>
  </conditionalFormatting>
  <conditionalFormatting sqref="Z80">
    <cfRule type="cellIs" dxfId="14834" priority="4465" stopIfTrue="1" operator="greaterThan">
      <formula>0</formula>
    </cfRule>
    <cfRule type="cellIs" dxfId="14833" priority="4466" stopIfTrue="1" operator="greaterThan">
      <formula>0</formula>
    </cfRule>
    <cfRule type="cellIs" dxfId="14832" priority="4467" stopIfTrue="1" operator="greaterThan">
      <formula>0</formula>
    </cfRule>
  </conditionalFormatting>
  <conditionalFormatting sqref="Z75:Z76">
    <cfRule type="cellIs" dxfId="14831" priority="4462" stopIfTrue="1" operator="greaterThan">
      <formula>0</formula>
    </cfRule>
    <cfRule type="cellIs" dxfId="14830" priority="4463" stopIfTrue="1" operator="greaterThan">
      <formula>0</formula>
    </cfRule>
    <cfRule type="cellIs" dxfId="14829" priority="4464" stopIfTrue="1" operator="greaterThan">
      <formula>0</formula>
    </cfRule>
  </conditionalFormatting>
  <conditionalFormatting sqref="Z77">
    <cfRule type="cellIs" dxfId="14828" priority="4459" stopIfTrue="1" operator="greaterThan">
      <formula>0</formula>
    </cfRule>
    <cfRule type="cellIs" dxfId="14827" priority="4460" stopIfTrue="1" operator="greaterThan">
      <formula>0</formula>
    </cfRule>
    <cfRule type="cellIs" dxfId="14826" priority="4461" stopIfTrue="1" operator="greaterThan">
      <formula>0</formula>
    </cfRule>
  </conditionalFormatting>
  <conditionalFormatting sqref="Z72:Z73">
    <cfRule type="cellIs" dxfId="14825" priority="4456" stopIfTrue="1" operator="greaterThan">
      <formula>0</formula>
    </cfRule>
    <cfRule type="cellIs" dxfId="14824" priority="4457" stopIfTrue="1" operator="greaterThan">
      <formula>0</formula>
    </cfRule>
    <cfRule type="cellIs" dxfId="14823" priority="4458" stopIfTrue="1" operator="greaterThan">
      <formula>0</formula>
    </cfRule>
  </conditionalFormatting>
  <conditionalFormatting sqref="Z74">
    <cfRule type="cellIs" dxfId="14822" priority="4453" stopIfTrue="1" operator="greaterThan">
      <formula>0</formula>
    </cfRule>
    <cfRule type="cellIs" dxfId="14821" priority="4454" stopIfTrue="1" operator="greaterThan">
      <formula>0</formula>
    </cfRule>
    <cfRule type="cellIs" dxfId="14820" priority="4455" stopIfTrue="1" operator="greaterThan">
      <formula>0</formula>
    </cfRule>
  </conditionalFormatting>
  <conditionalFormatting sqref="Z69:Z70">
    <cfRule type="cellIs" dxfId="14819" priority="4450" stopIfTrue="1" operator="greaterThan">
      <formula>0</formula>
    </cfRule>
    <cfRule type="cellIs" dxfId="14818" priority="4451" stopIfTrue="1" operator="greaterThan">
      <formula>0</formula>
    </cfRule>
    <cfRule type="cellIs" dxfId="14817" priority="4452" stopIfTrue="1" operator="greaterThan">
      <formula>0</formula>
    </cfRule>
  </conditionalFormatting>
  <conditionalFormatting sqref="Z71">
    <cfRule type="cellIs" dxfId="14816" priority="4447" stopIfTrue="1" operator="greaterThan">
      <formula>0</formula>
    </cfRule>
    <cfRule type="cellIs" dxfId="14815" priority="4448" stopIfTrue="1" operator="greaterThan">
      <formula>0</formula>
    </cfRule>
    <cfRule type="cellIs" dxfId="14814" priority="4449" stopIfTrue="1" operator="greaterThan">
      <formula>0</formula>
    </cfRule>
  </conditionalFormatting>
  <conditionalFormatting sqref="Z66:Z67">
    <cfRule type="cellIs" dxfId="14813" priority="4444" stopIfTrue="1" operator="greaterThan">
      <formula>0</formula>
    </cfRule>
    <cfRule type="cellIs" dxfId="14812" priority="4445" stopIfTrue="1" operator="greaterThan">
      <formula>0</formula>
    </cfRule>
    <cfRule type="cellIs" dxfId="14811" priority="4446" stopIfTrue="1" operator="greaterThan">
      <formula>0</formula>
    </cfRule>
  </conditionalFormatting>
  <conditionalFormatting sqref="Z68">
    <cfRule type="cellIs" dxfId="14810" priority="4441" stopIfTrue="1" operator="greaterThan">
      <formula>0</formula>
    </cfRule>
    <cfRule type="cellIs" dxfId="14809" priority="4442" stopIfTrue="1" operator="greaterThan">
      <formula>0</formula>
    </cfRule>
    <cfRule type="cellIs" dxfId="14808" priority="4443" stopIfTrue="1" operator="greaterThan">
      <formula>0</formula>
    </cfRule>
  </conditionalFormatting>
  <conditionalFormatting sqref="Z63:Z64">
    <cfRule type="cellIs" dxfId="14807" priority="4438" stopIfTrue="1" operator="greaterThan">
      <formula>0</formula>
    </cfRule>
    <cfRule type="cellIs" dxfId="14806" priority="4439" stopIfTrue="1" operator="greaterThan">
      <formula>0</formula>
    </cfRule>
    <cfRule type="cellIs" dxfId="14805" priority="4440" stopIfTrue="1" operator="greaterThan">
      <formula>0</formula>
    </cfRule>
  </conditionalFormatting>
  <conditionalFormatting sqref="Z65">
    <cfRule type="cellIs" dxfId="14804" priority="4435" stopIfTrue="1" operator="greaterThan">
      <formula>0</formula>
    </cfRule>
    <cfRule type="cellIs" dxfId="14803" priority="4436" stopIfTrue="1" operator="greaterThan">
      <formula>0</formula>
    </cfRule>
    <cfRule type="cellIs" dxfId="14802" priority="4437" stopIfTrue="1" operator="greaterThan">
      <formula>0</formula>
    </cfRule>
  </conditionalFormatting>
  <conditionalFormatting sqref="Z60:Z61">
    <cfRule type="cellIs" dxfId="14801" priority="4432" stopIfTrue="1" operator="greaterThan">
      <formula>0</formula>
    </cfRule>
    <cfRule type="cellIs" dxfId="14800" priority="4433" stopIfTrue="1" operator="greaterThan">
      <formula>0</formula>
    </cfRule>
    <cfRule type="cellIs" dxfId="14799" priority="4434" stopIfTrue="1" operator="greaterThan">
      <formula>0</formula>
    </cfRule>
  </conditionalFormatting>
  <conditionalFormatting sqref="Z62">
    <cfRule type="cellIs" dxfId="14798" priority="4429" stopIfTrue="1" operator="greaterThan">
      <formula>0</formula>
    </cfRule>
    <cfRule type="cellIs" dxfId="14797" priority="4430" stopIfTrue="1" operator="greaterThan">
      <formula>0</formula>
    </cfRule>
    <cfRule type="cellIs" dxfId="14796" priority="4431" stopIfTrue="1" operator="greaterThan">
      <formula>0</formula>
    </cfRule>
  </conditionalFormatting>
  <conditionalFormatting sqref="Z57:Z58">
    <cfRule type="cellIs" dxfId="14795" priority="4426" stopIfTrue="1" operator="greaterThan">
      <formula>0</formula>
    </cfRule>
    <cfRule type="cellIs" dxfId="14794" priority="4427" stopIfTrue="1" operator="greaterThan">
      <formula>0</formula>
    </cfRule>
    <cfRule type="cellIs" dxfId="14793" priority="4428" stopIfTrue="1" operator="greaterThan">
      <formula>0</formula>
    </cfRule>
  </conditionalFormatting>
  <conditionalFormatting sqref="Z59">
    <cfRule type="cellIs" dxfId="14792" priority="4423" stopIfTrue="1" operator="greaterThan">
      <formula>0</formula>
    </cfRule>
    <cfRule type="cellIs" dxfId="14791" priority="4424" stopIfTrue="1" operator="greaterThan">
      <formula>0</formula>
    </cfRule>
    <cfRule type="cellIs" dxfId="14790" priority="4425" stopIfTrue="1" operator="greaterThan">
      <formula>0</formula>
    </cfRule>
  </conditionalFormatting>
  <conditionalFormatting sqref="Z54:Z55">
    <cfRule type="cellIs" dxfId="14789" priority="4420" stopIfTrue="1" operator="greaterThan">
      <formula>0</formula>
    </cfRule>
    <cfRule type="cellIs" dxfId="14788" priority="4421" stopIfTrue="1" operator="greaterThan">
      <formula>0</formula>
    </cfRule>
    <cfRule type="cellIs" dxfId="14787" priority="4422" stopIfTrue="1" operator="greaterThan">
      <formula>0</formula>
    </cfRule>
  </conditionalFormatting>
  <conditionalFormatting sqref="Z56">
    <cfRule type="cellIs" dxfId="14786" priority="4417" stopIfTrue="1" operator="greaterThan">
      <formula>0</formula>
    </cfRule>
    <cfRule type="cellIs" dxfId="14785" priority="4418" stopIfTrue="1" operator="greaterThan">
      <formula>0</formula>
    </cfRule>
    <cfRule type="cellIs" dxfId="14784" priority="4419" stopIfTrue="1" operator="greaterThan">
      <formula>0</formula>
    </cfRule>
  </conditionalFormatting>
  <conditionalFormatting sqref="Z51:Z52">
    <cfRule type="cellIs" dxfId="14783" priority="4414" stopIfTrue="1" operator="greaterThan">
      <formula>0</formula>
    </cfRule>
    <cfRule type="cellIs" dxfId="14782" priority="4415" stopIfTrue="1" operator="greaterThan">
      <formula>0</formula>
    </cfRule>
    <cfRule type="cellIs" dxfId="14781" priority="4416" stopIfTrue="1" operator="greaterThan">
      <formula>0</formula>
    </cfRule>
  </conditionalFormatting>
  <conditionalFormatting sqref="Z53">
    <cfRule type="cellIs" dxfId="14780" priority="4411" stopIfTrue="1" operator="greaterThan">
      <formula>0</formula>
    </cfRule>
    <cfRule type="cellIs" dxfId="14779" priority="4412" stopIfTrue="1" operator="greaterThan">
      <formula>0</formula>
    </cfRule>
    <cfRule type="cellIs" dxfId="14778" priority="4413" stopIfTrue="1" operator="greaterThan">
      <formula>0</formula>
    </cfRule>
  </conditionalFormatting>
  <conditionalFormatting sqref="Z48:Z49">
    <cfRule type="cellIs" dxfId="14777" priority="4408" stopIfTrue="1" operator="greaterThan">
      <formula>0</formula>
    </cfRule>
    <cfRule type="cellIs" dxfId="14776" priority="4409" stopIfTrue="1" operator="greaterThan">
      <formula>0</formula>
    </cfRule>
    <cfRule type="cellIs" dxfId="14775" priority="4410" stopIfTrue="1" operator="greaterThan">
      <formula>0</formula>
    </cfRule>
  </conditionalFormatting>
  <conditionalFormatting sqref="Z50">
    <cfRule type="cellIs" dxfId="14774" priority="4405" stopIfTrue="1" operator="greaterThan">
      <formula>0</formula>
    </cfRule>
    <cfRule type="cellIs" dxfId="14773" priority="4406" stopIfTrue="1" operator="greaterThan">
      <formula>0</formula>
    </cfRule>
    <cfRule type="cellIs" dxfId="14772" priority="4407" stopIfTrue="1" operator="greaterThan">
      <formula>0</formula>
    </cfRule>
  </conditionalFormatting>
  <conditionalFormatting sqref="Z45:Z46">
    <cfRule type="cellIs" dxfId="14771" priority="4402" stopIfTrue="1" operator="greaterThan">
      <formula>0</formula>
    </cfRule>
    <cfRule type="cellIs" dxfId="14770" priority="4403" stopIfTrue="1" operator="greaterThan">
      <formula>0</formula>
    </cfRule>
    <cfRule type="cellIs" dxfId="14769" priority="4404" stopIfTrue="1" operator="greaterThan">
      <formula>0</formula>
    </cfRule>
  </conditionalFormatting>
  <conditionalFormatting sqref="Z47">
    <cfRule type="cellIs" dxfId="14768" priority="4399" stopIfTrue="1" operator="greaterThan">
      <formula>0</formula>
    </cfRule>
    <cfRule type="cellIs" dxfId="14767" priority="4400" stopIfTrue="1" operator="greaterThan">
      <formula>0</formula>
    </cfRule>
    <cfRule type="cellIs" dxfId="14766" priority="4401" stopIfTrue="1" operator="greaterThan">
      <formula>0</formula>
    </cfRule>
  </conditionalFormatting>
  <conditionalFormatting sqref="Z42:Z43">
    <cfRule type="cellIs" dxfId="14765" priority="4396" stopIfTrue="1" operator="greaterThan">
      <formula>0</formula>
    </cfRule>
    <cfRule type="cellIs" dxfId="14764" priority="4397" stopIfTrue="1" operator="greaterThan">
      <formula>0</formula>
    </cfRule>
    <cfRule type="cellIs" dxfId="14763" priority="4398" stopIfTrue="1" operator="greaterThan">
      <formula>0</formula>
    </cfRule>
  </conditionalFormatting>
  <conditionalFormatting sqref="Z44">
    <cfRule type="cellIs" dxfId="14762" priority="4393" stopIfTrue="1" operator="greaterThan">
      <formula>0</formula>
    </cfRule>
    <cfRule type="cellIs" dxfId="14761" priority="4394" stopIfTrue="1" operator="greaterThan">
      <formula>0</formula>
    </cfRule>
    <cfRule type="cellIs" dxfId="14760" priority="4395" stopIfTrue="1" operator="greaterThan">
      <formula>0</formula>
    </cfRule>
  </conditionalFormatting>
  <conditionalFormatting sqref="Z39:Z40">
    <cfRule type="cellIs" dxfId="14759" priority="4390" stopIfTrue="1" operator="greaterThan">
      <formula>0</formula>
    </cfRule>
    <cfRule type="cellIs" dxfId="14758" priority="4391" stopIfTrue="1" operator="greaterThan">
      <formula>0</formula>
    </cfRule>
    <cfRule type="cellIs" dxfId="14757" priority="4392" stopIfTrue="1" operator="greaterThan">
      <formula>0</formula>
    </cfRule>
  </conditionalFormatting>
  <conditionalFormatting sqref="Z41">
    <cfRule type="cellIs" dxfId="14756" priority="4387" stopIfTrue="1" operator="greaterThan">
      <formula>0</formula>
    </cfRule>
    <cfRule type="cellIs" dxfId="14755" priority="4388" stopIfTrue="1" operator="greaterThan">
      <formula>0</formula>
    </cfRule>
    <cfRule type="cellIs" dxfId="14754" priority="4389" stopIfTrue="1" operator="greaterThan">
      <formula>0</formula>
    </cfRule>
  </conditionalFormatting>
  <conditionalFormatting sqref="Z36:Z37">
    <cfRule type="cellIs" dxfId="14753" priority="4384" stopIfTrue="1" operator="greaterThan">
      <formula>0</formula>
    </cfRule>
    <cfRule type="cellIs" dxfId="14752" priority="4385" stopIfTrue="1" operator="greaterThan">
      <formula>0</formula>
    </cfRule>
    <cfRule type="cellIs" dxfId="14751" priority="4386" stopIfTrue="1" operator="greaterThan">
      <formula>0</formula>
    </cfRule>
  </conditionalFormatting>
  <conditionalFormatting sqref="Z38">
    <cfRule type="cellIs" dxfId="14750" priority="4381" stopIfTrue="1" operator="greaterThan">
      <formula>0</formula>
    </cfRule>
    <cfRule type="cellIs" dxfId="14749" priority="4382" stopIfTrue="1" operator="greaterThan">
      <formula>0</formula>
    </cfRule>
    <cfRule type="cellIs" dxfId="14748" priority="4383" stopIfTrue="1" operator="greaterThan">
      <formula>0</formula>
    </cfRule>
  </conditionalFormatting>
  <conditionalFormatting sqref="Z35">
    <cfRule type="cellIs" dxfId="14747" priority="4378" stopIfTrue="1" operator="greaterThan">
      <formula>0</formula>
    </cfRule>
    <cfRule type="cellIs" dxfId="14746" priority="4379" stopIfTrue="1" operator="greaterThan">
      <formula>0</formula>
    </cfRule>
    <cfRule type="cellIs" dxfId="14745" priority="4380" stopIfTrue="1" operator="greaterThan">
      <formula>0</formula>
    </cfRule>
  </conditionalFormatting>
  <conditionalFormatting sqref="Z32:Z33">
    <cfRule type="cellIs" dxfId="14744" priority="4375" stopIfTrue="1" operator="greaterThan">
      <formula>0</formula>
    </cfRule>
    <cfRule type="cellIs" dxfId="14743" priority="4376" stopIfTrue="1" operator="greaterThan">
      <formula>0</formula>
    </cfRule>
    <cfRule type="cellIs" dxfId="14742" priority="4377" stopIfTrue="1" operator="greaterThan">
      <formula>0</formula>
    </cfRule>
  </conditionalFormatting>
  <conditionalFormatting sqref="Z29:Z30">
    <cfRule type="cellIs" dxfId="14741" priority="4372" stopIfTrue="1" operator="greaterThan">
      <formula>0</formula>
    </cfRule>
    <cfRule type="cellIs" dxfId="14740" priority="4373" stopIfTrue="1" operator="greaterThan">
      <formula>0</formula>
    </cfRule>
    <cfRule type="cellIs" dxfId="14739" priority="4374" stopIfTrue="1" operator="greaterThan">
      <formula>0</formula>
    </cfRule>
  </conditionalFormatting>
  <conditionalFormatting sqref="Z31">
    <cfRule type="cellIs" dxfId="14738" priority="4369" stopIfTrue="1" operator="greaterThan">
      <formula>0</formula>
    </cfRule>
    <cfRule type="cellIs" dxfId="14737" priority="4370" stopIfTrue="1" operator="greaterThan">
      <formula>0</formula>
    </cfRule>
    <cfRule type="cellIs" dxfId="14736" priority="4371" stopIfTrue="1" operator="greaterThan">
      <formula>0</formula>
    </cfRule>
  </conditionalFormatting>
  <conditionalFormatting sqref="Z26:Z27">
    <cfRule type="cellIs" dxfId="14735" priority="4366" stopIfTrue="1" operator="greaterThan">
      <formula>0</formula>
    </cfRule>
    <cfRule type="cellIs" dxfId="14734" priority="4367" stopIfTrue="1" operator="greaterThan">
      <formula>0</formula>
    </cfRule>
    <cfRule type="cellIs" dxfId="14733" priority="4368" stopIfTrue="1" operator="greaterThan">
      <formula>0</formula>
    </cfRule>
  </conditionalFormatting>
  <conditionalFormatting sqref="Z28">
    <cfRule type="cellIs" dxfId="14732" priority="4363" stopIfTrue="1" operator="greaterThan">
      <formula>0</formula>
    </cfRule>
    <cfRule type="cellIs" dxfId="14731" priority="4364" stopIfTrue="1" operator="greaterThan">
      <formula>0</formula>
    </cfRule>
    <cfRule type="cellIs" dxfId="14730" priority="4365" stopIfTrue="1" operator="greaterThan">
      <formula>0</formula>
    </cfRule>
  </conditionalFormatting>
  <conditionalFormatting sqref="Z23:Z24">
    <cfRule type="cellIs" dxfId="14729" priority="4360" stopIfTrue="1" operator="greaterThan">
      <formula>0</formula>
    </cfRule>
    <cfRule type="cellIs" dxfId="14728" priority="4361" stopIfTrue="1" operator="greaterThan">
      <formula>0</formula>
    </cfRule>
    <cfRule type="cellIs" dxfId="14727" priority="4362" stopIfTrue="1" operator="greaterThan">
      <formula>0</formula>
    </cfRule>
  </conditionalFormatting>
  <conditionalFormatting sqref="Z25">
    <cfRule type="cellIs" dxfId="14726" priority="4357" stopIfTrue="1" operator="greaterThan">
      <formula>0</formula>
    </cfRule>
    <cfRule type="cellIs" dxfId="14725" priority="4358" stopIfTrue="1" operator="greaterThan">
      <formula>0</formula>
    </cfRule>
    <cfRule type="cellIs" dxfId="14724" priority="4359" stopIfTrue="1" operator="greaterThan">
      <formula>0</formula>
    </cfRule>
  </conditionalFormatting>
  <conditionalFormatting sqref="Z20:Z21">
    <cfRule type="cellIs" dxfId="14723" priority="4354" stopIfTrue="1" operator="greaterThan">
      <formula>0</formula>
    </cfRule>
    <cfRule type="cellIs" dxfId="14722" priority="4355" stopIfTrue="1" operator="greaterThan">
      <formula>0</formula>
    </cfRule>
    <cfRule type="cellIs" dxfId="14721" priority="4356" stopIfTrue="1" operator="greaterThan">
      <formula>0</formula>
    </cfRule>
  </conditionalFormatting>
  <conditionalFormatting sqref="Z22">
    <cfRule type="cellIs" dxfId="14720" priority="4351" stopIfTrue="1" operator="greaterThan">
      <formula>0</formula>
    </cfRule>
    <cfRule type="cellIs" dxfId="14719" priority="4352" stopIfTrue="1" operator="greaterThan">
      <formula>0</formula>
    </cfRule>
    <cfRule type="cellIs" dxfId="14718" priority="4353" stopIfTrue="1" operator="greaterThan">
      <formula>0</formula>
    </cfRule>
  </conditionalFormatting>
  <conditionalFormatting sqref="Z19">
    <cfRule type="cellIs" dxfId="14717" priority="4348" stopIfTrue="1" operator="greaterThan">
      <formula>0</formula>
    </cfRule>
    <cfRule type="cellIs" dxfId="14716" priority="4349" stopIfTrue="1" operator="greaterThan">
      <formula>0</formula>
    </cfRule>
    <cfRule type="cellIs" dxfId="14715" priority="4350" stopIfTrue="1" operator="greaterThan">
      <formula>0</formula>
    </cfRule>
  </conditionalFormatting>
  <conditionalFormatting sqref="Z16:Z17">
    <cfRule type="cellIs" dxfId="14714" priority="4345" stopIfTrue="1" operator="greaterThan">
      <formula>0</formula>
    </cfRule>
    <cfRule type="cellIs" dxfId="14713" priority="4346" stopIfTrue="1" operator="greaterThan">
      <formula>0</formula>
    </cfRule>
    <cfRule type="cellIs" dxfId="14712" priority="4347" stopIfTrue="1" operator="greaterThan">
      <formula>0</formula>
    </cfRule>
  </conditionalFormatting>
  <conditionalFormatting sqref="Z18">
    <cfRule type="cellIs" dxfId="14711" priority="4342" stopIfTrue="1" operator="greaterThan">
      <formula>0</formula>
    </cfRule>
    <cfRule type="cellIs" dxfId="14710" priority="4343" stopIfTrue="1" operator="greaterThan">
      <formula>0</formula>
    </cfRule>
    <cfRule type="cellIs" dxfId="14709" priority="4344" stopIfTrue="1" operator="greaterThan">
      <formula>0</formula>
    </cfRule>
  </conditionalFormatting>
  <conditionalFormatting sqref="Z13:Z14">
    <cfRule type="cellIs" dxfId="14708" priority="4339" stopIfTrue="1" operator="greaterThan">
      <formula>0</formula>
    </cfRule>
    <cfRule type="cellIs" dxfId="14707" priority="4340" stopIfTrue="1" operator="greaterThan">
      <formula>0</formula>
    </cfRule>
    <cfRule type="cellIs" dxfId="14706" priority="4341" stopIfTrue="1" operator="greaterThan">
      <formula>0</formula>
    </cfRule>
  </conditionalFormatting>
  <conditionalFormatting sqref="Z15">
    <cfRule type="cellIs" dxfId="14705" priority="4336" stopIfTrue="1" operator="greaterThan">
      <formula>0</formula>
    </cfRule>
    <cfRule type="cellIs" dxfId="14704" priority="4337" stopIfTrue="1" operator="greaterThan">
      <formula>0</formula>
    </cfRule>
    <cfRule type="cellIs" dxfId="14703" priority="4338" stopIfTrue="1" operator="greaterThan">
      <formula>0</formula>
    </cfRule>
  </conditionalFormatting>
  <conditionalFormatting sqref="Z10:Z11">
    <cfRule type="cellIs" dxfId="14702" priority="4333" stopIfTrue="1" operator="greaterThan">
      <formula>0</formula>
    </cfRule>
    <cfRule type="cellIs" dxfId="14701" priority="4334" stopIfTrue="1" operator="greaterThan">
      <formula>0</formula>
    </cfRule>
    <cfRule type="cellIs" dxfId="14700" priority="4335" stopIfTrue="1" operator="greaterThan">
      <formula>0</formula>
    </cfRule>
  </conditionalFormatting>
  <conditionalFormatting sqref="Z12">
    <cfRule type="cellIs" dxfId="14699" priority="4330" stopIfTrue="1" operator="greaterThan">
      <formula>0</formula>
    </cfRule>
    <cfRule type="cellIs" dxfId="14698" priority="4331" stopIfTrue="1" operator="greaterThan">
      <formula>0</formula>
    </cfRule>
    <cfRule type="cellIs" dxfId="14697" priority="4332" stopIfTrue="1" operator="greaterThan">
      <formula>0</formula>
    </cfRule>
  </conditionalFormatting>
  <conditionalFormatting sqref="Z7:Z8">
    <cfRule type="cellIs" dxfId="14696" priority="4327" stopIfTrue="1" operator="greaterThan">
      <formula>0</formula>
    </cfRule>
    <cfRule type="cellIs" dxfId="14695" priority="4328" stopIfTrue="1" operator="greaterThan">
      <formula>0</formula>
    </cfRule>
    <cfRule type="cellIs" dxfId="14694" priority="4329" stopIfTrue="1" operator="greaterThan">
      <formula>0</formula>
    </cfRule>
  </conditionalFormatting>
  <conditionalFormatting sqref="Z9">
    <cfRule type="cellIs" dxfId="14693" priority="4324" stopIfTrue="1" operator="greaterThan">
      <formula>0</formula>
    </cfRule>
    <cfRule type="cellIs" dxfId="14692" priority="4325" stopIfTrue="1" operator="greaterThan">
      <formula>0</formula>
    </cfRule>
    <cfRule type="cellIs" dxfId="14691" priority="4326" stopIfTrue="1" operator="greaterThan">
      <formula>0</formula>
    </cfRule>
  </conditionalFormatting>
  <conditionalFormatting sqref="Z5">
    <cfRule type="cellIs" dxfId="14690" priority="4321" stopIfTrue="1" operator="greaterThan">
      <formula>0</formula>
    </cfRule>
    <cfRule type="cellIs" dxfId="14689" priority="4322" stopIfTrue="1" operator="greaterThan">
      <formula>0</formula>
    </cfRule>
    <cfRule type="cellIs" dxfId="14688" priority="4323" stopIfTrue="1" operator="greaterThan">
      <formula>0</formula>
    </cfRule>
  </conditionalFormatting>
  <conditionalFormatting sqref="Z6">
    <cfRule type="cellIs" dxfId="14687" priority="4318" stopIfTrue="1" operator="greaterThan">
      <formula>0</formula>
    </cfRule>
    <cfRule type="cellIs" dxfId="14686" priority="4319" stopIfTrue="1" operator="greaterThan">
      <formula>0</formula>
    </cfRule>
    <cfRule type="cellIs" dxfId="14685" priority="4320" stopIfTrue="1" operator="greaterThan">
      <formula>0</formula>
    </cfRule>
  </conditionalFormatting>
  <conditionalFormatting sqref="AA33">
    <cfRule type="cellIs" dxfId="14684" priority="4315" stopIfTrue="1" operator="greaterThan">
      <formula>0</formula>
    </cfRule>
    <cfRule type="cellIs" dxfId="14683" priority="4316" stopIfTrue="1" operator="greaterThan">
      <formula>0</formula>
    </cfRule>
    <cfRule type="cellIs" dxfId="14682" priority="4317" stopIfTrue="1" operator="greaterThan">
      <formula>0</formula>
    </cfRule>
  </conditionalFormatting>
  <conditionalFormatting sqref="AD99:AD100">
    <cfRule type="cellIs" dxfId="14681" priority="4312" stopIfTrue="1" operator="greaterThan">
      <formula>0</formula>
    </cfRule>
    <cfRule type="cellIs" dxfId="14680" priority="4313" stopIfTrue="1" operator="greaterThan">
      <formula>0</formula>
    </cfRule>
    <cfRule type="cellIs" dxfId="14679" priority="4314" stopIfTrue="1" operator="greaterThan">
      <formula>0</formula>
    </cfRule>
  </conditionalFormatting>
  <conditionalFormatting sqref="AD101">
    <cfRule type="cellIs" dxfId="14678" priority="4309" stopIfTrue="1" operator="greaterThan">
      <formula>0</formula>
    </cfRule>
    <cfRule type="cellIs" dxfId="14677" priority="4310" stopIfTrue="1" operator="greaterThan">
      <formula>0</formula>
    </cfRule>
    <cfRule type="cellIs" dxfId="14676" priority="4311" stopIfTrue="1" operator="greaterThan">
      <formula>0</formula>
    </cfRule>
  </conditionalFormatting>
  <conditionalFormatting sqref="AD96:AD97">
    <cfRule type="cellIs" dxfId="14675" priority="4306" stopIfTrue="1" operator="greaterThan">
      <formula>0</formula>
    </cfRule>
    <cfRule type="cellIs" dxfId="14674" priority="4307" stopIfTrue="1" operator="greaterThan">
      <formula>0</formula>
    </cfRule>
    <cfRule type="cellIs" dxfId="14673" priority="4308" stopIfTrue="1" operator="greaterThan">
      <formula>0</formula>
    </cfRule>
  </conditionalFormatting>
  <conditionalFormatting sqref="AD98">
    <cfRule type="cellIs" dxfId="14672" priority="4303" stopIfTrue="1" operator="greaterThan">
      <formula>0</formula>
    </cfRule>
    <cfRule type="cellIs" dxfId="14671" priority="4304" stopIfTrue="1" operator="greaterThan">
      <formula>0</formula>
    </cfRule>
    <cfRule type="cellIs" dxfId="14670" priority="4305" stopIfTrue="1" operator="greaterThan">
      <formula>0</formula>
    </cfRule>
  </conditionalFormatting>
  <conditionalFormatting sqref="AD93:AD94">
    <cfRule type="cellIs" dxfId="14669" priority="4300" stopIfTrue="1" operator="greaterThan">
      <formula>0</formula>
    </cfRule>
    <cfRule type="cellIs" dxfId="14668" priority="4301" stopIfTrue="1" operator="greaterThan">
      <formula>0</formula>
    </cfRule>
    <cfRule type="cellIs" dxfId="14667" priority="4302" stopIfTrue="1" operator="greaterThan">
      <formula>0</formula>
    </cfRule>
  </conditionalFormatting>
  <conditionalFormatting sqref="AD95">
    <cfRule type="cellIs" dxfId="14666" priority="4297" stopIfTrue="1" operator="greaterThan">
      <formula>0</formula>
    </cfRule>
    <cfRule type="cellIs" dxfId="14665" priority="4298" stopIfTrue="1" operator="greaterThan">
      <formula>0</formula>
    </cfRule>
    <cfRule type="cellIs" dxfId="14664" priority="4299" stopIfTrue="1" operator="greaterThan">
      <formula>0</formula>
    </cfRule>
  </conditionalFormatting>
  <conditionalFormatting sqref="AD90:AD91">
    <cfRule type="cellIs" dxfId="14663" priority="4294" stopIfTrue="1" operator="greaterThan">
      <formula>0</formula>
    </cfRule>
    <cfRule type="cellIs" dxfId="14662" priority="4295" stopIfTrue="1" operator="greaterThan">
      <formula>0</formula>
    </cfRule>
    <cfRule type="cellIs" dxfId="14661" priority="4296" stopIfTrue="1" operator="greaterThan">
      <formula>0</formula>
    </cfRule>
  </conditionalFormatting>
  <conditionalFormatting sqref="AD92">
    <cfRule type="cellIs" dxfId="14660" priority="4291" stopIfTrue="1" operator="greaterThan">
      <formula>0</formula>
    </cfRule>
    <cfRule type="cellIs" dxfId="14659" priority="4292" stopIfTrue="1" operator="greaterThan">
      <formula>0</formula>
    </cfRule>
    <cfRule type="cellIs" dxfId="14658" priority="4293" stopIfTrue="1" operator="greaterThan">
      <formula>0</formula>
    </cfRule>
  </conditionalFormatting>
  <conditionalFormatting sqref="AD89">
    <cfRule type="cellIs" dxfId="14657" priority="4288" stopIfTrue="1" operator="greaterThan">
      <formula>0</formula>
    </cfRule>
    <cfRule type="cellIs" dxfId="14656" priority="4289" stopIfTrue="1" operator="greaterThan">
      <formula>0</formula>
    </cfRule>
    <cfRule type="cellIs" dxfId="14655" priority="4290" stopIfTrue="1" operator="greaterThan">
      <formula>0</formula>
    </cfRule>
  </conditionalFormatting>
  <conditionalFormatting sqref="AD84:AD87">
    <cfRule type="cellIs" dxfId="14654" priority="4285" stopIfTrue="1" operator="greaterThan">
      <formula>0</formula>
    </cfRule>
    <cfRule type="cellIs" dxfId="14653" priority="4286" stopIfTrue="1" operator="greaterThan">
      <formula>0</formula>
    </cfRule>
    <cfRule type="cellIs" dxfId="14652" priority="4287" stopIfTrue="1" operator="greaterThan">
      <formula>0</formula>
    </cfRule>
  </conditionalFormatting>
  <conditionalFormatting sqref="AD81:AD82">
    <cfRule type="cellIs" dxfId="14651" priority="4282" stopIfTrue="1" operator="greaterThan">
      <formula>0</formula>
    </cfRule>
    <cfRule type="cellIs" dxfId="14650" priority="4283" stopIfTrue="1" operator="greaterThan">
      <formula>0</formula>
    </cfRule>
    <cfRule type="cellIs" dxfId="14649" priority="4284" stopIfTrue="1" operator="greaterThan">
      <formula>0</formula>
    </cfRule>
  </conditionalFormatting>
  <conditionalFormatting sqref="AD83">
    <cfRule type="cellIs" dxfId="14648" priority="4279" stopIfTrue="1" operator="greaterThan">
      <formula>0</formula>
    </cfRule>
    <cfRule type="cellIs" dxfId="14647" priority="4280" stopIfTrue="1" operator="greaterThan">
      <formula>0</formula>
    </cfRule>
    <cfRule type="cellIs" dxfId="14646" priority="4281" stopIfTrue="1" operator="greaterThan">
      <formula>0</formula>
    </cfRule>
  </conditionalFormatting>
  <conditionalFormatting sqref="AD78:AD79">
    <cfRule type="cellIs" dxfId="14645" priority="4276" stopIfTrue="1" operator="greaterThan">
      <formula>0</formula>
    </cfRule>
    <cfRule type="cellIs" dxfId="14644" priority="4277" stopIfTrue="1" operator="greaterThan">
      <formula>0</formula>
    </cfRule>
    <cfRule type="cellIs" dxfId="14643" priority="4278" stopIfTrue="1" operator="greaterThan">
      <formula>0</formula>
    </cfRule>
  </conditionalFormatting>
  <conditionalFormatting sqref="AD80">
    <cfRule type="cellIs" dxfId="14642" priority="4273" stopIfTrue="1" operator="greaterThan">
      <formula>0</formula>
    </cfRule>
    <cfRule type="cellIs" dxfId="14641" priority="4274" stopIfTrue="1" operator="greaterThan">
      <formula>0</formula>
    </cfRule>
    <cfRule type="cellIs" dxfId="14640" priority="4275" stopIfTrue="1" operator="greaterThan">
      <formula>0</formula>
    </cfRule>
  </conditionalFormatting>
  <conditionalFormatting sqref="AD75:AD76">
    <cfRule type="cellIs" dxfId="14639" priority="4270" stopIfTrue="1" operator="greaterThan">
      <formula>0</formula>
    </cfRule>
    <cfRule type="cellIs" dxfId="14638" priority="4271" stopIfTrue="1" operator="greaterThan">
      <formula>0</formula>
    </cfRule>
    <cfRule type="cellIs" dxfId="14637" priority="4272" stopIfTrue="1" operator="greaterThan">
      <formula>0</formula>
    </cfRule>
  </conditionalFormatting>
  <conditionalFormatting sqref="AD77">
    <cfRule type="cellIs" dxfId="14636" priority="4267" stopIfTrue="1" operator="greaterThan">
      <formula>0</formula>
    </cfRule>
    <cfRule type="cellIs" dxfId="14635" priority="4268" stopIfTrue="1" operator="greaterThan">
      <formula>0</formula>
    </cfRule>
    <cfRule type="cellIs" dxfId="14634" priority="4269" stopIfTrue="1" operator="greaterThan">
      <formula>0</formula>
    </cfRule>
  </conditionalFormatting>
  <conditionalFormatting sqref="AD72:AD73">
    <cfRule type="cellIs" dxfId="14633" priority="4264" stopIfTrue="1" operator="greaterThan">
      <formula>0</formula>
    </cfRule>
    <cfRule type="cellIs" dxfId="14632" priority="4265" stopIfTrue="1" operator="greaterThan">
      <formula>0</formula>
    </cfRule>
    <cfRule type="cellIs" dxfId="14631" priority="4266" stopIfTrue="1" operator="greaterThan">
      <formula>0</formula>
    </cfRule>
  </conditionalFormatting>
  <conditionalFormatting sqref="AD74">
    <cfRule type="cellIs" dxfId="14630" priority="4261" stopIfTrue="1" operator="greaterThan">
      <formula>0</formula>
    </cfRule>
    <cfRule type="cellIs" dxfId="14629" priority="4262" stopIfTrue="1" operator="greaterThan">
      <formula>0</formula>
    </cfRule>
    <cfRule type="cellIs" dxfId="14628" priority="4263" stopIfTrue="1" operator="greaterThan">
      <formula>0</formula>
    </cfRule>
  </conditionalFormatting>
  <conditionalFormatting sqref="AD69:AD70">
    <cfRule type="cellIs" dxfId="14627" priority="4258" stopIfTrue="1" operator="greaterThan">
      <formula>0</formula>
    </cfRule>
    <cfRule type="cellIs" dxfId="14626" priority="4259" stopIfTrue="1" operator="greaterThan">
      <formula>0</formula>
    </cfRule>
    <cfRule type="cellIs" dxfId="14625" priority="4260" stopIfTrue="1" operator="greaterThan">
      <formula>0</formula>
    </cfRule>
  </conditionalFormatting>
  <conditionalFormatting sqref="AD71">
    <cfRule type="cellIs" dxfId="14624" priority="4255" stopIfTrue="1" operator="greaterThan">
      <formula>0</formula>
    </cfRule>
    <cfRule type="cellIs" dxfId="14623" priority="4256" stopIfTrue="1" operator="greaterThan">
      <formula>0</formula>
    </cfRule>
    <cfRule type="cellIs" dxfId="14622" priority="4257" stopIfTrue="1" operator="greaterThan">
      <formula>0</formula>
    </cfRule>
  </conditionalFormatting>
  <conditionalFormatting sqref="AD66:AD67">
    <cfRule type="cellIs" dxfId="14621" priority="4252" stopIfTrue="1" operator="greaterThan">
      <formula>0</formula>
    </cfRule>
    <cfRule type="cellIs" dxfId="14620" priority="4253" stopIfTrue="1" operator="greaterThan">
      <formula>0</formula>
    </cfRule>
    <cfRule type="cellIs" dxfId="14619" priority="4254" stopIfTrue="1" operator="greaterThan">
      <formula>0</formula>
    </cfRule>
  </conditionalFormatting>
  <conditionalFormatting sqref="AD68">
    <cfRule type="cellIs" dxfId="14618" priority="4249" stopIfTrue="1" operator="greaterThan">
      <formula>0</formula>
    </cfRule>
    <cfRule type="cellIs" dxfId="14617" priority="4250" stopIfTrue="1" operator="greaterThan">
      <formula>0</formula>
    </cfRule>
    <cfRule type="cellIs" dxfId="14616" priority="4251" stopIfTrue="1" operator="greaterThan">
      <formula>0</formula>
    </cfRule>
  </conditionalFormatting>
  <conditionalFormatting sqref="AD63:AD64">
    <cfRule type="cellIs" dxfId="14615" priority="4246" stopIfTrue="1" operator="greaterThan">
      <formula>0</formula>
    </cfRule>
    <cfRule type="cellIs" dxfId="14614" priority="4247" stopIfTrue="1" operator="greaterThan">
      <formula>0</formula>
    </cfRule>
    <cfRule type="cellIs" dxfId="14613" priority="4248" stopIfTrue="1" operator="greaterThan">
      <formula>0</formula>
    </cfRule>
  </conditionalFormatting>
  <conditionalFormatting sqref="AD65">
    <cfRule type="cellIs" dxfId="14612" priority="4243" stopIfTrue="1" operator="greaterThan">
      <formula>0</formula>
    </cfRule>
    <cfRule type="cellIs" dxfId="14611" priority="4244" stopIfTrue="1" operator="greaterThan">
      <formula>0</formula>
    </cfRule>
    <cfRule type="cellIs" dxfId="14610" priority="4245" stopIfTrue="1" operator="greaterThan">
      <formula>0</formula>
    </cfRule>
  </conditionalFormatting>
  <conditionalFormatting sqref="AD60:AD61">
    <cfRule type="cellIs" dxfId="14609" priority="4240" stopIfTrue="1" operator="greaterThan">
      <formula>0</formula>
    </cfRule>
    <cfRule type="cellIs" dxfId="14608" priority="4241" stopIfTrue="1" operator="greaterThan">
      <formula>0</formula>
    </cfRule>
    <cfRule type="cellIs" dxfId="14607" priority="4242" stopIfTrue="1" operator="greaterThan">
      <formula>0</formula>
    </cfRule>
  </conditionalFormatting>
  <conditionalFormatting sqref="AD62">
    <cfRule type="cellIs" dxfId="14606" priority="4237" stopIfTrue="1" operator="greaterThan">
      <formula>0</formula>
    </cfRule>
    <cfRule type="cellIs" dxfId="14605" priority="4238" stopIfTrue="1" operator="greaterThan">
      <formula>0</formula>
    </cfRule>
    <cfRule type="cellIs" dxfId="14604" priority="4239" stopIfTrue="1" operator="greaterThan">
      <formula>0</formula>
    </cfRule>
  </conditionalFormatting>
  <conditionalFormatting sqref="AD57:AD58">
    <cfRule type="cellIs" dxfId="14603" priority="4234" stopIfTrue="1" operator="greaterThan">
      <formula>0</formula>
    </cfRule>
    <cfRule type="cellIs" dxfId="14602" priority="4235" stopIfTrue="1" operator="greaterThan">
      <formula>0</formula>
    </cfRule>
    <cfRule type="cellIs" dxfId="14601" priority="4236" stopIfTrue="1" operator="greaterThan">
      <formula>0</formula>
    </cfRule>
  </conditionalFormatting>
  <conditionalFormatting sqref="AD59">
    <cfRule type="cellIs" dxfId="14600" priority="4231" stopIfTrue="1" operator="greaterThan">
      <formula>0</formula>
    </cfRule>
    <cfRule type="cellIs" dxfId="14599" priority="4232" stopIfTrue="1" operator="greaterThan">
      <formula>0</formula>
    </cfRule>
    <cfRule type="cellIs" dxfId="14598" priority="4233" stopIfTrue="1" operator="greaterThan">
      <formula>0</formula>
    </cfRule>
  </conditionalFormatting>
  <conditionalFormatting sqref="AD54:AD55">
    <cfRule type="cellIs" dxfId="14597" priority="4228" stopIfTrue="1" operator="greaterThan">
      <formula>0</formula>
    </cfRule>
    <cfRule type="cellIs" dxfId="14596" priority="4229" stopIfTrue="1" operator="greaterThan">
      <formula>0</formula>
    </cfRule>
    <cfRule type="cellIs" dxfId="14595" priority="4230" stopIfTrue="1" operator="greaterThan">
      <formula>0</formula>
    </cfRule>
  </conditionalFormatting>
  <conditionalFormatting sqref="AD56">
    <cfRule type="cellIs" dxfId="14594" priority="4225" stopIfTrue="1" operator="greaterThan">
      <formula>0</formula>
    </cfRule>
    <cfRule type="cellIs" dxfId="14593" priority="4226" stopIfTrue="1" operator="greaterThan">
      <formula>0</formula>
    </cfRule>
    <cfRule type="cellIs" dxfId="14592" priority="4227" stopIfTrue="1" operator="greaterThan">
      <formula>0</formula>
    </cfRule>
  </conditionalFormatting>
  <conditionalFormatting sqref="AD51:AD52">
    <cfRule type="cellIs" dxfId="14591" priority="4222" stopIfTrue="1" operator="greaterThan">
      <formula>0</formula>
    </cfRule>
    <cfRule type="cellIs" dxfId="14590" priority="4223" stopIfTrue="1" operator="greaterThan">
      <formula>0</formula>
    </cfRule>
    <cfRule type="cellIs" dxfId="14589" priority="4224" stopIfTrue="1" operator="greaterThan">
      <formula>0</formula>
    </cfRule>
  </conditionalFormatting>
  <conditionalFormatting sqref="AD53">
    <cfRule type="cellIs" dxfId="14588" priority="4219" stopIfTrue="1" operator="greaterThan">
      <formula>0</formula>
    </cfRule>
    <cfRule type="cellIs" dxfId="14587" priority="4220" stopIfTrue="1" operator="greaterThan">
      <formula>0</formula>
    </cfRule>
    <cfRule type="cellIs" dxfId="14586" priority="4221" stopIfTrue="1" operator="greaterThan">
      <formula>0</formula>
    </cfRule>
  </conditionalFormatting>
  <conditionalFormatting sqref="AD48:AD49">
    <cfRule type="cellIs" dxfId="14585" priority="4216" stopIfTrue="1" operator="greaterThan">
      <formula>0</formula>
    </cfRule>
    <cfRule type="cellIs" dxfId="14584" priority="4217" stopIfTrue="1" operator="greaterThan">
      <formula>0</formula>
    </cfRule>
    <cfRule type="cellIs" dxfId="14583" priority="4218" stopIfTrue="1" operator="greaterThan">
      <formula>0</formula>
    </cfRule>
  </conditionalFormatting>
  <conditionalFormatting sqref="AD50">
    <cfRule type="cellIs" dxfId="14582" priority="4213" stopIfTrue="1" operator="greaterThan">
      <formula>0</formula>
    </cfRule>
    <cfRule type="cellIs" dxfId="14581" priority="4214" stopIfTrue="1" operator="greaterThan">
      <formula>0</formula>
    </cfRule>
    <cfRule type="cellIs" dxfId="14580" priority="4215" stopIfTrue="1" operator="greaterThan">
      <formula>0</formula>
    </cfRule>
  </conditionalFormatting>
  <conditionalFormatting sqref="AD45:AD46">
    <cfRule type="cellIs" dxfId="14579" priority="4210" stopIfTrue="1" operator="greaterThan">
      <formula>0</formula>
    </cfRule>
    <cfRule type="cellIs" dxfId="14578" priority="4211" stopIfTrue="1" operator="greaterThan">
      <formula>0</formula>
    </cfRule>
    <cfRule type="cellIs" dxfId="14577" priority="4212" stopIfTrue="1" operator="greaterThan">
      <formula>0</formula>
    </cfRule>
  </conditionalFormatting>
  <conditionalFormatting sqref="AD47">
    <cfRule type="cellIs" dxfId="14576" priority="4207" stopIfTrue="1" operator="greaterThan">
      <formula>0</formula>
    </cfRule>
    <cfRule type="cellIs" dxfId="14575" priority="4208" stopIfTrue="1" operator="greaterThan">
      <formula>0</formula>
    </cfRule>
    <cfRule type="cellIs" dxfId="14574" priority="4209" stopIfTrue="1" operator="greaterThan">
      <formula>0</formula>
    </cfRule>
  </conditionalFormatting>
  <conditionalFormatting sqref="AD42:AD43">
    <cfRule type="cellIs" dxfId="14573" priority="4204" stopIfTrue="1" operator="greaterThan">
      <formula>0</formula>
    </cfRule>
    <cfRule type="cellIs" dxfId="14572" priority="4205" stopIfTrue="1" operator="greaterThan">
      <formula>0</formula>
    </cfRule>
    <cfRule type="cellIs" dxfId="14571" priority="4206" stopIfTrue="1" operator="greaterThan">
      <formula>0</formula>
    </cfRule>
  </conditionalFormatting>
  <conditionalFormatting sqref="AD44">
    <cfRule type="cellIs" dxfId="14570" priority="4201" stopIfTrue="1" operator="greaterThan">
      <formula>0</formula>
    </cfRule>
    <cfRule type="cellIs" dxfId="14569" priority="4202" stopIfTrue="1" operator="greaterThan">
      <formula>0</formula>
    </cfRule>
    <cfRule type="cellIs" dxfId="14568" priority="4203" stopIfTrue="1" operator="greaterThan">
      <formula>0</formula>
    </cfRule>
  </conditionalFormatting>
  <conditionalFormatting sqref="AD39:AD40">
    <cfRule type="cellIs" dxfId="14567" priority="4198" stopIfTrue="1" operator="greaterThan">
      <formula>0</formula>
    </cfRule>
    <cfRule type="cellIs" dxfId="14566" priority="4199" stopIfTrue="1" operator="greaterThan">
      <formula>0</formula>
    </cfRule>
    <cfRule type="cellIs" dxfId="14565" priority="4200" stopIfTrue="1" operator="greaterThan">
      <formula>0</formula>
    </cfRule>
  </conditionalFormatting>
  <conditionalFormatting sqref="AD41">
    <cfRule type="cellIs" dxfId="14564" priority="4195" stopIfTrue="1" operator="greaterThan">
      <formula>0</formula>
    </cfRule>
    <cfRule type="cellIs" dxfId="14563" priority="4196" stopIfTrue="1" operator="greaterThan">
      <formula>0</formula>
    </cfRule>
    <cfRule type="cellIs" dxfId="14562" priority="4197" stopIfTrue="1" operator="greaterThan">
      <formula>0</formula>
    </cfRule>
  </conditionalFormatting>
  <conditionalFormatting sqref="AD36:AD37">
    <cfRule type="cellIs" dxfId="14561" priority="4192" stopIfTrue="1" operator="greaterThan">
      <formula>0</formula>
    </cfRule>
    <cfRule type="cellIs" dxfId="14560" priority="4193" stopIfTrue="1" operator="greaterThan">
      <formula>0</formula>
    </cfRule>
    <cfRule type="cellIs" dxfId="14559" priority="4194" stopIfTrue="1" operator="greaterThan">
      <formula>0</formula>
    </cfRule>
  </conditionalFormatting>
  <conditionalFormatting sqref="AD38">
    <cfRule type="cellIs" dxfId="14558" priority="4189" stopIfTrue="1" operator="greaterThan">
      <formula>0</formula>
    </cfRule>
    <cfRule type="cellIs" dxfId="14557" priority="4190" stopIfTrue="1" operator="greaterThan">
      <formula>0</formula>
    </cfRule>
    <cfRule type="cellIs" dxfId="14556" priority="4191" stopIfTrue="1" operator="greaterThan">
      <formula>0</formula>
    </cfRule>
  </conditionalFormatting>
  <conditionalFormatting sqref="AD35">
    <cfRule type="cellIs" dxfId="14555" priority="4186" stopIfTrue="1" operator="greaterThan">
      <formula>0</formula>
    </cfRule>
    <cfRule type="cellIs" dxfId="14554" priority="4187" stopIfTrue="1" operator="greaterThan">
      <formula>0</formula>
    </cfRule>
    <cfRule type="cellIs" dxfId="14553" priority="4188" stopIfTrue="1" operator="greaterThan">
      <formula>0</formula>
    </cfRule>
  </conditionalFormatting>
  <conditionalFormatting sqref="AD32:AD33">
    <cfRule type="cellIs" dxfId="14552" priority="4183" stopIfTrue="1" operator="greaterThan">
      <formula>0</formula>
    </cfRule>
    <cfRule type="cellIs" dxfId="14551" priority="4184" stopIfTrue="1" operator="greaterThan">
      <formula>0</formula>
    </cfRule>
    <cfRule type="cellIs" dxfId="14550" priority="4185" stopIfTrue="1" operator="greaterThan">
      <formula>0</formula>
    </cfRule>
  </conditionalFormatting>
  <conditionalFormatting sqref="AD29:AD30">
    <cfRule type="cellIs" dxfId="14549" priority="4180" stopIfTrue="1" operator="greaterThan">
      <formula>0</formula>
    </cfRule>
    <cfRule type="cellIs" dxfId="14548" priority="4181" stopIfTrue="1" operator="greaterThan">
      <formula>0</formula>
    </cfRule>
    <cfRule type="cellIs" dxfId="14547" priority="4182" stopIfTrue="1" operator="greaterThan">
      <formula>0</formula>
    </cfRule>
  </conditionalFormatting>
  <conditionalFormatting sqref="AD31">
    <cfRule type="cellIs" dxfId="14546" priority="4177" stopIfTrue="1" operator="greaterThan">
      <formula>0</formula>
    </cfRule>
    <cfRule type="cellIs" dxfId="14545" priority="4178" stopIfTrue="1" operator="greaterThan">
      <formula>0</formula>
    </cfRule>
    <cfRule type="cellIs" dxfId="14544" priority="4179" stopIfTrue="1" operator="greaterThan">
      <formula>0</formula>
    </cfRule>
  </conditionalFormatting>
  <conditionalFormatting sqref="AD26:AD27">
    <cfRule type="cellIs" dxfId="14543" priority="4174" stopIfTrue="1" operator="greaterThan">
      <formula>0</formula>
    </cfRule>
    <cfRule type="cellIs" dxfId="14542" priority="4175" stopIfTrue="1" operator="greaterThan">
      <formula>0</formula>
    </cfRule>
    <cfRule type="cellIs" dxfId="14541" priority="4176" stopIfTrue="1" operator="greaterThan">
      <formula>0</formula>
    </cfRule>
  </conditionalFormatting>
  <conditionalFormatting sqref="AD28">
    <cfRule type="cellIs" dxfId="14540" priority="4171" stopIfTrue="1" operator="greaterThan">
      <formula>0</formula>
    </cfRule>
    <cfRule type="cellIs" dxfId="14539" priority="4172" stopIfTrue="1" operator="greaterThan">
      <formula>0</formula>
    </cfRule>
    <cfRule type="cellIs" dxfId="14538" priority="4173" stopIfTrue="1" operator="greaterThan">
      <formula>0</formula>
    </cfRule>
  </conditionalFormatting>
  <conditionalFormatting sqref="AD23:AD24">
    <cfRule type="cellIs" dxfId="14537" priority="4168" stopIfTrue="1" operator="greaterThan">
      <formula>0</formula>
    </cfRule>
    <cfRule type="cellIs" dxfId="14536" priority="4169" stopIfTrue="1" operator="greaterThan">
      <formula>0</formula>
    </cfRule>
    <cfRule type="cellIs" dxfId="14535" priority="4170" stopIfTrue="1" operator="greaterThan">
      <formula>0</formula>
    </cfRule>
  </conditionalFormatting>
  <conditionalFormatting sqref="AD25">
    <cfRule type="cellIs" dxfId="14534" priority="4165" stopIfTrue="1" operator="greaterThan">
      <formula>0</formula>
    </cfRule>
    <cfRule type="cellIs" dxfId="14533" priority="4166" stopIfTrue="1" operator="greaterThan">
      <formula>0</formula>
    </cfRule>
    <cfRule type="cellIs" dxfId="14532" priority="4167" stopIfTrue="1" operator="greaterThan">
      <formula>0</formula>
    </cfRule>
  </conditionalFormatting>
  <conditionalFormatting sqref="AD20:AD21">
    <cfRule type="cellIs" dxfId="14531" priority="4162" stopIfTrue="1" operator="greaterThan">
      <formula>0</formula>
    </cfRule>
    <cfRule type="cellIs" dxfId="14530" priority="4163" stopIfTrue="1" operator="greaterThan">
      <formula>0</formula>
    </cfRule>
    <cfRule type="cellIs" dxfId="14529" priority="4164" stopIfTrue="1" operator="greaterThan">
      <formula>0</formula>
    </cfRule>
  </conditionalFormatting>
  <conditionalFormatting sqref="AD22">
    <cfRule type="cellIs" dxfId="14528" priority="4159" stopIfTrue="1" operator="greaterThan">
      <formula>0</formula>
    </cfRule>
    <cfRule type="cellIs" dxfId="14527" priority="4160" stopIfTrue="1" operator="greaterThan">
      <formula>0</formula>
    </cfRule>
    <cfRule type="cellIs" dxfId="14526" priority="4161" stopIfTrue="1" operator="greaterThan">
      <formula>0</formula>
    </cfRule>
  </conditionalFormatting>
  <conditionalFormatting sqref="AD19">
    <cfRule type="cellIs" dxfId="14525" priority="4156" stopIfTrue="1" operator="greaterThan">
      <formula>0</formula>
    </cfRule>
    <cfRule type="cellIs" dxfId="14524" priority="4157" stopIfTrue="1" operator="greaterThan">
      <formula>0</formula>
    </cfRule>
    <cfRule type="cellIs" dxfId="14523" priority="4158" stopIfTrue="1" operator="greaterThan">
      <formula>0</formula>
    </cfRule>
  </conditionalFormatting>
  <conditionalFormatting sqref="AD16:AD17">
    <cfRule type="cellIs" dxfId="14522" priority="4153" stopIfTrue="1" operator="greaterThan">
      <formula>0</formula>
    </cfRule>
    <cfRule type="cellIs" dxfId="14521" priority="4154" stopIfTrue="1" operator="greaterThan">
      <formula>0</formula>
    </cfRule>
    <cfRule type="cellIs" dxfId="14520" priority="4155" stopIfTrue="1" operator="greaterThan">
      <formula>0</formula>
    </cfRule>
  </conditionalFormatting>
  <conditionalFormatting sqref="AD18">
    <cfRule type="cellIs" dxfId="14519" priority="4150" stopIfTrue="1" operator="greaterThan">
      <formula>0</formula>
    </cfRule>
    <cfRule type="cellIs" dxfId="14518" priority="4151" stopIfTrue="1" operator="greaterThan">
      <formula>0</formula>
    </cfRule>
    <cfRule type="cellIs" dxfId="14517" priority="4152" stopIfTrue="1" operator="greaterThan">
      <formula>0</formula>
    </cfRule>
  </conditionalFormatting>
  <conditionalFormatting sqref="AD13:AD14">
    <cfRule type="cellIs" dxfId="14516" priority="4147" stopIfTrue="1" operator="greaterThan">
      <formula>0</formula>
    </cfRule>
    <cfRule type="cellIs" dxfId="14515" priority="4148" stopIfTrue="1" operator="greaterThan">
      <formula>0</formula>
    </cfRule>
    <cfRule type="cellIs" dxfId="14514" priority="4149" stopIfTrue="1" operator="greaterThan">
      <formula>0</formula>
    </cfRule>
  </conditionalFormatting>
  <conditionalFormatting sqref="AD15">
    <cfRule type="cellIs" dxfId="14513" priority="4144" stopIfTrue="1" operator="greaterThan">
      <formula>0</formula>
    </cfRule>
    <cfRule type="cellIs" dxfId="14512" priority="4145" stopIfTrue="1" operator="greaterThan">
      <formula>0</formula>
    </cfRule>
    <cfRule type="cellIs" dxfId="14511" priority="4146" stopIfTrue="1" operator="greaterThan">
      <formula>0</formula>
    </cfRule>
  </conditionalFormatting>
  <conditionalFormatting sqref="AD10:AD11">
    <cfRule type="cellIs" dxfId="14510" priority="4141" stopIfTrue="1" operator="greaterThan">
      <formula>0</formula>
    </cfRule>
    <cfRule type="cellIs" dxfId="14509" priority="4142" stopIfTrue="1" operator="greaterThan">
      <formula>0</formula>
    </cfRule>
    <cfRule type="cellIs" dxfId="14508" priority="4143" stopIfTrue="1" operator="greaterThan">
      <formula>0</formula>
    </cfRule>
  </conditionalFormatting>
  <conditionalFormatting sqref="AD12">
    <cfRule type="cellIs" dxfId="14507" priority="4138" stopIfTrue="1" operator="greaterThan">
      <formula>0</formula>
    </cfRule>
    <cfRule type="cellIs" dxfId="14506" priority="4139" stopIfTrue="1" operator="greaterThan">
      <formula>0</formula>
    </cfRule>
    <cfRule type="cellIs" dxfId="14505" priority="4140" stopIfTrue="1" operator="greaterThan">
      <formula>0</formula>
    </cfRule>
  </conditionalFormatting>
  <conditionalFormatting sqref="AD7:AD8">
    <cfRule type="cellIs" dxfId="14504" priority="4135" stopIfTrue="1" operator="greaterThan">
      <formula>0</formula>
    </cfRule>
    <cfRule type="cellIs" dxfId="14503" priority="4136" stopIfTrue="1" operator="greaterThan">
      <formula>0</formula>
    </cfRule>
    <cfRule type="cellIs" dxfId="14502" priority="4137" stopIfTrue="1" operator="greaterThan">
      <formula>0</formula>
    </cfRule>
  </conditionalFormatting>
  <conditionalFormatting sqref="AD9">
    <cfRule type="cellIs" dxfId="14501" priority="4132" stopIfTrue="1" operator="greaterThan">
      <formula>0</formula>
    </cfRule>
    <cfRule type="cellIs" dxfId="14500" priority="4133" stopIfTrue="1" operator="greaterThan">
      <formula>0</formula>
    </cfRule>
    <cfRule type="cellIs" dxfId="14499" priority="4134" stopIfTrue="1" operator="greaterThan">
      <formula>0</formula>
    </cfRule>
  </conditionalFormatting>
  <conditionalFormatting sqref="AD5">
    <cfRule type="cellIs" dxfId="14498" priority="4129" stopIfTrue="1" operator="greaterThan">
      <formula>0</formula>
    </cfRule>
    <cfRule type="cellIs" dxfId="14497" priority="4130" stopIfTrue="1" operator="greaterThan">
      <formula>0</formula>
    </cfRule>
    <cfRule type="cellIs" dxfId="14496" priority="4131" stopIfTrue="1" operator="greaterThan">
      <formula>0</formula>
    </cfRule>
  </conditionalFormatting>
  <conditionalFormatting sqref="AD6">
    <cfRule type="cellIs" dxfId="14495" priority="4126" stopIfTrue="1" operator="greaterThan">
      <formula>0</formula>
    </cfRule>
    <cfRule type="cellIs" dxfId="14494" priority="4127" stopIfTrue="1" operator="greaterThan">
      <formula>0</formula>
    </cfRule>
    <cfRule type="cellIs" dxfId="14493" priority="4128" stopIfTrue="1" operator="greaterThan">
      <formula>0</formula>
    </cfRule>
  </conditionalFormatting>
  <conditionalFormatting sqref="AC99:AC100">
    <cfRule type="cellIs" dxfId="14492" priority="4123" stopIfTrue="1" operator="greaterThan">
      <formula>0</formula>
    </cfRule>
    <cfRule type="cellIs" dxfId="14491" priority="4124" stopIfTrue="1" operator="greaterThan">
      <formula>0</formula>
    </cfRule>
    <cfRule type="cellIs" dxfId="14490" priority="4125" stopIfTrue="1" operator="greaterThan">
      <formula>0</formula>
    </cfRule>
  </conditionalFormatting>
  <conditionalFormatting sqref="AC101">
    <cfRule type="cellIs" dxfId="14489" priority="4120" stopIfTrue="1" operator="greaterThan">
      <formula>0</formula>
    </cfRule>
    <cfRule type="cellIs" dxfId="14488" priority="4121" stopIfTrue="1" operator="greaterThan">
      <formula>0</formula>
    </cfRule>
    <cfRule type="cellIs" dxfId="14487" priority="4122" stopIfTrue="1" operator="greaterThan">
      <formula>0</formula>
    </cfRule>
  </conditionalFormatting>
  <conditionalFormatting sqref="AC96:AC97">
    <cfRule type="cellIs" dxfId="14486" priority="4117" stopIfTrue="1" operator="greaterThan">
      <formula>0</formula>
    </cfRule>
    <cfRule type="cellIs" dxfId="14485" priority="4118" stopIfTrue="1" operator="greaterThan">
      <formula>0</formula>
    </cfRule>
    <cfRule type="cellIs" dxfId="14484" priority="4119" stopIfTrue="1" operator="greaterThan">
      <formula>0</formula>
    </cfRule>
  </conditionalFormatting>
  <conditionalFormatting sqref="AC98">
    <cfRule type="cellIs" dxfId="14483" priority="4114" stopIfTrue="1" operator="greaterThan">
      <formula>0</formula>
    </cfRule>
    <cfRule type="cellIs" dxfId="14482" priority="4115" stopIfTrue="1" operator="greaterThan">
      <formula>0</formula>
    </cfRule>
    <cfRule type="cellIs" dxfId="14481" priority="4116" stopIfTrue="1" operator="greaterThan">
      <formula>0</formula>
    </cfRule>
  </conditionalFormatting>
  <conditionalFormatting sqref="AC93:AC94">
    <cfRule type="cellIs" dxfId="14480" priority="4111" stopIfTrue="1" operator="greaterThan">
      <formula>0</formula>
    </cfRule>
    <cfRule type="cellIs" dxfId="14479" priority="4112" stopIfTrue="1" operator="greaterThan">
      <formula>0</formula>
    </cfRule>
    <cfRule type="cellIs" dxfId="14478" priority="4113" stopIfTrue="1" operator="greaterThan">
      <formula>0</formula>
    </cfRule>
  </conditionalFormatting>
  <conditionalFormatting sqref="AC95">
    <cfRule type="cellIs" dxfId="14477" priority="4108" stopIfTrue="1" operator="greaterThan">
      <formula>0</formula>
    </cfRule>
    <cfRule type="cellIs" dxfId="14476" priority="4109" stopIfTrue="1" operator="greaterThan">
      <formula>0</formula>
    </cfRule>
    <cfRule type="cellIs" dxfId="14475" priority="4110" stopIfTrue="1" operator="greaterThan">
      <formula>0</formula>
    </cfRule>
  </conditionalFormatting>
  <conditionalFormatting sqref="AC90:AC91">
    <cfRule type="cellIs" dxfId="14474" priority="4105" stopIfTrue="1" operator="greaterThan">
      <formula>0</formula>
    </cfRule>
    <cfRule type="cellIs" dxfId="14473" priority="4106" stopIfTrue="1" operator="greaterThan">
      <formula>0</formula>
    </cfRule>
    <cfRule type="cellIs" dxfId="14472" priority="4107" stopIfTrue="1" operator="greaterThan">
      <formula>0</formula>
    </cfRule>
  </conditionalFormatting>
  <conditionalFormatting sqref="AC92">
    <cfRule type="cellIs" dxfId="14471" priority="4102" stopIfTrue="1" operator="greaterThan">
      <formula>0</formula>
    </cfRule>
    <cfRule type="cellIs" dxfId="14470" priority="4103" stopIfTrue="1" operator="greaterThan">
      <formula>0</formula>
    </cfRule>
    <cfRule type="cellIs" dxfId="14469" priority="4104" stopIfTrue="1" operator="greaterThan">
      <formula>0</formula>
    </cfRule>
  </conditionalFormatting>
  <conditionalFormatting sqref="AC89">
    <cfRule type="cellIs" dxfId="14468" priority="4099" stopIfTrue="1" operator="greaterThan">
      <formula>0</formula>
    </cfRule>
    <cfRule type="cellIs" dxfId="14467" priority="4100" stopIfTrue="1" operator="greaterThan">
      <formula>0</formula>
    </cfRule>
    <cfRule type="cellIs" dxfId="14466" priority="4101" stopIfTrue="1" operator="greaterThan">
      <formula>0</formula>
    </cfRule>
  </conditionalFormatting>
  <conditionalFormatting sqref="AC84:AC87">
    <cfRule type="cellIs" dxfId="14465" priority="4096" stopIfTrue="1" operator="greaterThan">
      <formula>0</formula>
    </cfRule>
    <cfRule type="cellIs" dxfId="14464" priority="4097" stopIfTrue="1" operator="greaterThan">
      <formula>0</formula>
    </cfRule>
    <cfRule type="cellIs" dxfId="14463" priority="4098" stopIfTrue="1" operator="greaterThan">
      <formula>0</formula>
    </cfRule>
  </conditionalFormatting>
  <conditionalFormatting sqref="AC81:AC82">
    <cfRule type="cellIs" dxfId="14462" priority="4093" stopIfTrue="1" operator="greaterThan">
      <formula>0</formula>
    </cfRule>
    <cfRule type="cellIs" dxfId="14461" priority="4094" stopIfTrue="1" operator="greaterThan">
      <formula>0</formula>
    </cfRule>
    <cfRule type="cellIs" dxfId="14460" priority="4095" stopIfTrue="1" operator="greaterThan">
      <formula>0</formula>
    </cfRule>
  </conditionalFormatting>
  <conditionalFormatting sqref="AC83">
    <cfRule type="cellIs" dxfId="14459" priority="4090" stopIfTrue="1" operator="greaterThan">
      <formula>0</formula>
    </cfRule>
    <cfRule type="cellIs" dxfId="14458" priority="4091" stopIfTrue="1" operator="greaterThan">
      <formula>0</formula>
    </cfRule>
    <cfRule type="cellIs" dxfId="14457" priority="4092" stopIfTrue="1" operator="greaterThan">
      <formula>0</formula>
    </cfRule>
  </conditionalFormatting>
  <conditionalFormatting sqref="AC78:AC79">
    <cfRule type="cellIs" dxfId="14456" priority="4087" stopIfTrue="1" operator="greaterThan">
      <formula>0</formula>
    </cfRule>
    <cfRule type="cellIs" dxfId="14455" priority="4088" stopIfTrue="1" operator="greaterThan">
      <formula>0</formula>
    </cfRule>
    <cfRule type="cellIs" dxfId="14454" priority="4089" stopIfTrue="1" operator="greaterThan">
      <formula>0</formula>
    </cfRule>
  </conditionalFormatting>
  <conditionalFormatting sqref="AC80">
    <cfRule type="cellIs" dxfId="14453" priority="4084" stopIfTrue="1" operator="greaterThan">
      <formula>0</formula>
    </cfRule>
    <cfRule type="cellIs" dxfId="14452" priority="4085" stopIfTrue="1" operator="greaterThan">
      <formula>0</formula>
    </cfRule>
    <cfRule type="cellIs" dxfId="14451" priority="4086" stopIfTrue="1" operator="greaterThan">
      <formula>0</formula>
    </cfRule>
  </conditionalFormatting>
  <conditionalFormatting sqref="AC75:AC76">
    <cfRule type="cellIs" dxfId="14450" priority="4081" stopIfTrue="1" operator="greaterThan">
      <formula>0</formula>
    </cfRule>
    <cfRule type="cellIs" dxfId="14449" priority="4082" stopIfTrue="1" operator="greaterThan">
      <formula>0</formula>
    </cfRule>
    <cfRule type="cellIs" dxfId="14448" priority="4083" stopIfTrue="1" operator="greaterThan">
      <formula>0</formula>
    </cfRule>
  </conditionalFormatting>
  <conditionalFormatting sqref="AC77">
    <cfRule type="cellIs" dxfId="14447" priority="4078" stopIfTrue="1" operator="greaterThan">
      <formula>0</formula>
    </cfRule>
    <cfRule type="cellIs" dxfId="14446" priority="4079" stopIfTrue="1" operator="greaterThan">
      <formula>0</formula>
    </cfRule>
    <cfRule type="cellIs" dxfId="14445" priority="4080" stopIfTrue="1" operator="greaterThan">
      <formula>0</formula>
    </cfRule>
  </conditionalFormatting>
  <conditionalFormatting sqref="AC72:AC73">
    <cfRule type="cellIs" dxfId="14444" priority="4075" stopIfTrue="1" operator="greaterThan">
      <formula>0</formula>
    </cfRule>
    <cfRule type="cellIs" dxfId="14443" priority="4076" stopIfTrue="1" operator="greaterThan">
      <formula>0</formula>
    </cfRule>
    <cfRule type="cellIs" dxfId="14442" priority="4077" stopIfTrue="1" operator="greaterThan">
      <formula>0</formula>
    </cfRule>
  </conditionalFormatting>
  <conditionalFormatting sqref="AC74">
    <cfRule type="cellIs" dxfId="14441" priority="4072" stopIfTrue="1" operator="greaterThan">
      <formula>0</formula>
    </cfRule>
    <cfRule type="cellIs" dxfId="14440" priority="4073" stopIfTrue="1" operator="greaterThan">
      <formula>0</formula>
    </cfRule>
    <cfRule type="cellIs" dxfId="14439" priority="4074" stopIfTrue="1" operator="greaterThan">
      <formula>0</formula>
    </cfRule>
  </conditionalFormatting>
  <conditionalFormatting sqref="AC69:AC70">
    <cfRule type="cellIs" dxfId="14438" priority="4069" stopIfTrue="1" operator="greaterThan">
      <formula>0</formula>
    </cfRule>
    <cfRule type="cellIs" dxfId="14437" priority="4070" stopIfTrue="1" operator="greaterThan">
      <formula>0</formula>
    </cfRule>
    <cfRule type="cellIs" dxfId="14436" priority="4071" stopIfTrue="1" operator="greaterThan">
      <formula>0</formula>
    </cfRule>
  </conditionalFormatting>
  <conditionalFormatting sqref="AC71">
    <cfRule type="cellIs" dxfId="14435" priority="4066" stopIfTrue="1" operator="greaterThan">
      <formula>0</formula>
    </cfRule>
    <cfRule type="cellIs" dxfId="14434" priority="4067" stopIfTrue="1" operator="greaterThan">
      <formula>0</formula>
    </cfRule>
    <cfRule type="cellIs" dxfId="14433" priority="4068" stopIfTrue="1" operator="greaterThan">
      <formula>0</formula>
    </cfRule>
  </conditionalFormatting>
  <conditionalFormatting sqref="AC66:AC67">
    <cfRule type="cellIs" dxfId="14432" priority="4063" stopIfTrue="1" operator="greaterThan">
      <formula>0</formula>
    </cfRule>
    <cfRule type="cellIs" dxfId="14431" priority="4064" stopIfTrue="1" operator="greaterThan">
      <formula>0</formula>
    </cfRule>
    <cfRule type="cellIs" dxfId="14430" priority="4065" stopIfTrue="1" operator="greaterThan">
      <formula>0</formula>
    </cfRule>
  </conditionalFormatting>
  <conditionalFormatting sqref="AC68">
    <cfRule type="cellIs" dxfId="14429" priority="4060" stopIfTrue="1" operator="greaterThan">
      <formula>0</formula>
    </cfRule>
    <cfRule type="cellIs" dxfId="14428" priority="4061" stopIfTrue="1" operator="greaterThan">
      <formula>0</formula>
    </cfRule>
    <cfRule type="cellIs" dxfId="14427" priority="4062" stopIfTrue="1" operator="greaterThan">
      <formula>0</formula>
    </cfRule>
  </conditionalFormatting>
  <conditionalFormatting sqref="AC63:AC64">
    <cfRule type="cellIs" dxfId="14426" priority="4057" stopIfTrue="1" operator="greaterThan">
      <formula>0</formula>
    </cfRule>
    <cfRule type="cellIs" dxfId="14425" priority="4058" stopIfTrue="1" operator="greaterThan">
      <formula>0</formula>
    </cfRule>
    <cfRule type="cellIs" dxfId="14424" priority="4059" stopIfTrue="1" operator="greaterThan">
      <formula>0</formula>
    </cfRule>
  </conditionalFormatting>
  <conditionalFormatting sqref="AC65">
    <cfRule type="cellIs" dxfId="14423" priority="4054" stopIfTrue="1" operator="greaterThan">
      <formula>0</formula>
    </cfRule>
    <cfRule type="cellIs" dxfId="14422" priority="4055" stopIfTrue="1" operator="greaterThan">
      <formula>0</formula>
    </cfRule>
    <cfRule type="cellIs" dxfId="14421" priority="4056" stopIfTrue="1" operator="greaterThan">
      <formula>0</formula>
    </cfRule>
  </conditionalFormatting>
  <conditionalFormatting sqref="AC60:AC61">
    <cfRule type="cellIs" dxfId="14420" priority="4051" stopIfTrue="1" operator="greaterThan">
      <formula>0</formula>
    </cfRule>
    <cfRule type="cellIs" dxfId="14419" priority="4052" stopIfTrue="1" operator="greaterThan">
      <formula>0</formula>
    </cfRule>
    <cfRule type="cellIs" dxfId="14418" priority="4053" stopIfTrue="1" operator="greaterThan">
      <formula>0</formula>
    </cfRule>
  </conditionalFormatting>
  <conditionalFormatting sqref="AC62">
    <cfRule type="cellIs" dxfId="14417" priority="4048" stopIfTrue="1" operator="greaterThan">
      <formula>0</formula>
    </cfRule>
    <cfRule type="cellIs" dxfId="14416" priority="4049" stopIfTrue="1" operator="greaterThan">
      <formula>0</formula>
    </cfRule>
    <cfRule type="cellIs" dxfId="14415" priority="4050" stopIfTrue="1" operator="greaterThan">
      <formula>0</formula>
    </cfRule>
  </conditionalFormatting>
  <conditionalFormatting sqref="AC57:AC58">
    <cfRule type="cellIs" dxfId="14414" priority="4045" stopIfTrue="1" operator="greaterThan">
      <formula>0</formula>
    </cfRule>
    <cfRule type="cellIs" dxfId="14413" priority="4046" stopIfTrue="1" operator="greaterThan">
      <formula>0</formula>
    </cfRule>
    <cfRule type="cellIs" dxfId="14412" priority="4047" stopIfTrue="1" operator="greaterThan">
      <formula>0</formula>
    </cfRule>
  </conditionalFormatting>
  <conditionalFormatting sqref="AC59">
    <cfRule type="cellIs" dxfId="14411" priority="4042" stopIfTrue="1" operator="greaterThan">
      <formula>0</formula>
    </cfRule>
    <cfRule type="cellIs" dxfId="14410" priority="4043" stopIfTrue="1" operator="greaterThan">
      <formula>0</formula>
    </cfRule>
    <cfRule type="cellIs" dxfId="14409" priority="4044" stopIfTrue="1" operator="greaterThan">
      <formula>0</formula>
    </cfRule>
  </conditionalFormatting>
  <conditionalFormatting sqref="AC54:AC55">
    <cfRule type="cellIs" dxfId="14408" priority="4039" stopIfTrue="1" operator="greaterThan">
      <formula>0</formula>
    </cfRule>
    <cfRule type="cellIs" dxfId="14407" priority="4040" stopIfTrue="1" operator="greaterThan">
      <formula>0</formula>
    </cfRule>
    <cfRule type="cellIs" dxfId="14406" priority="4041" stopIfTrue="1" operator="greaterThan">
      <formula>0</formula>
    </cfRule>
  </conditionalFormatting>
  <conditionalFormatting sqref="AC56">
    <cfRule type="cellIs" dxfId="14405" priority="4036" stopIfTrue="1" operator="greaterThan">
      <formula>0</formula>
    </cfRule>
    <cfRule type="cellIs" dxfId="14404" priority="4037" stopIfTrue="1" operator="greaterThan">
      <formula>0</formula>
    </cfRule>
    <cfRule type="cellIs" dxfId="14403" priority="4038" stopIfTrue="1" operator="greaterThan">
      <formula>0</formula>
    </cfRule>
  </conditionalFormatting>
  <conditionalFormatting sqref="AC51:AC52">
    <cfRule type="cellIs" dxfId="14402" priority="4033" stopIfTrue="1" operator="greaterThan">
      <formula>0</formula>
    </cfRule>
    <cfRule type="cellIs" dxfId="14401" priority="4034" stopIfTrue="1" operator="greaterThan">
      <formula>0</formula>
    </cfRule>
    <cfRule type="cellIs" dxfId="14400" priority="4035" stopIfTrue="1" operator="greaterThan">
      <formula>0</formula>
    </cfRule>
  </conditionalFormatting>
  <conditionalFormatting sqref="AC53">
    <cfRule type="cellIs" dxfId="14399" priority="4030" stopIfTrue="1" operator="greaterThan">
      <formula>0</formula>
    </cfRule>
    <cfRule type="cellIs" dxfId="14398" priority="4031" stopIfTrue="1" operator="greaterThan">
      <formula>0</formula>
    </cfRule>
    <cfRule type="cellIs" dxfId="14397" priority="4032" stopIfTrue="1" operator="greaterThan">
      <formula>0</formula>
    </cfRule>
  </conditionalFormatting>
  <conditionalFormatting sqref="AC48:AC49">
    <cfRule type="cellIs" dxfId="14396" priority="4027" stopIfTrue="1" operator="greaterThan">
      <formula>0</formula>
    </cfRule>
    <cfRule type="cellIs" dxfId="14395" priority="4028" stopIfTrue="1" operator="greaterThan">
      <formula>0</formula>
    </cfRule>
    <cfRule type="cellIs" dxfId="14394" priority="4029" stopIfTrue="1" operator="greaterThan">
      <formula>0</formula>
    </cfRule>
  </conditionalFormatting>
  <conditionalFormatting sqref="AC50">
    <cfRule type="cellIs" dxfId="14393" priority="4024" stopIfTrue="1" operator="greaterThan">
      <formula>0</formula>
    </cfRule>
    <cfRule type="cellIs" dxfId="14392" priority="4025" stopIfTrue="1" operator="greaterThan">
      <formula>0</formula>
    </cfRule>
    <cfRule type="cellIs" dxfId="14391" priority="4026" stopIfTrue="1" operator="greaterThan">
      <formula>0</formula>
    </cfRule>
  </conditionalFormatting>
  <conditionalFormatting sqref="AC45:AC46">
    <cfRule type="cellIs" dxfId="14390" priority="4021" stopIfTrue="1" operator="greaterThan">
      <formula>0</formula>
    </cfRule>
    <cfRule type="cellIs" dxfId="14389" priority="4022" stopIfTrue="1" operator="greaterThan">
      <formula>0</formula>
    </cfRule>
    <cfRule type="cellIs" dxfId="14388" priority="4023" stopIfTrue="1" operator="greaterThan">
      <formula>0</formula>
    </cfRule>
  </conditionalFormatting>
  <conditionalFormatting sqref="AC47">
    <cfRule type="cellIs" dxfId="14387" priority="4018" stopIfTrue="1" operator="greaterThan">
      <formula>0</formula>
    </cfRule>
    <cfRule type="cellIs" dxfId="14386" priority="4019" stopIfTrue="1" operator="greaterThan">
      <formula>0</formula>
    </cfRule>
    <cfRule type="cellIs" dxfId="14385" priority="4020" stopIfTrue="1" operator="greaterThan">
      <formula>0</formula>
    </cfRule>
  </conditionalFormatting>
  <conditionalFormatting sqref="AC42:AC43">
    <cfRule type="cellIs" dxfId="14384" priority="4015" stopIfTrue="1" operator="greaterThan">
      <formula>0</formula>
    </cfRule>
    <cfRule type="cellIs" dxfId="14383" priority="4016" stopIfTrue="1" operator="greaterThan">
      <formula>0</formula>
    </cfRule>
    <cfRule type="cellIs" dxfId="14382" priority="4017" stopIfTrue="1" operator="greaterThan">
      <formula>0</formula>
    </cfRule>
  </conditionalFormatting>
  <conditionalFormatting sqref="AC44">
    <cfRule type="cellIs" dxfId="14381" priority="4012" stopIfTrue="1" operator="greaterThan">
      <formula>0</formula>
    </cfRule>
    <cfRule type="cellIs" dxfId="14380" priority="4013" stopIfTrue="1" operator="greaterThan">
      <formula>0</formula>
    </cfRule>
    <cfRule type="cellIs" dxfId="14379" priority="4014" stopIfTrue="1" operator="greaterThan">
      <formula>0</formula>
    </cfRule>
  </conditionalFormatting>
  <conditionalFormatting sqref="AC39:AC40">
    <cfRule type="cellIs" dxfId="14378" priority="4009" stopIfTrue="1" operator="greaterThan">
      <formula>0</formula>
    </cfRule>
    <cfRule type="cellIs" dxfId="14377" priority="4010" stopIfTrue="1" operator="greaterThan">
      <formula>0</formula>
    </cfRule>
    <cfRule type="cellIs" dxfId="14376" priority="4011" stopIfTrue="1" operator="greaterThan">
      <formula>0</formula>
    </cfRule>
  </conditionalFormatting>
  <conditionalFormatting sqref="AC41">
    <cfRule type="cellIs" dxfId="14375" priority="4006" stopIfTrue="1" operator="greaterThan">
      <formula>0</formula>
    </cfRule>
    <cfRule type="cellIs" dxfId="14374" priority="4007" stopIfTrue="1" operator="greaterThan">
      <formula>0</formula>
    </cfRule>
    <cfRule type="cellIs" dxfId="14373" priority="4008" stopIfTrue="1" operator="greaterThan">
      <formula>0</formula>
    </cfRule>
  </conditionalFormatting>
  <conditionalFormatting sqref="AC36:AC37">
    <cfRule type="cellIs" dxfId="14372" priority="4003" stopIfTrue="1" operator="greaterThan">
      <formula>0</formula>
    </cfRule>
    <cfRule type="cellIs" dxfId="14371" priority="4004" stopIfTrue="1" operator="greaterThan">
      <formula>0</formula>
    </cfRule>
    <cfRule type="cellIs" dxfId="14370" priority="4005" stopIfTrue="1" operator="greaterThan">
      <formula>0</formula>
    </cfRule>
  </conditionalFormatting>
  <conditionalFormatting sqref="AC38">
    <cfRule type="cellIs" dxfId="14369" priority="4000" stopIfTrue="1" operator="greaterThan">
      <formula>0</formula>
    </cfRule>
    <cfRule type="cellIs" dxfId="14368" priority="4001" stopIfTrue="1" operator="greaterThan">
      <formula>0</formula>
    </cfRule>
    <cfRule type="cellIs" dxfId="14367" priority="4002" stopIfTrue="1" operator="greaterThan">
      <formula>0</formula>
    </cfRule>
  </conditionalFormatting>
  <conditionalFormatting sqref="AC35">
    <cfRule type="cellIs" dxfId="14366" priority="3997" stopIfTrue="1" operator="greaterThan">
      <formula>0</formula>
    </cfRule>
    <cfRule type="cellIs" dxfId="14365" priority="3998" stopIfTrue="1" operator="greaterThan">
      <formula>0</formula>
    </cfRule>
    <cfRule type="cellIs" dxfId="14364" priority="3999" stopIfTrue="1" operator="greaterThan">
      <formula>0</formula>
    </cfRule>
  </conditionalFormatting>
  <conditionalFormatting sqref="AC32:AC33">
    <cfRule type="cellIs" dxfId="14363" priority="3994" stopIfTrue="1" operator="greaterThan">
      <formula>0</formula>
    </cfRule>
    <cfRule type="cellIs" dxfId="14362" priority="3995" stopIfTrue="1" operator="greaterThan">
      <formula>0</formula>
    </cfRule>
    <cfRule type="cellIs" dxfId="14361" priority="3996" stopIfTrue="1" operator="greaterThan">
      <formula>0</formula>
    </cfRule>
  </conditionalFormatting>
  <conditionalFormatting sqref="AC29:AC30">
    <cfRule type="cellIs" dxfId="14360" priority="3991" stopIfTrue="1" operator="greaterThan">
      <formula>0</formula>
    </cfRule>
    <cfRule type="cellIs" dxfId="14359" priority="3992" stopIfTrue="1" operator="greaterThan">
      <formula>0</formula>
    </cfRule>
    <cfRule type="cellIs" dxfId="14358" priority="3993" stopIfTrue="1" operator="greaterThan">
      <formula>0</formula>
    </cfRule>
  </conditionalFormatting>
  <conditionalFormatting sqref="AC31">
    <cfRule type="cellIs" dxfId="14357" priority="3988" stopIfTrue="1" operator="greaterThan">
      <formula>0</formula>
    </cfRule>
    <cfRule type="cellIs" dxfId="14356" priority="3989" stopIfTrue="1" operator="greaterThan">
      <formula>0</formula>
    </cfRule>
    <cfRule type="cellIs" dxfId="14355" priority="3990" stopIfTrue="1" operator="greaterThan">
      <formula>0</formula>
    </cfRule>
  </conditionalFormatting>
  <conditionalFormatting sqref="AC26:AC27">
    <cfRule type="cellIs" dxfId="14354" priority="3985" stopIfTrue="1" operator="greaterThan">
      <formula>0</formula>
    </cfRule>
    <cfRule type="cellIs" dxfId="14353" priority="3986" stopIfTrue="1" operator="greaterThan">
      <formula>0</formula>
    </cfRule>
    <cfRule type="cellIs" dxfId="14352" priority="3987" stopIfTrue="1" operator="greaterThan">
      <formula>0</formula>
    </cfRule>
  </conditionalFormatting>
  <conditionalFormatting sqref="AC28">
    <cfRule type="cellIs" dxfId="14351" priority="3982" stopIfTrue="1" operator="greaterThan">
      <formula>0</formula>
    </cfRule>
    <cfRule type="cellIs" dxfId="14350" priority="3983" stopIfTrue="1" operator="greaterThan">
      <formula>0</formula>
    </cfRule>
    <cfRule type="cellIs" dxfId="14349" priority="3984" stopIfTrue="1" operator="greaterThan">
      <formula>0</formula>
    </cfRule>
  </conditionalFormatting>
  <conditionalFormatting sqref="AC23:AC24">
    <cfRule type="cellIs" dxfId="14348" priority="3979" stopIfTrue="1" operator="greaterThan">
      <formula>0</formula>
    </cfRule>
    <cfRule type="cellIs" dxfId="14347" priority="3980" stopIfTrue="1" operator="greaterThan">
      <formula>0</formula>
    </cfRule>
    <cfRule type="cellIs" dxfId="14346" priority="3981" stopIfTrue="1" operator="greaterThan">
      <formula>0</formula>
    </cfRule>
  </conditionalFormatting>
  <conditionalFormatting sqref="AC25">
    <cfRule type="cellIs" dxfId="14345" priority="3976" stopIfTrue="1" operator="greaterThan">
      <formula>0</formula>
    </cfRule>
    <cfRule type="cellIs" dxfId="14344" priority="3977" stopIfTrue="1" operator="greaterThan">
      <formula>0</formula>
    </cfRule>
    <cfRule type="cellIs" dxfId="14343" priority="3978" stopIfTrue="1" operator="greaterThan">
      <formula>0</formula>
    </cfRule>
  </conditionalFormatting>
  <conditionalFormatting sqref="AC20:AC21">
    <cfRule type="cellIs" dxfId="14342" priority="3973" stopIfTrue="1" operator="greaterThan">
      <formula>0</formula>
    </cfRule>
    <cfRule type="cellIs" dxfId="14341" priority="3974" stopIfTrue="1" operator="greaterThan">
      <formula>0</formula>
    </cfRule>
    <cfRule type="cellIs" dxfId="14340" priority="3975" stopIfTrue="1" operator="greaterThan">
      <formula>0</formula>
    </cfRule>
  </conditionalFormatting>
  <conditionalFormatting sqref="AC22">
    <cfRule type="cellIs" dxfId="14339" priority="3970" stopIfTrue="1" operator="greaterThan">
      <formula>0</formula>
    </cfRule>
    <cfRule type="cellIs" dxfId="14338" priority="3971" stopIfTrue="1" operator="greaterThan">
      <formula>0</formula>
    </cfRule>
    <cfRule type="cellIs" dxfId="14337" priority="3972" stopIfTrue="1" operator="greaterThan">
      <formula>0</formula>
    </cfRule>
  </conditionalFormatting>
  <conditionalFormatting sqref="AC19">
    <cfRule type="cellIs" dxfId="14336" priority="3967" stopIfTrue="1" operator="greaterThan">
      <formula>0</formula>
    </cfRule>
    <cfRule type="cellIs" dxfId="14335" priority="3968" stopIfTrue="1" operator="greaterThan">
      <formula>0</formula>
    </cfRule>
    <cfRule type="cellIs" dxfId="14334" priority="3969" stopIfTrue="1" operator="greaterThan">
      <formula>0</formula>
    </cfRule>
  </conditionalFormatting>
  <conditionalFormatting sqref="AC16:AC17">
    <cfRule type="cellIs" dxfId="14333" priority="3964" stopIfTrue="1" operator="greaterThan">
      <formula>0</formula>
    </cfRule>
    <cfRule type="cellIs" dxfId="14332" priority="3965" stopIfTrue="1" operator="greaterThan">
      <formula>0</formula>
    </cfRule>
    <cfRule type="cellIs" dxfId="14331" priority="3966" stopIfTrue="1" operator="greaterThan">
      <formula>0</formula>
    </cfRule>
  </conditionalFormatting>
  <conditionalFormatting sqref="AC18">
    <cfRule type="cellIs" dxfId="14330" priority="3961" stopIfTrue="1" operator="greaterThan">
      <formula>0</formula>
    </cfRule>
    <cfRule type="cellIs" dxfId="14329" priority="3962" stopIfTrue="1" operator="greaterThan">
      <formula>0</formula>
    </cfRule>
    <cfRule type="cellIs" dxfId="14328" priority="3963" stopIfTrue="1" operator="greaterThan">
      <formula>0</formula>
    </cfRule>
  </conditionalFormatting>
  <conditionalFormatting sqref="AC13:AC14">
    <cfRule type="cellIs" dxfId="14327" priority="3958" stopIfTrue="1" operator="greaterThan">
      <formula>0</formula>
    </cfRule>
    <cfRule type="cellIs" dxfId="14326" priority="3959" stopIfTrue="1" operator="greaterThan">
      <formula>0</formula>
    </cfRule>
    <cfRule type="cellIs" dxfId="14325" priority="3960" stopIfTrue="1" operator="greaterThan">
      <formula>0</formula>
    </cfRule>
  </conditionalFormatting>
  <conditionalFormatting sqref="AC15">
    <cfRule type="cellIs" dxfId="14324" priority="3955" stopIfTrue="1" operator="greaterThan">
      <formula>0</formula>
    </cfRule>
    <cfRule type="cellIs" dxfId="14323" priority="3956" stopIfTrue="1" operator="greaterThan">
      <formula>0</formula>
    </cfRule>
    <cfRule type="cellIs" dxfId="14322" priority="3957" stopIfTrue="1" operator="greaterThan">
      <formula>0</formula>
    </cfRule>
  </conditionalFormatting>
  <conditionalFormatting sqref="AC10:AC11">
    <cfRule type="cellIs" dxfId="14321" priority="3952" stopIfTrue="1" operator="greaterThan">
      <formula>0</formula>
    </cfRule>
    <cfRule type="cellIs" dxfId="14320" priority="3953" stopIfTrue="1" operator="greaterThan">
      <formula>0</formula>
    </cfRule>
    <cfRule type="cellIs" dxfId="14319" priority="3954" stopIfTrue="1" operator="greaterThan">
      <formula>0</formula>
    </cfRule>
  </conditionalFormatting>
  <conditionalFormatting sqref="AC12">
    <cfRule type="cellIs" dxfId="14318" priority="3949" stopIfTrue="1" operator="greaterThan">
      <formula>0</formula>
    </cfRule>
    <cfRule type="cellIs" dxfId="14317" priority="3950" stopIfTrue="1" operator="greaterThan">
      <formula>0</formula>
    </cfRule>
    <cfRule type="cellIs" dxfId="14316" priority="3951" stopIfTrue="1" operator="greaterThan">
      <formula>0</formula>
    </cfRule>
  </conditionalFormatting>
  <conditionalFormatting sqref="AC7:AC8">
    <cfRule type="cellIs" dxfId="14315" priority="3946" stopIfTrue="1" operator="greaterThan">
      <formula>0</formula>
    </cfRule>
    <cfRule type="cellIs" dxfId="14314" priority="3947" stopIfTrue="1" operator="greaterThan">
      <formula>0</formula>
    </cfRule>
    <cfRule type="cellIs" dxfId="14313" priority="3948" stopIfTrue="1" operator="greaterThan">
      <formula>0</formula>
    </cfRule>
  </conditionalFormatting>
  <conditionalFormatting sqref="AC9">
    <cfRule type="cellIs" dxfId="14312" priority="3943" stopIfTrue="1" operator="greaterThan">
      <formula>0</formula>
    </cfRule>
    <cfRule type="cellIs" dxfId="14311" priority="3944" stopIfTrue="1" operator="greaterThan">
      <formula>0</formula>
    </cfRule>
    <cfRule type="cellIs" dxfId="14310" priority="3945" stopIfTrue="1" operator="greaterThan">
      <formula>0</formula>
    </cfRule>
  </conditionalFormatting>
  <conditionalFormatting sqref="AC5">
    <cfRule type="cellIs" dxfId="14309" priority="3940" stopIfTrue="1" operator="greaterThan">
      <formula>0</formula>
    </cfRule>
    <cfRule type="cellIs" dxfId="14308" priority="3941" stopIfTrue="1" operator="greaterThan">
      <formula>0</formula>
    </cfRule>
    <cfRule type="cellIs" dxfId="14307" priority="3942" stopIfTrue="1" operator="greaterThan">
      <formula>0</formula>
    </cfRule>
  </conditionalFormatting>
  <conditionalFormatting sqref="AC6">
    <cfRule type="cellIs" dxfId="14306" priority="3937" stopIfTrue="1" operator="greaterThan">
      <formula>0</formula>
    </cfRule>
    <cfRule type="cellIs" dxfId="14305" priority="3938" stopIfTrue="1" operator="greaterThan">
      <formula>0</formula>
    </cfRule>
    <cfRule type="cellIs" dxfId="14304" priority="3939" stopIfTrue="1" operator="greaterThan">
      <formula>0</formula>
    </cfRule>
  </conditionalFormatting>
  <conditionalFormatting sqref="AG99:AG100">
    <cfRule type="cellIs" dxfId="14303" priority="3934" stopIfTrue="1" operator="greaterThan">
      <formula>0</formula>
    </cfRule>
    <cfRule type="cellIs" dxfId="14302" priority="3935" stopIfTrue="1" operator="greaterThan">
      <formula>0</formula>
    </cfRule>
    <cfRule type="cellIs" dxfId="14301" priority="3936" stopIfTrue="1" operator="greaterThan">
      <formula>0</formula>
    </cfRule>
  </conditionalFormatting>
  <conditionalFormatting sqref="AG101">
    <cfRule type="cellIs" dxfId="14300" priority="3931" stopIfTrue="1" operator="greaterThan">
      <formula>0</formula>
    </cfRule>
    <cfRule type="cellIs" dxfId="14299" priority="3932" stopIfTrue="1" operator="greaterThan">
      <formula>0</formula>
    </cfRule>
    <cfRule type="cellIs" dxfId="14298" priority="3933" stopIfTrue="1" operator="greaterThan">
      <formula>0</formula>
    </cfRule>
  </conditionalFormatting>
  <conditionalFormatting sqref="AG96:AG97">
    <cfRule type="cellIs" dxfId="14297" priority="3928" stopIfTrue="1" operator="greaterThan">
      <formula>0</formula>
    </cfRule>
    <cfRule type="cellIs" dxfId="14296" priority="3929" stopIfTrue="1" operator="greaterThan">
      <formula>0</formula>
    </cfRule>
    <cfRule type="cellIs" dxfId="14295" priority="3930" stopIfTrue="1" operator="greaterThan">
      <formula>0</formula>
    </cfRule>
  </conditionalFormatting>
  <conditionalFormatting sqref="AG98">
    <cfRule type="cellIs" dxfId="14294" priority="3925" stopIfTrue="1" operator="greaterThan">
      <formula>0</formula>
    </cfRule>
    <cfRule type="cellIs" dxfId="14293" priority="3926" stopIfTrue="1" operator="greaterThan">
      <formula>0</formula>
    </cfRule>
    <cfRule type="cellIs" dxfId="14292" priority="3927" stopIfTrue="1" operator="greaterThan">
      <formula>0</formula>
    </cfRule>
  </conditionalFormatting>
  <conditionalFormatting sqref="AG93:AG94">
    <cfRule type="cellIs" dxfId="14291" priority="3922" stopIfTrue="1" operator="greaterThan">
      <formula>0</formula>
    </cfRule>
    <cfRule type="cellIs" dxfId="14290" priority="3923" stopIfTrue="1" operator="greaterThan">
      <formula>0</formula>
    </cfRule>
    <cfRule type="cellIs" dxfId="14289" priority="3924" stopIfTrue="1" operator="greaterThan">
      <formula>0</formula>
    </cfRule>
  </conditionalFormatting>
  <conditionalFormatting sqref="AG95">
    <cfRule type="cellIs" dxfId="14288" priority="3919" stopIfTrue="1" operator="greaterThan">
      <formula>0</formula>
    </cfRule>
    <cfRule type="cellIs" dxfId="14287" priority="3920" stopIfTrue="1" operator="greaterThan">
      <formula>0</formula>
    </cfRule>
    <cfRule type="cellIs" dxfId="14286" priority="3921" stopIfTrue="1" operator="greaterThan">
      <formula>0</formula>
    </cfRule>
  </conditionalFormatting>
  <conditionalFormatting sqref="AG90:AG91">
    <cfRule type="cellIs" dxfId="14285" priority="3916" stopIfTrue="1" operator="greaterThan">
      <formula>0</formula>
    </cfRule>
    <cfRule type="cellIs" dxfId="14284" priority="3917" stopIfTrue="1" operator="greaterThan">
      <formula>0</formula>
    </cfRule>
    <cfRule type="cellIs" dxfId="14283" priority="3918" stopIfTrue="1" operator="greaterThan">
      <formula>0</formula>
    </cfRule>
  </conditionalFormatting>
  <conditionalFormatting sqref="AG92">
    <cfRule type="cellIs" dxfId="14282" priority="3913" stopIfTrue="1" operator="greaterThan">
      <formula>0</formula>
    </cfRule>
    <cfRule type="cellIs" dxfId="14281" priority="3914" stopIfTrue="1" operator="greaterThan">
      <formula>0</formula>
    </cfRule>
    <cfRule type="cellIs" dxfId="14280" priority="3915" stopIfTrue="1" operator="greaterThan">
      <formula>0</formula>
    </cfRule>
  </conditionalFormatting>
  <conditionalFormatting sqref="AG89">
    <cfRule type="cellIs" dxfId="14279" priority="3910" stopIfTrue="1" operator="greaterThan">
      <formula>0</formula>
    </cfRule>
    <cfRule type="cellIs" dxfId="14278" priority="3911" stopIfTrue="1" operator="greaterThan">
      <formula>0</formula>
    </cfRule>
    <cfRule type="cellIs" dxfId="14277" priority="3912" stopIfTrue="1" operator="greaterThan">
      <formula>0</formula>
    </cfRule>
  </conditionalFormatting>
  <conditionalFormatting sqref="AG84:AG87">
    <cfRule type="cellIs" dxfId="14276" priority="3907" stopIfTrue="1" operator="greaterThan">
      <formula>0</formula>
    </cfRule>
    <cfRule type="cellIs" dxfId="14275" priority="3908" stopIfTrue="1" operator="greaterThan">
      <formula>0</formula>
    </cfRule>
    <cfRule type="cellIs" dxfId="14274" priority="3909" stopIfTrue="1" operator="greaterThan">
      <formula>0</formula>
    </cfRule>
  </conditionalFormatting>
  <conditionalFormatting sqref="AG81:AG82">
    <cfRule type="cellIs" dxfId="14273" priority="3904" stopIfTrue="1" operator="greaterThan">
      <formula>0</formula>
    </cfRule>
    <cfRule type="cellIs" dxfId="14272" priority="3905" stopIfTrue="1" operator="greaterThan">
      <formula>0</formula>
    </cfRule>
    <cfRule type="cellIs" dxfId="14271" priority="3906" stopIfTrue="1" operator="greaterThan">
      <formula>0</formula>
    </cfRule>
  </conditionalFormatting>
  <conditionalFormatting sqref="AG83">
    <cfRule type="cellIs" dxfId="14270" priority="3901" stopIfTrue="1" operator="greaterThan">
      <formula>0</formula>
    </cfRule>
    <cfRule type="cellIs" dxfId="14269" priority="3902" stopIfTrue="1" operator="greaterThan">
      <formula>0</formula>
    </cfRule>
    <cfRule type="cellIs" dxfId="14268" priority="3903" stopIfTrue="1" operator="greaterThan">
      <formula>0</formula>
    </cfRule>
  </conditionalFormatting>
  <conditionalFormatting sqref="AG78:AG79">
    <cfRule type="cellIs" dxfId="14267" priority="3898" stopIfTrue="1" operator="greaterThan">
      <formula>0</formula>
    </cfRule>
    <cfRule type="cellIs" dxfId="14266" priority="3899" stopIfTrue="1" operator="greaterThan">
      <formula>0</formula>
    </cfRule>
    <cfRule type="cellIs" dxfId="14265" priority="3900" stopIfTrue="1" operator="greaterThan">
      <formula>0</formula>
    </cfRule>
  </conditionalFormatting>
  <conditionalFormatting sqref="AG80">
    <cfRule type="cellIs" dxfId="14264" priority="3895" stopIfTrue="1" operator="greaterThan">
      <formula>0</formula>
    </cfRule>
    <cfRule type="cellIs" dxfId="14263" priority="3896" stopIfTrue="1" operator="greaterThan">
      <formula>0</formula>
    </cfRule>
    <cfRule type="cellIs" dxfId="14262" priority="3897" stopIfTrue="1" operator="greaterThan">
      <formula>0</formula>
    </cfRule>
  </conditionalFormatting>
  <conditionalFormatting sqref="AG75:AG76">
    <cfRule type="cellIs" dxfId="14261" priority="3892" stopIfTrue="1" operator="greaterThan">
      <formula>0</formula>
    </cfRule>
    <cfRule type="cellIs" dxfId="14260" priority="3893" stopIfTrue="1" operator="greaterThan">
      <formula>0</formula>
    </cfRule>
    <cfRule type="cellIs" dxfId="14259" priority="3894" stopIfTrue="1" operator="greaterThan">
      <formula>0</formula>
    </cfRule>
  </conditionalFormatting>
  <conditionalFormatting sqref="AG77">
    <cfRule type="cellIs" dxfId="14258" priority="3889" stopIfTrue="1" operator="greaterThan">
      <formula>0</formula>
    </cfRule>
    <cfRule type="cellIs" dxfId="14257" priority="3890" stopIfTrue="1" operator="greaterThan">
      <formula>0</formula>
    </cfRule>
    <cfRule type="cellIs" dxfId="14256" priority="3891" stopIfTrue="1" operator="greaterThan">
      <formula>0</formula>
    </cfRule>
  </conditionalFormatting>
  <conditionalFormatting sqref="AG72:AG73">
    <cfRule type="cellIs" dxfId="14255" priority="3886" stopIfTrue="1" operator="greaterThan">
      <formula>0</formula>
    </cfRule>
    <cfRule type="cellIs" dxfId="14254" priority="3887" stopIfTrue="1" operator="greaterThan">
      <formula>0</formula>
    </cfRule>
    <cfRule type="cellIs" dxfId="14253" priority="3888" stopIfTrue="1" operator="greaterThan">
      <formula>0</formula>
    </cfRule>
  </conditionalFormatting>
  <conditionalFormatting sqref="AG74">
    <cfRule type="cellIs" dxfId="14252" priority="3883" stopIfTrue="1" operator="greaterThan">
      <formula>0</formula>
    </cfRule>
    <cfRule type="cellIs" dxfId="14251" priority="3884" stopIfTrue="1" operator="greaterThan">
      <formula>0</formula>
    </cfRule>
    <cfRule type="cellIs" dxfId="14250" priority="3885" stopIfTrue="1" operator="greaterThan">
      <formula>0</formula>
    </cfRule>
  </conditionalFormatting>
  <conditionalFormatting sqref="AG69:AG70">
    <cfRule type="cellIs" dxfId="14249" priority="3880" stopIfTrue="1" operator="greaterThan">
      <formula>0</formula>
    </cfRule>
    <cfRule type="cellIs" dxfId="14248" priority="3881" stopIfTrue="1" operator="greaterThan">
      <formula>0</formula>
    </cfRule>
    <cfRule type="cellIs" dxfId="14247" priority="3882" stopIfTrue="1" operator="greaterThan">
      <formula>0</formula>
    </cfRule>
  </conditionalFormatting>
  <conditionalFormatting sqref="AG71">
    <cfRule type="cellIs" dxfId="14246" priority="3877" stopIfTrue="1" operator="greaterThan">
      <formula>0</formula>
    </cfRule>
    <cfRule type="cellIs" dxfId="14245" priority="3878" stopIfTrue="1" operator="greaterThan">
      <formula>0</formula>
    </cfRule>
    <cfRule type="cellIs" dxfId="14244" priority="3879" stopIfTrue="1" operator="greaterThan">
      <formula>0</formula>
    </cfRule>
  </conditionalFormatting>
  <conditionalFormatting sqref="AG66:AG67">
    <cfRule type="cellIs" dxfId="14243" priority="3874" stopIfTrue="1" operator="greaterThan">
      <formula>0</formula>
    </cfRule>
    <cfRule type="cellIs" dxfId="14242" priority="3875" stopIfTrue="1" operator="greaterThan">
      <formula>0</formula>
    </cfRule>
    <cfRule type="cellIs" dxfId="14241" priority="3876" stopIfTrue="1" operator="greaterThan">
      <formula>0</formula>
    </cfRule>
  </conditionalFormatting>
  <conditionalFormatting sqref="AG68">
    <cfRule type="cellIs" dxfId="14240" priority="3871" stopIfTrue="1" operator="greaterThan">
      <formula>0</formula>
    </cfRule>
    <cfRule type="cellIs" dxfId="14239" priority="3872" stopIfTrue="1" operator="greaterThan">
      <formula>0</formula>
    </cfRule>
    <cfRule type="cellIs" dxfId="14238" priority="3873" stopIfTrue="1" operator="greaterThan">
      <formula>0</formula>
    </cfRule>
  </conditionalFormatting>
  <conditionalFormatting sqref="AG63:AG64">
    <cfRule type="cellIs" dxfId="14237" priority="3868" stopIfTrue="1" operator="greaterThan">
      <formula>0</formula>
    </cfRule>
    <cfRule type="cellIs" dxfId="14236" priority="3869" stopIfTrue="1" operator="greaterThan">
      <formula>0</formula>
    </cfRule>
    <cfRule type="cellIs" dxfId="14235" priority="3870" stopIfTrue="1" operator="greaterThan">
      <formula>0</formula>
    </cfRule>
  </conditionalFormatting>
  <conditionalFormatting sqref="AG65">
    <cfRule type="cellIs" dxfId="14234" priority="3865" stopIfTrue="1" operator="greaterThan">
      <formula>0</formula>
    </cfRule>
    <cfRule type="cellIs" dxfId="14233" priority="3866" stopIfTrue="1" operator="greaterThan">
      <formula>0</formula>
    </cfRule>
    <cfRule type="cellIs" dxfId="14232" priority="3867" stopIfTrue="1" operator="greaterThan">
      <formula>0</formula>
    </cfRule>
  </conditionalFormatting>
  <conditionalFormatting sqref="AG60:AG61">
    <cfRule type="cellIs" dxfId="14231" priority="3862" stopIfTrue="1" operator="greaterThan">
      <formula>0</formula>
    </cfRule>
    <cfRule type="cellIs" dxfId="14230" priority="3863" stopIfTrue="1" operator="greaterThan">
      <formula>0</formula>
    </cfRule>
    <cfRule type="cellIs" dxfId="14229" priority="3864" stopIfTrue="1" operator="greaterThan">
      <formula>0</formula>
    </cfRule>
  </conditionalFormatting>
  <conditionalFormatting sqref="AG62">
    <cfRule type="cellIs" dxfId="14228" priority="3859" stopIfTrue="1" operator="greaterThan">
      <formula>0</formula>
    </cfRule>
    <cfRule type="cellIs" dxfId="14227" priority="3860" stopIfTrue="1" operator="greaterThan">
      <formula>0</formula>
    </cfRule>
    <cfRule type="cellIs" dxfId="14226" priority="3861" stopIfTrue="1" operator="greaterThan">
      <formula>0</formula>
    </cfRule>
  </conditionalFormatting>
  <conditionalFormatting sqref="AG57:AG58">
    <cfRule type="cellIs" dxfId="14225" priority="3856" stopIfTrue="1" operator="greaterThan">
      <formula>0</formula>
    </cfRule>
    <cfRule type="cellIs" dxfId="14224" priority="3857" stopIfTrue="1" operator="greaterThan">
      <formula>0</formula>
    </cfRule>
    <cfRule type="cellIs" dxfId="14223" priority="3858" stopIfTrue="1" operator="greaterThan">
      <formula>0</formula>
    </cfRule>
  </conditionalFormatting>
  <conditionalFormatting sqref="AG59">
    <cfRule type="cellIs" dxfId="14222" priority="3853" stopIfTrue="1" operator="greaterThan">
      <formula>0</formula>
    </cfRule>
    <cfRule type="cellIs" dxfId="14221" priority="3854" stopIfTrue="1" operator="greaterThan">
      <formula>0</formula>
    </cfRule>
    <cfRule type="cellIs" dxfId="14220" priority="3855" stopIfTrue="1" operator="greaterThan">
      <formula>0</formula>
    </cfRule>
  </conditionalFormatting>
  <conditionalFormatting sqref="AG54:AG55">
    <cfRule type="cellIs" dxfId="14219" priority="3850" stopIfTrue="1" operator="greaterThan">
      <formula>0</formula>
    </cfRule>
    <cfRule type="cellIs" dxfId="14218" priority="3851" stopIfTrue="1" operator="greaterThan">
      <formula>0</formula>
    </cfRule>
    <cfRule type="cellIs" dxfId="14217" priority="3852" stopIfTrue="1" operator="greaterThan">
      <formula>0</formula>
    </cfRule>
  </conditionalFormatting>
  <conditionalFormatting sqref="AG56">
    <cfRule type="cellIs" dxfId="14216" priority="3847" stopIfTrue="1" operator="greaterThan">
      <formula>0</formula>
    </cfRule>
    <cfRule type="cellIs" dxfId="14215" priority="3848" stopIfTrue="1" operator="greaterThan">
      <formula>0</formula>
    </cfRule>
    <cfRule type="cellIs" dxfId="14214" priority="3849" stopIfTrue="1" operator="greaterThan">
      <formula>0</formula>
    </cfRule>
  </conditionalFormatting>
  <conditionalFormatting sqref="AG51:AG52">
    <cfRule type="cellIs" dxfId="14213" priority="3844" stopIfTrue="1" operator="greaterThan">
      <formula>0</formula>
    </cfRule>
    <cfRule type="cellIs" dxfId="14212" priority="3845" stopIfTrue="1" operator="greaterThan">
      <formula>0</formula>
    </cfRule>
    <cfRule type="cellIs" dxfId="14211" priority="3846" stopIfTrue="1" operator="greaterThan">
      <formula>0</formula>
    </cfRule>
  </conditionalFormatting>
  <conditionalFormatting sqref="AG53">
    <cfRule type="cellIs" dxfId="14210" priority="3841" stopIfTrue="1" operator="greaterThan">
      <formula>0</formula>
    </cfRule>
    <cfRule type="cellIs" dxfId="14209" priority="3842" stopIfTrue="1" operator="greaterThan">
      <formula>0</formula>
    </cfRule>
    <cfRule type="cellIs" dxfId="14208" priority="3843" stopIfTrue="1" operator="greaterThan">
      <formula>0</formula>
    </cfRule>
  </conditionalFormatting>
  <conditionalFormatting sqref="AG48:AG49">
    <cfRule type="cellIs" dxfId="14207" priority="3838" stopIfTrue="1" operator="greaterThan">
      <formula>0</formula>
    </cfRule>
    <cfRule type="cellIs" dxfId="14206" priority="3839" stopIfTrue="1" operator="greaterThan">
      <formula>0</formula>
    </cfRule>
    <cfRule type="cellIs" dxfId="14205" priority="3840" stopIfTrue="1" operator="greaterThan">
      <formula>0</formula>
    </cfRule>
  </conditionalFormatting>
  <conditionalFormatting sqref="AG50">
    <cfRule type="cellIs" dxfId="14204" priority="3835" stopIfTrue="1" operator="greaterThan">
      <formula>0</formula>
    </cfRule>
    <cfRule type="cellIs" dxfId="14203" priority="3836" stopIfTrue="1" operator="greaterThan">
      <formula>0</formula>
    </cfRule>
    <cfRule type="cellIs" dxfId="14202" priority="3837" stopIfTrue="1" operator="greaterThan">
      <formula>0</formula>
    </cfRule>
  </conditionalFormatting>
  <conditionalFormatting sqref="AG45:AG46">
    <cfRule type="cellIs" dxfId="14201" priority="3832" stopIfTrue="1" operator="greaterThan">
      <formula>0</formula>
    </cfRule>
    <cfRule type="cellIs" dxfId="14200" priority="3833" stopIfTrue="1" operator="greaterThan">
      <formula>0</formula>
    </cfRule>
    <cfRule type="cellIs" dxfId="14199" priority="3834" stopIfTrue="1" operator="greaterThan">
      <formula>0</formula>
    </cfRule>
  </conditionalFormatting>
  <conditionalFormatting sqref="AG47">
    <cfRule type="cellIs" dxfId="14198" priority="3829" stopIfTrue="1" operator="greaterThan">
      <formula>0</formula>
    </cfRule>
    <cfRule type="cellIs" dxfId="14197" priority="3830" stopIfTrue="1" operator="greaterThan">
      <formula>0</formula>
    </cfRule>
    <cfRule type="cellIs" dxfId="14196" priority="3831" stopIfTrue="1" operator="greaterThan">
      <formula>0</formula>
    </cfRule>
  </conditionalFormatting>
  <conditionalFormatting sqref="AG42:AG43">
    <cfRule type="cellIs" dxfId="14195" priority="3826" stopIfTrue="1" operator="greaterThan">
      <formula>0</formula>
    </cfRule>
    <cfRule type="cellIs" dxfId="14194" priority="3827" stopIfTrue="1" operator="greaterThan">
      <formula>0</formula>
    </cfRule>
    <cfRule type="cellIs" dxfId="14193" priority="3828" stopIfTrue="1" operator="greaterThan">
      <formula>0</formula>
    </cfRule>
  </conditionalFormatting>
  <conditionalFormatting sqref="AG44">
    <cfRule type="cellIs" dxfId="14192" priority="3823" stopIfTrue="1" operator="greaterThan">
      <formula>0</formula>
    </cfRule>
    <cfRule type="cellIs" dxfId="14191" priority="3824" stopIfTrue="1" operator="greaterThan">
      <formula>0</formula>
    </cfRule>
    <cfRule type="cellIs" dxfId="14190" priority="3825" stopIfTrue="1" operator="greaterThan">
      <formula>0</formula>
    </cfRule>
  </conditionalFormatting>
  <conditionalFormatting sqref="AG39:AG40">
    <cfRule type="cellIs" dxfId="14189" priority="3820" stopIfTrue="1" operator="greaterThan">
      <formula>0</formula>
    </cfRule>
    <cfRule type="cellIs" dxfId="14188" priority="3821" stopIfTrue="1" operator="greaterThan">
      <formula>0</formula>
    </cfRule>
    <cfRule type="cellIs" dxfId="14187" priority="3822" stopIfTrue="1" operator="greaterThan">
      <formula>0</formula>
    </cfRule>
  </conditionalFormatting>
  <conditionalFormatting sqref="AG41">
    <cfRule type="cellIs" dxfId="14186" priority="3817" stopIfTrue="1" operator="greaterThan">
      <formula>0</formula>
    </cfRule>
    <cfRule type="cellIs" dxfId="14185" priority="3818" stopIfTrue="1" operator="greaterThan">
      <formula>0</formula>
    </cfRule>
    <cfRule type="cellIs" dxfId="14184" priority="3819" stopIfTrue="1" operator="greaterThan">
      <formula>0</formula>
    </cfRule>
  </conditionalFormatting>
  <conditionalFormatting sqref="AG36:AG37">
    <cfRule type="cellIs" dxfId="14183" priority="3814" stopIfTrue="1" operator="greaterThan">
      <formula>0</formula>
    </cfRule>
    <cfRule type="cellIs" dxfId="14182" priority="3815" stopIfTrue="1" operator="greaterThan">
      <formula>0</formula>
    </cfRule>
    <cfRule type="cellIs" dxfId="14181" priority="3816" stopIfTrue="1" operator="greaterThan">
      <formula>0</formula>
    </cfRule>
  </conditionalFormatting>
  <conditionalFormatting sqref="AG38">
    <cfRule type="cellIs" dxfId="14180" priority="3811" stopIfTrue="1" operator="greaterThan">
      <formula>0</formula>
    </cfRule>
    <cfRule type="cellIs" dxfId="14179" priority="3812" stopIfTrue="1" operator="greaterThan">
      <formula>0</formula>
    </cfRule>
    <cfRule type="cellIs" dxfId="14178" priority="3813" stopIfTrue="1" operator="greaterThan">
      <formula>0</formula>
    </cfRule>
  </conditionalFormatting>
  <conditionalFormatting sqref="AG35">
    <cfRule type="cellIs" dxfId="14177" priority="3808" stopIfTrue="1" operator="greaterThan">
      <formula>0</formula>
    </cfRule>
    <cfRule type="cellIs" dxfId="14176" priority="3809" stopIfTrue="1" operator="greaterThan">
      <formula>0</formula>
    </cfRule>
    <cfRule type="cellIs" dxfId="14175" priority="3810" stopIfTrue="1" operator="greaterThan">
      <formula>0</formula>
    </cfRule>
  </conditionalFormatting>
  <conditionalFormatting sqref="AG32:AG33">
    <cfRule type="cellIs" dxfId="14174" priority="3805" stopIfTrue="1" operator="greaterThan">
      <formula>0</formula>
    </cfRule>
    <cfRule type="cellIs" dxfId="14173" priority="3806" stopIfTrue="1" operator="greaterThan">
      <formula>0</formula>
    </cfRule>
    <cfRule type="cellIs" dxfId="14172" priority="3807" stopIfTrue="1" operator="greaterThan">
      <formula>0</formula>
    </cfRule>
  </conditionalFormatting>
  <conditionalFormatting sqref="AG29:AG30">
    <cfRule type="cellIs" dxfId="14171" priority="3802" stopIfTrue="1" operator="greaterThan">
      <formula>0</formula>
    </cfRule>
    <cfRule type="cellIs" dxfId="14170" priority="3803" stopIfTrue="1" operator="greaterThan">
      <formula>0</formula>
    </cfRule>
    <cfRule type="cellIs" dxfId="14169" priority="3804" stopIfTrue="1" operator="greaterThan">
      <formula>0</formula>
    </cfRule>
  </conditionalFormatting>
  <conditionalFormatting sqref="AG31">
    <cfRule type="cellIs" dxfId="14168" priority="3799" stopIfTrue="1" operator="greaterThan">
      <formula>0</formula>
    </cfRule>
    <cfRule type="cellIs" dxfId="14167" priority="3800" stopIfTrue="1" operator="greaterThan">
      <formula>0</formula>
    </cfRule>
    <cfRule type="cellIs" dxfId="14166" priority="3801" stopIfTrue="1" operator="greaterThan">
      <formula>0</formula>
    </cfRule>
  </conditionalFormatting>
  <conditionalFormatting sqref="AG26:AG27">
    <cfRule type="cellIs" dxfId="14165" priority="3796" stopIfTrue="1" operator="greaterThan">
      <formula>0</formula>
    </cfRule>
    <cfRule type="cellIs" dxfId="14164" priority="3797" stopIfTrue="1" operator="greaterThan">
      <formula>0</formula>
    </cfRule>
    <cfRule type="cellIs" dxfId="14163" priority="3798" stopIfTrue="1" operator="greaterThan">
      <formula>0</formula>
    </cfRule>
  </conditionalFormatting>
  <conditionalFormatting sqref="AG28">
    <cfRule type="cellIs" dxfId="14162" priority="3793" stopIfTrue="1" operator="greaterThan">
      <formula>0</formula>
    </cfRule>
    <cfRule type="cellIs" dxfId="14161" priority="3794" stopIfTrue="1" operator="greaterThan">
      <formula>0</formula>
    </cfRule>
    <cfRule type="cellIs" dxfId="14160" priority="3795" stopIfTrue="1" operator="greaterThan">
      <formula>0</formula>
    </cfRule>
  </conditionalFormatting>
  <conditionalFormatting sqref="AG23:AG24">
    <cfRule type="cellIs" dxfId="14159" priority="3790" stopIfTrue="1" operator="greaterThan">
      <formula>0</formula>
    </cfRule>
    <cfRule type="cellIs" dxfId="14158" priority="3791" stopIfTrue="1" operator="greaterThan">
      <formula>0</formula>
    </cfRule>
    <cfRule type="cellIs" dxfId="14157" priority="3792" stopIfTrue="1" operator="greaterThan">
      <formula>0</formula>
    </cfRule>
  </conditionalFormatting>
  <conditionalFormatting sqref="AG25">
    <cfRule type="cellIs" dxfId="14156" priority="3787" stopIfTrue="1" operator="greaterThan">
      <formula>0</formula>
    </cfRule>
    <cfRule type="cellIs" dxfId="14155" priority="3788" stopIfTrue="1" operator="greaterThan">
      <formula>0</formula>
    </cfRule>
    <cfRule type="cellIs" dxfId="14154" priority="3789" stopIfTrue="1" operator="greaterThan">
      <formula>0</formula>
    </cfRule>
  </conditionalFormatting>
  <conditionalFormatting sqref="AG20:AG21">
    <cfRule type="cellIs" dxfId="14153" priority="3784" stopIfTrue="1" operator="greaterThan">
      <formula>0</formula>
    </cfRule>
    <cfRule type="cellIs" dxfId="14152" priority="3785" stopIfTrue="1" operator="greaterThan">
      <formula>0</formula>
    </cfRule>
    <cfRule type="cellIs" dxfId="14151" priority="3786" stopIfTrue="1" operator="greaterThan">
      <formula>0</formula>
    </cfRule>
  </conditionalFormatting>
  <conditionalFormatting sqref="AG22">
    <cfRule type="cellIs" dxfId="14150" priority="3781" stopIfTrue="1" operator="greaterThan">
      <formula>0</formula>
    </cfRule>
    <cfRule type="cellIs" dxfId="14149" priority="3782" stopIfTrue="1" operator="greaterThan">
      <formula>0</formula>
    </cfRule>
    <cfRule type="cellIs" dxfId="14148" priority="3783" stopIfTrue="1" operator="greaterThan">
      <formula>0</formula>
    </cfRule>
  </conditionalFormatting>
  <conditionalFormatting sqref="AG19">
    <cfRule type="cellIs" dxfId="14147" priority="3778" stopIfTrue="1" operator="greaterThan">
      <formula>0</formula>
    </cfRule>
    <cfRule type="cellIs" dxfId="14146" priority="3779" stopIfTrue="1" operator="greaterThan">
      <formula>0</formula>
    </cfRule>
    <cfRule type="cellIs" dxfId="14145" priority="3780" stopIfTrue="1" operator="greaterThan">
      <formula>0</formula>
    </cfRule>
  </conditionalFormatting>
  <conditionalFormatting sqref="AG16:AG17">
    <cfRule type="cellIs" dxfId="14144" priority="3775" stopIfTrue="1" operator="greaterThan">
      <formula>0</formula>
    </cfRule>
    <cfRule type="cellIs" dxfId="14143" priority="3776" stopIfTrue="1" operator="greaterThan">
      <formula>0</formula>
    </cfRule>
    <cfRule type="cellIs" dxfId="14142" priority="3777" stopIfTrue="1" operator="greaterThan">
      <formula>0</formula>
    </cfRule>
  </conditionalFormatting>
  <conditionalFormatting sqref="AG18">
    <cfRule type="cellIs" dxfId="14141" priority="3772" stopIfTrue="1" operator="greaterThan">
      <formula>0</formula>
    </cfRule>
    <cfRule type="cellIs" dxfId="14140" priority="3773" stopIfTrue="1" operator="greaterThan">
      <formula>0</formula>
    </cfRule>
    <cfRule type="cellIs" dxfId="14139" priority="3774" stopIfTrue="1" operator="greaterThan">
      <formula>0</formula>
    </cfRule>
  </conditionalFormatting>
  <conditionalFormatting sqref="AG13:AG14">
    <cfRule type="cellIs" dxfId="14138" priority="3769" stopIfTrue="1" operator="greaterThan">
      <formula>0</formula>
    </cfRule>
    <cfRule type="cellIs" dxfId="14137" priority="3770" stopIfTrue="1" operator="greaterThan">
      <formula>0</formula>
    </cfRule>
    <cfRule type="cellIs" dxfId="14136" priority="3771" stopIfTrue="1" operator="greaterThan">
      <formula>0</formula>
    </cfRule>
  </conditionalFormatting>
  <conditionalFormatting sqref="AG15">
    <cfRule type="cellIs" dxfId="14135" priority="3766" stopIfTrue="1" operator="greaterThan">
      <formula>0</formula>
    </cfRule>
    <cfRule type="cellIs" dxfId="14134" priority="3767" stopIfTrue="1" operator="greaterThan">
      <formula>0</formula>
    </cfRule>
    <cfRule type="cellIs" dxfId="14133" priority="3768" stopIfTrue="1" operator="greaterThan">
      <formula>0</formula>
    </cfRule>
  </conditionalFormatting>
  <conditionalFormatting sqref="AG10:AG11">
    <cfRule type="cellIs" dxfId="14132" priority="3763" stopIfTrue="1" operator="greaterThan">
      <formula>0</formula>
    </cfRule>
    <cfRule type="cellIs" dxfId="14131" priority="3764" stopIfTrue="1" operator="greaterThan">
      <formula>0</formula>
    </cfRule>
    <cfRule type="cellIs" dxfId="14130" priority="3765" stopIfTrue="1" operator="greaterThan">
      <formula>0</formula>
    </cfRule>
  </conditionalFormatting>
  <conditionalFormatting sqref="AG12">
    <cfRule type="cellIs" dxfId="14129" priority="3760" stopIfTrue="1" operator="greaterThan">
      <formula>0</formula>
    </cfRule>
    <cfRule type="cellIs" dxfId="14128" priority="3761" stopIfTrue="1" operator="greaterThan">
      <formula>0</formula>
    </cfRule>
    <cfRule type="cellIs" dxfId="14127" priority="3762" stopIfTrue="1" operator="greaterThan">
      <formula>0</formula>
    </cfRule>
  </conditionalFormatting>
  <conditionalFormatting sqref="AG7:AG8">
    <cfRule type="cellIs" dxfId="14126" priority="3757" stopIfTrue="1" operator="greaterThan">
      <formula>0</formula>
    </cfRule>
    <cfRule type="cellIs" dxfId="14125" priority="3758" stopIfTrue="1" operator="greaterThan">
      <formula>0</formula>
    </cfRule>
    <cfRule type="cellIs" dxfId="14124" priority="3759" stopIfTrue="1" operator="greaterThan">
      <formula>0</formula>
    </cfRule>
  </conditionalFormatting>
  <conditionalFormatting sqref="AG9">
    <cfRule type="cellIs" dxfId="14123" priority="3754" stopIfTrue="1" operator="greaterThan">
      <formula>0</formula>
    </cfRule>
    <cfRule type="cellIs" dxfId="14122" priority="3755" stopIfTrue="1" operator="greaterThan">
      <formula>0</formula>
    </cfRule>
    <cfRule type="cellIs" dxfId="14121" priority="3756" stopIfTrue="1" operator="greaterThan">
      <formula>0</formula>
    </cfRule>
  </conditionalFormatting>
  <conditionalFormatting sqref="AG5">
    <cfRule type="cellIs" dxfId="14120" priority="3751" stopIfTrue="1" operator="greaterThan">
      <formula>0</formula>
    </cfRule>
    <cfRule type="cellIs" dxfId="14119" priority="3752" stopIfTrue="1" operator="greaterThan">
      <formula>0</formula>
    </cfRule>
    <cfRule type="cellIs" dxfId="14118" priority="3753" stopIfTrue="1" operator="greaterThan">
      <formula>0</formula>
    </cfRule>
  </conditionalFormatting>
  <conditionalFormatting sqref="AG6">
    <cfRule type="cellIs" dxfId="14117" priority="3748" stopIfTrue="1" operator="greaterThan">
      <formula>0</formula>
    </cfRule>
    <cfRule type="cellIs" dxfId="14116" priority="3749" stopIfTrue="1" operator="greaterThan">
      <formula>0</formula>
    </cfRule>
    <cfRule type="cellIs" dxfId="14115" priority="3750" stopIfTrue="1" operator="greaterThan">
      <formula>0</formula>
    </cfRule>
  </conditionalFormatting>
  <conditionalFormatting sqref="AF99:AF100">
    <cfRule type="cellIs" dxfId="14114" priority="3745" stopIfTrue="1" operator="greaterThan">
      <formula>0</formula>
    </cfRule>
    <cfRule type="cellIs" dxfId="14113" priority="3746" stopIfTrue="1" operator="greaterThan">
      <formula>0</formula>
    </cfRule>
    <cfRule type="cellIs" dxfId="14112" priority="3747" stopIfTrue="1" operator="greaterThan">
      <formula>0</formula>
    </cfRule>
  </conditionalFormatting>
  <conditionalFormatting sqref="AF101">
    <cfRule type="cellIs" dxfId="14111" priority="3742" stopIfTrue="1" operator="greaterThan">
      <formula>0</formula>
    </cfRule>
    <cfRule type="cellIs" dxfId="14110" priority="3743" stopIfTrue="1" operator="greaterThan">
      <formula>0</formula>
    </cfRule>
    <cfRule type="cellIs" dxfId="14109" priority="3744" stopIfTrue="1" operator="greaterThan">
      <formula>0</formula>
    </cfRule>
  </conditionalFormatting>
  <conditionalFormatting sqref="AF96:AF97">
    <cfRule type="cellIs" dxfId="14108" priority="3739" stopIfTrue="1" operator="greaterThan">
      <formula>0</formula>
    </cfRule>
    <cfRule type="cellIs" dxfId="14107" priority="3740" stopIfTrue="1" operator="greaterThan">
      <formula>0</formula>
    </cfRule>
    <cfRule type="cellIs" dxfId="14106" priority="3741" stopIfTrue="1" operator="greaterThan">
      <formula>0</formula>
    </cfRule>
  </conditionalFormatting>
  <conditionalFormatting sqref="AF98">
    <cfRule type="cellIs" dxfId="14105" priority="3736" stopIfTrue="1" operator="greaterThan">
      <formula>0</formula>
    </cfRule>
    <cfRule type="cellIs" dxfId="14104" priority="3737" stopIfTrue="1" operator="greaterThan">
      <formula>0</formula>
    </cfRule>
    <cfRule type="cellIs" dxfId="14103" priority="3738" stopIfTrue="1" operator="greaterThan">
      <formula>0</formula>
    </cfRule>
  </conditionalFormatting>
  <conditionalFormatting sqref="AF93:AF94">
    <cfRule type="cellIs" dxfId="14102" priority="3733" stopIfTrue="1" operator="greaterThan">
      <formula>0</formula>
    </cfRule>
    <cfRule type="cellIs" dxfId="14101" priority="3734" stopIfTrue="1" operator="greaterThan">
      <formula>0</formula>
    </cfRule>
    <cfRule type="cellIs" dxfId="14100" priority="3735" stopIfTrue="1" operator="greaterThan">
      <formula>0</formula>
    </cfRule>
  </conditionalFormatting>
  <conditionalFormatting sqref="AF95">
    <cfRule type="cellIs" dxfId="14099" priority="3730" stopIfTrue="1" operator="greaterThan">
      <formula>0</formula>
    </cfRule>
    <cfRule type="cellIs" dxfId="14098" priority="3731" stopIfTrue="1" operator="greaterThan">
      <formula>0</formula>
    </cfRule>
    <cfRule type="cellIs" dxfId="14097" priority="3732" stopIfTrue="1" operator="greaterThan">
      <formula>0</formula>
    </cfRule>
  </conditionalFormatting>
  <conditionalFormatting sqref="AF90:AF91">
    <cfRule type="cellIs" dxfId="14096" priority="3727" stopIfTrue="1" operator="greaterThan">
      <formula>0</formula>
    </cfRule>
    <cfRule type="cellIs" dxfId="14095" priority="3728" stopIfTrue="1" operator="greaterThan">
      <formula>0</formula>
    </cfRule>
    <cfRule type="cellIs" dxfId="14094" priority="3729" stopIfTrue="1" operator="greaterThan">
      <formula>0</formula>
    </cfRule>
  </conditionalFormatting>
  <conditionalFormatting sqref="AF92">
    <cfRule type="cellIs" dxfId="14093" priority="3724" stopIfTrue="1" operator="greaterThan">
      <formula>0</formula>
    </cfRule>
    <cfRule type="cellIs" dxfId="14092" priority="3725" stopIfTrue="1" operator="greaterThan">
      <formula>0</formula>
    </cfRule>
    <cfRule type="cellIs" dxfId="14091" priority="3726" stopIfTrue="1" operator="greaterThan">
      <formula>0</formula>
    </cfRule>
  </conditionalFormatting>
  <conditionalFormatting sqref="AF89">
    <cfRule type="cellIs" dxfId="14090" priority="3721" stopIfTrue="1" operator="greaterThan">
      <formula>0</formula>
    </cfRule>
    <cfRule type="cellIs" dxfId="14089" priority="3722" stopIfTrue="1" operator="greaterThan">
      <formula>0</formula>
    </cfRule>
    <cfRule type="cellIs" dxfId="14088" priority="3723" stopIfTrue="1" operator="greaterThan">
      <formula>0</formula>
    </cfRule>
  </conditionalFormatting>
  <conditionalFormatting sqref="AF84:AF87">
    <cfRule type="cellIs" dxfId="14087" priority="3718" stopIfTrue="1" operator="greaterThan">
      <formula>0</formula>
    </cfRule>
    <cfRule type="cellIs" dxfId="14086" priority="3719" stopIfTrue="1" operator="greaterThan">
      <formula>0</formula>
    </cfRule>
    <cfRule type="cellIs" dxfId="14085" priority="3720" stopIfTrue="1" operator="greaterThan">
      <formula>0</formula>
    </cfRule>
  </conditionalFormatting>
  <conditionalFormatting sqref="AF81:AF82">
    <cfRule type="cellIs" dxfId="14084" priority="3715" stopIfTrue="1" operator="greaterThan">
      <formula>0</formula>
    </cfRule>
    <cfRule type="cellIs" dxfId="14083" priority="3716" stopIfTrue="1" operator="greaterThan">
      <formula>0</formula>
    </cfRule>
    <cfRule type="cellIs" dxfId="14082" priority="3717" stopIfTrue="1" operator="greaterThan">
      <formula>0</formula>
    </cfRule>
  </conditionalFormatting>
  <conditionalFormatting sqref="AF83">
    <cfRule type="cellIs" dxfId="14081" priority="3712" stopIfTrue="1" operator="greaterThan">
      <formula>0</formula>
    </cfRule>
    <cfRule type="cellIs" dxfId="14080" priority="3713" stopIfTrue="1" operator="greaterThan">
      <formula>0</formula>
    </cfRule>
    <cfRule type="cellIs" dxfId="14079" priority="3714" stopIfTrue="1" operator="greaterThan">
      <formula>0</formula>
    </cfRule>
  </conditionalFormatting>
  <conditionalFormatting sqref="AF78:AF79">
    <cfRule type="cellIs" dxfId="14078" priority="3709" stopIfTrue="1" operator="greaterThan">
      <formula>0</formula>
    </cfRule>
    <cfRule type="cellIs" dxfId="14077" priority="3710" stopIfTrue="1" operator="greaterThan">
      <formula>0</formula>
    </cfRule>
    <cfRule type="cellIs" dxfId="14076" priority="3711" stopIfTrue="1" operator="greaterThan">
      <formula>0</formula>
    </cfRule>
  </conditionalFormatting>
  <conditionalFormatting sqref="AF80">
    <cfRule type="cellIs" dxfId="14075" priority="3706" stopIfTrue="1" operator="greaterThan">
      <formula>0</formula>
    </cfRule>
    <cfRule type="cellIs" dxfId="14074" priority="3707" stopIfTrue="1" operator="greaterThan">
      <formula>0</formula>
    </cfRule>
    <cfRule type="cellIs" dxfId="14073" priority="3708" stopIfTrue="1" operator="greaterThan">
      <formula>0</formula>
    </cfRule>
  </conditionalFormatting>
  <conditionalFormatting sqref="AF75:AF76">
    <cfRule type="cellIs" dxfId="14072" priority="3703" stopIfTrue="1" operator="greaterThan">
      <formula>0</formula>
    </cfRule>
    <cfRule type="cellIs" dxfId="14071" priority="3704" stopIfTrue="1" operator="greaterThan">
      <formula>0</formula>
    </cfRule>
    <cfRule type="cellIs" dxfId="14070" priority="3705" stopIfTrue="1" operator="greaterThan">
      <formula>0</formula>
    </cfRule>
  </conditionalFormatting>
  <conditionalFormatting sqref="AF77">
    <cfRule type="cellIs" dxfId="14069" priority="3700" stopIfTrue="1" operator="greaterThan">
      <formula>0</formula>
    </cfRule>
    <cfRule type="cellIs" dxfId="14068" priority="3701" stopIfTrue="1" operator="greaterThan">
      <formula>0</formula>
    </cfRule>
    <cfRule type="cellIs" dxfId="14067" priority="3702" stopIfTrue="1" operator="greaterThan">
      <formula>0</formula>
    </cfRule>
  </conditionalFormatting>
  <conditionalFormatting sqref="AF72:AF73">
    <cfRule type="cellIs" dxfId="14066" priority="3697" stopIfTrue="1" operator="greaterThan">
      <formula>0</formula>
    </cfRule>
    <cfRule type="cellIs" dxfId="14065" priority="3698" stopIfTrue="1" operator="greaterThan">
      <formula>0</formula>
    </cfRule>
    <cfRule type="cellIs" dxfId="14064" priority="3699" stopIfTrue="1" operator="greaterThan">
      <formula>0</formula>
    </cfRule>
  </conditionalFormatting>
  <conditionalFormatting sqref="AF74">
    <cfRule type="cellIs" dxfId="14063" priority="3694" stopIfTrue="1" operator="greaterThan">
      <formula>0</formula>
    </cfRule>
    <cfRule type="cellIs" dxfId="14062" priority="3695" stopIfTrue="1" operator="greaterThan">
      <formula>0</formula>
    </cfRule>
    <cfRule type="cellIs" dxfId="14061" priority="3696" stopIfTrue="1" operator="greaterThan">
      <formula>0</formula>
    </cfRule>
  </conditionalFormatting>
  <conditionalFormatting sqref="AF69:AF70">
    <cfRule type="cellIs" dxfId="14060" priority="3691" stopIfTrue="1" operator="greaterThan">
      <formula>0</formula>
    </cfRule>
    <cfRule type="cellIs" dxfId="14059" priority="3692" stopIfTrue="1" operator="greaterThan">
      <formula>0</formula>
    </cfRule>
    <cfRule type="cellIs" dxfId="14058" priority="3693" stopIfTrue="1" operator="greaterThan">
      <formula>0</formula>
    </cfRule>
  </conditionalFormatting>
  <conditionalFormatting sqref="AF71">
    <cfRule type="cellIs" dxfId="14057" priority="3688" stopIfTrue="1" operator="greaterThan">
      <formula>0</formula>
    </cfRule>
    <cfRule type="cellIs" dxfId="14056" priority="3689" stopIfTrue="1" operator="greaterThan">
      <formula>0</formula>
    </cfRule>
    <cfRule type="cellIs" dxfId="14055" priority="3690" stopIfTrue="1" operator="greaterThan">
      <formula>0</formula>
    </cfRule>
  </conditionalFormatting>
  <conditionalFormatting sqref="AF66:AF67">
    <cfRule type="cellIs" dxfId="14054" priority="3685" stopIfTrue="1" operator="greaterThan">
      <formula>0</formula>
    </cfRule>
    <cfRule type="cellIs" dxfId="14053" priority="3686" stopIfTrue="1" operator="greaterThan">
      <formula>0</formula>
    </cfRule>
    <cfRule type="cellIs" dxfId="14052" priority="3687" stopIfTrue="1" operator="greaterThan">
      <formula>0</formula>
    </cfRule>
  </conditionalFormatting>
  <conditionalFormatting sqref="AF68">
    <cfRule type="cellIs" dxfId="14051" priority="3682" stopIfTrue="1" operator="greaterThan">
      <formula>0</formula>
    </cfRule>
    <cfRule type="cellIs" dxfId="14050" priority="3683" stopIfTrue="1" operator="greaterThan">
      <formula>0</formula>
    </cfRule>
    <cfRule type="cellIs" dxfId="14049" priority="3684" stopIfTrue="1" operator="greaterThan">
      <formula>0</formula>
    </cfRule>
  </conditionalFormatting>
  <conditionalFormatting sqref="AF63:AF64">
    <cfRule type="cellIs" dxfId="14048" priority="3679" stopIfTrue="1" operator="greaterThan">
      <formula>0</formula>
    </cfRule>
    <cfRule type="cellIs" dxfId="14047" priority="3680" stopIfTrue="1" operator="greaterThan">
      <formula>0</formula>
    </cfRule>
    <cfRule type="cellIs" dxfId="14046" priority="3681" stopIfTrue="1" operator="greaterThan">
      <formula>0</formula>
    </cfRule>
  </conditionalFormatting>
  <conditionalFormatting sqref="AF65">
    <cfRule type="cellIs" dxfId="14045" priority="3676" stopIfTrue="1" operator="greaterThan">
      <formula>0</formula>
    </cfRule>
    <cfRule type="cellIs" dxfId="14044" priority="3677" stopIfTrue="1" operator="greaterThan">
      <formula>0</formula>
    </cfRule>
    <cfRule type="cellIs" dxfId="14043" priority="3678" stopIfTrue="1" operator="greaterThan">
      <formula>0</formula>
    </cfRule>
  </conditionalFormatting>
  <conditionalFormatting sqref="AF60:AF61">
    <cfRule type="cellIs" dxfId="14042" priority="3673" stopIfTrue="1" operator="greaterThan">
      <formula>0</formula>
    </cfRule>
    <cfRule type="cellIs" dxfId="14041" priority="3674" stopIfTrue="1" operator="greaterThan">
      <formula>0</formula>
    </cfRule>
    <cfRule type="cellIs" dxfId="14040" priority="3675" stopIfTrue="1" operator="greaterThan">
      <formula>0</formula>
    </cfRule>
  </conditionalFormatting>
  <conditionalFormatting sqref="AF62">
    <cfRule type="cellIs" dxfId="14039" priority="3670" stopIfTrue="1" operator="greaterThan">
      <formula>0</formula>
    </cfRule>
    <cfRule type="cellIs" dxfId="14038" priority="3671" stopIfTrue="1" operator="greaterThan">
      <formula>0</formula>
    </cfRule>
    <cfRule type="cellIs" dxfId="14037" priority="3672" stopIfTrue="1" operator="greaterThan">
      <formula>0</formula>
    </cfRule>
  </conditionalFormatting>
  <conditionalFormatting sqref="AF58">
    <cfRule type="cellIs" dxfId="14036" priority="3667" stopIfTrue="1" operator="greaterThan">
      <formula>0</formula>
    </cfRule>
    <cfRule type="cellIs" dxfId="14035" priority="3668" stopIfTrue="1" operator="greaterThan">
      <formula>0</formula>
    </cfRule>
    <cfRule type="cellIs" dxfId="14034" priority="3669" stopIfTrue="1" operator="greaterThan">
      <formula>0</formula>
    </cfRule>
  </conditionalFormatting>
  <conditionalFormatting sqref="AF59">
    <cfRule type="cellIs" dxfId="14033" priority="3664" stopIfTrue="1" operator="greaterThan">
      <formula>0</formula>
    </cfRule>
    <cfRule type="cellIs" dxfId="14032" priority="3665" stopIfTrue="1" operator="greaterThan">
      <formula>0</formula>
    </cfRule>
    <cfRule type="cellIs" dxfId="14031" priority="3666" stopIfTrue="1" operator="greaterThan">
      <formula>0</formula>
    </cfRule>
  </conditionalFormatting>
  <conditionalFormatting sqref="AF54:AF57">
    <cfRule type="cellIs" dxfId="14030" priority="3661" stopIfTrue="1" operator="greaterThan">
      <formula>0</formula>
    </cfRule>
    <cfRule type="cellIs" dxfId="14029" priority="3662" stopIfTrue="1" operator="greaterThan">
      <formula>0</formula>
    </cfRule>
    <cfRule type="cellIs" dxfId="14028" priority="3663" stopIfTrue="1" operator="greaterThan">
      <formula>0</formula>
    </cfRule>
  </conditionalFormatting>
  <conditionalFormatting sqref="AF51:AF52">
    <cfRule type="cellIs" dxfId="14027" priority="3658" stopIfTrue="1" operator="greaterThan">
      <formula>0</formula>
    </cfRule>
    <cfRule type="cellIs" dxfId="14026" priority="3659" stopIfTrue="1" operator="greaterThan">
      <formula>0</formula>
    </cfRule>
    <cfRule type="cellIs" dxfId="14025" priority="3660" stopIfTrue="1" operator="greaterThan">
      <formula>0</formula>
    </cfRule>
  </conditionalFormatting>
  <conditionalFormatting sqref="AF53">
    <cfRule type="cellIs" dxfId="14024" priority="3655" stopIfTrue="1" operator="greaterThan">
      <formula>0</formula>
    </cfRule>
    <cfRule type="cellIs" dxfId="14023" priority="3656" stopIfTrue="1" operator="greaterThan">
      <formula>0</formula>
    </cfRule>
    <cfRule type="cellIs" dxfId="14022" priority="3657" stopIfTrue="1" operator="greaterThan">
      <formula>0</formula>
    </cfRule>
  </conditionalFormatting>
  <conditionalFormatting sqref="AF48:AF49">
    <cfRule type="cellIs" dxfId="14021" priority="3652" stopIfTrue="1" operator="greaterThan">
      <formula>0</formula>
    </cfRule>
    <cfRule type="cellIs" dxfId="14020" priority="3653" stopIfTrue="1" operator="greaterThan">
      <formula>0</formula>
    </cfRule>
    <cfRule type="cellIs" dxfId="14019" priority="3654" stopIfTrue="1" operator="greaterThan">
      <formula>0</formula>
    </cfRule>
  </conditionalFormatting>
  <conditionalFormatting sqref="AF50">
    <cfRule type="cellIs" dxfId="14018" priority="3649" stopIfTrue="1" operator="greaterThan">
      <formula>0</formula>
    </cfRule>
    <cfRule type="cellIs" dxfId="14017" priority="3650" stopIfTrue="1" operator="greaterThan">
      <formula>0</formula>
    </cfRule>
    <cfRule type="cellIs" dxfId="14016" priority="3651" stopIfTrue="1" operator="greaterThan">
      <formula>0</formula>
    </cfRule>
  </conditionalFormatting>
  <conditionalFormatting sqref="AF45:AF46">
    <cfRule type="cellIs" dxfId="14015" priority="3646" stopIfTrue="1" operator="greaterThan">
      <formula>0</formula>
    </cfRule>
    <cfRule type="cellIs" dxfId="14014" priority="3647" stopIfTrue="1" operator="greaterThan">
      <formula>0</formula>
    </cfRule>
    <cfRule type="cellIs" dxfId="14013" priority="3648" stopIfTrue="1" operator="greaterThan">
      <formula>0</formula>
    </cfRule>
  </conditionalFormatting>
  <conditionalFormatting sqref="AF47">
    <cfRule type="cellIs" dxfId="14012" priority="3643" stopIfTrue="1" operator="greaterThan">
      <formula>0</formula>
    </cfRule>
    <cfRule type="cellIs" dxfId="14011" priority="3644" stopIfTrue="1" operator="greaterThan">
      <formula>0</formula>
    </cfRule>
    <cfRule type="cellIs" dxfId="14010" priority="3645" stopIfTrue="1" operator="greaterThan">
      <formula>0</formula>
    </cfRule>
  </conditionalFormatting>
  <conditionalFormatting sqref="AF42:AF43">
    <cfRule type="cellIs" dxfId="14009" priority="3640" stopIfTrue="1" operator="greaterThan">
      <formula>0</formula>
    </cfRule>
    <cfRule type="cellIs" dxfId="14008" priority="3641" stopIfTrue="1" operator="greaterThan">
      <formula>0</formula>
    </cfRule>
    <cfRule type="cellIs" dxfId="14007" priority="3642" stopIfTrue="1" operator="greaterThan">
      <formula>0</formula>
    </cfRule>
  </conditionalFormatting>
  <conditionalFormatting sqref="AF44">
    <cfRule type="cellIs" dxfId="14006" priority="3637" stopIfTrue="1" operator="greaterThan">
      <formula>0</formula>
    </cfRule>
    <cfRule type="cellIs" dxfId="14005" priority="3638" stopIfTrue="1" operator="greaterThan">
      <formula>0</formula>
    </cfRule>
    <cfRule type="cellIs" dxfId="14004" priority="3639" stopIfTrue="1" operator="greaterThan">
      <formula>0</formula>
    </cfRule>
  </conditionalFormatting>
  <conditionalFormatting sqref="AF39:AF40">
    <cfRule type="cellIs" dxfId="14003" priority="3634" stopIfTrue="1" operator="greaterThan">
      <formula>0</formula>
    </cfRule>
    <cfRule type="cellIs" dxfId="14002" priority="3635" stopIfTrue="1" operator="greaterThan">
      <formula>0</formula>
    </cfRule>
    <cfRule type="cellIs" dxfId="14001" priority="3636" stopIfTrue="1" operator="greaterThan">
      <formula>0</formula>
    </cfRule>
  </conditionalFormatting>
  <conditionalFormatting sqref="AF41">
    <cfRule type="cellIs" dxfId="14000" priority="3631" stopIfTrue="1" operator="greaterThan">
      <formula>0</formula>
    </cfRule>
    <cfRule type="cellIs" dxfId="13999" priority="3632" stopIfTrue="1" operator="greaterThan">
      <formula>0</formula>
    </cfRule>
    <cfRule type="cellIs" dxfId="13998" priority="3633" stopIfTrue="1" operator="greaterThan">
      <formula>0</formula>
    </cfRule>
  </conditionalFormatting>
  <conditionalFormatting sqref="AF36:AF37">
    <cfRule type="cellIs" dxfId="13997" priority="3628" stopIfTrue="1" operator="greaterThan">
      <formula>0</formula>
    </cfRule>
    <cfRule type="cellIs" dxfId="13996" priority="3629" stopIfTrue="1" operator="greaterThan">
      <formula>0</formula>
    </cfRule>
    <cfRule type="cellIs" dxfId="13995" priority="3630" stopIfTrue="1" operator="greaterThan">
      <formula>0</formula>
    </cfRule>
  </conditionalFormatting>
  <conditionalFormatting sqref="AF38">
    <cfRule type="cellIs" dxfId="13994" priority="3625" stopIfTrue="1" operator="greaterThan">
      <formula>0</formula>
    </cfRule>
    <cfRule type="cellIs" dxfId="13993" priority="3626" stopIfTrue="1" operator="greaterThan">
      <formula>0</formula>
    </cfRule>
    <cfRule type="cellIs" dxfId="13992" priority="3627" stopIfTrue="1" operator="greaterThan">
      <formula>0</formula>
    </cfRule>
  </conditionalFormatting>
  <conditionalFormatting sqref="AF35">
    <cfRule type="cellIs" dxfId="13991" priority="3622" stopIfTrue="1" operator="greaterThan">
      <formula>0</formula>
    </cfRule>
    <cfRule type="cellIs" dxfId="13990" priority="3623" stopIfTrue="1" operator="greaterThan">
      <formula>0</formula>
    </cfRule>
    <cfRule type="cellIs" dxfId="13989" priority="3624" stopIfTrue="1" operator="greaterThan">
      <formula>0</formula>
    </cfRule>
  </conditionalFormatting>
  <conditionalFormatting sqref="AF32:AF33">
    <cfRule type="cellIs" dxfId="13988" priority="3619" stopIfTrue="1" operator="greaterThan">
      <formula>0</formula>
    </cfRule>
    <cfRule type="cellIs" dxfId="13987" priority="3620" stopIfTrue="1" operator="greaterThan">
      <formula>0</formula>
    </cfRule>
    <cfRule type="cellIs" dxfId="13986" priority="3621" stopIfTrue="1" operator="greaterThan">
      <formula>0</formula>
    </cfRule>
  </conditionalFormatting>
  <conditionalFormatting sqref="AF29:AF30">
    <cfRule type="cellIs" dxfId="13985" priority="3616" stopIfTrue="1" operator="greaterThan">
      <formula>0</formula>
    </cfRule>
    <cfRule type="cellIs" dxfId="13984" priority="3617" stopIfTrue="1" operator="greaterThan">
      <formula>0</formula>
    </cfRule>
    <cfRule type="cellIs" dxfId="13983" priority="3618" stopIfTrue="1" operator="greaterThan">
      <formula>0</formula>
    </cfRule>
  </conditionalFormatting>
  <conditionalFormatting sqref="AF31">
    <cfRule type="cellIs" dxfId="13982" priority="3613" stopIfTrue="1" operator="greaterThan">
      <formula>0</formula>
    </cfRule>
    <cfRule type="cellIs" dxfId="13981" priority="3614" stopIfTrue="1" operator="greaterThan">
      <formula>0</formula>
    </cfRule>
    <cfRule type="cellIs" dxfId="13980" priority="3615" stopIfTrue="1" operator="greaterThan">
      <formula>0</formula>
    </cfRule>
  </conditionalFormatting>
  <conditionalFormatting sqref="AF26:AF27">
    <cfRule type="cellIs" dxfId="13979" priority="3610" stopIfTrue="1" operator="greaterThan">
      <formula>0</formula>
    </cfRule>
    <cfRule type="cellIs" dxfId="13978" priority="3611" stopIfTrue="1" operator="greaterThan">
      <formula>0</formula>
    </cfRule>
    <cfRule type="cellIs" dxfId="13977" priority="3612" stopIfTrue="1" operator="greaterThan">
      <formula>0</formula>
    </cfRule>
  </conditionalFormatting>
  <conditionalFormatting sqref="AF28">
    <cfRule type="cellIs" dxfId="13976" priority="3607" stopIfTrue="1" operator="greaterThan">
      <formula>0</formula>
    </cfRule>
    <cfRule type="cellIs" dxfId="13975" priority="3608" stopIfTrue="1" operator="greaterThan">
      <formula>0</formula>
    </cfRule>
    <cfRule type="cellIs" dxfId="13974" priority="3609" stopIfTrue="1" operator="greaterThan">
      <formula>0</formula>
    </cfRule>
  </conditionalFormatting>
  <conditionalFormatting sqref="AF23:AF24">
    <cfRule type="cellIs" dxfId="13973" priority="3604" stopIfTrue="1" operator="greaterThan">
      <formula>0</formula>
    </cfRule>
    <cfRule type="cellIs" dxfId="13972" priority="3605" stopIfTrue="1" operator="greaterThan">
      <formula>0</formula>
    </cfRule>
    <cfRule type="cellIs" dxfId="13971" priority="3606" stopIfTrue="1" operator="greaterThan">
      <formula>0</formula>
    </cfRule>
  </conditionalFormatting>
  <conditionalFormatting sqref="AF25">
    <cfRule type="cellIs" dxfId="13970" priority="3601" stopIfTrue="1" operator="greaterThan">
      <formula>0</formula>
    </cfRule>
    <cfRule type="cellIs" dxfId="13969" priority="3602" stopIfTrue="1" operator="greaterThan">
      <formula>0</formula>
    </cfRule>
    <cfRule type="cellIs" dxfId="13968" priority="3603" stopIfTrue="1" operator="greaterThan">
      <formula>0</formula>
    </cfRule>
  </conditionalFormatting>
  <conditionalFormatting sqref="AF20:AF21">
    <cfRule type="cellIs" dxfId="13967" priority="3598" stopIfTrue="1" operator="greaterThan">
      <formula>0</formula>
    </cfRule>
    <cfRule type="cellIs" dxfId="13966" priority="3599" stopIfTrue="1" operator="greaterThan">
      <formula>0</formula>
    </cfRule>
    <cfRule type="cellIs" dxfId="13965" priority="3600" stopIfTrue="1" operator="greaterThan">
      <formula>0</formula>
    </cfRule>
  </conditionalFormatting>
  <conditionalFormatting sqref="AF22">
    <cfRule type="cellIs" dxfId="13964" priority="3595" stopIfTrue="1" operator="greaterThan">
      <formula>0</formula>
    </cfRule>
    <cfRule type="cellIs" dxfId="13963" priority="3596" stopIfTrue="1" operator="greaterThan">
      <formula>0</formula>
    </cfRule>
    <cfRule type="cellIs" dxfId="13962" priority="3597" stopIfTrue="1" operator="greaterThan">
      <formula>0</formula>
    </cfRule>
  </conditionalFormatting>
  <conditionalFormatting sqref="AF19">
    <cfRule type="cellIs" dxfId="13961" priority="3592" stopIfTrue="1" operator="greaterThan">
      <formula>0</formula>
    </cfRule>
    <cfRule type="cellIs" dxfId="13960" priority="3593" stopIfTrue="1" operator="greaterThan">
      <formula>0</formula>
    </cfRule>
    <cfRule type="cellIs" dxfId="13959" priority="3594" stopIfTrue="1" operator="greaterThan">
      <formula>0</formula>
    </cfRule>
  </conditionalFormatting>
  <conditionalFormatting sqref="AF16:AF17">
    <cfRule type="cellIs" dxfId="13958" priority="3589" stopIfTrue="1" operator="greaterThan">
      <formula>0</formula>
    </cfRule>
    <cfRule type="cellIs" dxfId="13957" priority="3590" stopIfTrue="1" operator="greaterThan">
      <formula>0</formula>
    </cfRule>
    <cfRule type="cellIs" dxfId="13956" priority="3591" stopIfTrue="1" operator="greaterThan">
      <formula>0</formula>
    </cfRule>
  </conditionalFormatting>
  <conditionalFormatting sqref="AF18">
    <cfRule type="cellIs" dxfId="13955" priority="3586" stopIfTrue="1" operator="greaterThan">
      <formula>0</formula>
    </cfRule>
    <cfRule type="cellIs" dxfId="13954" priority="3587" stopIfTrue="1" operator="greaterThan">
      <formula>0</formula>
    </cfRule>
    <cfRule type="cellIs" dxfId="13953" priority="3588" stopIfTrue="1" operator="greaterThan">
      <formula>0</formula>
    </cfRule>
  </conditionalFormatting>
  <conditionalFormatting sqref="AF13:AF14">
    <cfRule type="cellIs" dxfId="13952" priority="3583" stopIfTrue="1" operator="greaterThan">
      <formula>0</formula>
    </cfRule>
    <cfRule type="cellIs" dxfId="13951" priority="3584" stopIfTrue="1" operator="greaterThan">
      <formula>0</formula>
    </cfRule>
    <cfRule type="cellIs" dxfId="13950" priority="3585" stopIfTrue="1" operator="greaterThan">
      <formula>0</formula>
    </cfRule>
  </conditionalFormatting>
  <conditionalFormatting sqref="AF15">
    <cfRule type="cellIs" dxfId="13949" priority="3580" stopIfTrue="1" operator="greaterThan">
      <formula>0</formula>
    </cfRule>
    <cfRule type="cellIs" dxfId="13948" priority="3581" stopIfTrue="1" operator="greaterThan">
      <formula>0</formula>
    </cfRule>
    <cfRule type="cellIs" dxfId="13947" priority="3582" stopIfTrue="1" operator="greaterThan">
      <formula>0</formula>
    </cfRule>
  </conditionalFormatting>
  <conditionalFormatting sqref="AF10:AF11">
    <cfRule type="cellIs" dxfId="13946" priority="3577" stopIfTrue="1" operator="greaterThan">
      <formula>0</formula>
    </cfRule>
    <cfRule type="cellIs" dxfId="13945" priority="3578" stopIfTrue="1" operator="greaterThan">
      <formula>0</formula>
    </cfRule>
    <cfRule type="cellIs" dxfId="13944" priority="3579" stopIfTrue="1" operator="greaterThan">
      <formula>0</formula>
    </cfRule>
  </conditionalFormatting>
  <conditionalFormatting sqref="AF12">
    <cfRule type="cellIs" dxfId="13943" priority="3574" stopIfTrue="1" operator="greaterThan">
      <formula>0</formula>
    </cfRule>
    <cfRule type="cellIs" dxfId="13942" priority="3575" stopIfTrue="1" operator="greaterThan">
      <formula>0</formula>
    </cfRule>
    <cfRule type="cellIs" dxfId="13941" priority="3576" stopIfTrue="1" operator="greaterThan">
      <formula>0</formula>
    </cfRule>
  </conditionalFormatting>
  <conditionalFormatting sqref="AF7:AF8">
    <cfRule type="cellIs" dxfId="13940" priority="3571" stopIfTrue="1" operator="greaterThan">
      <formula>0</formula>
    </cfRule>
    <cfRule type="cellIs" dxfId="13939" priority="3572" stopIfTrue="1" operator="greaterThan">
      <formula>0</formula>
    </cfRule>
    <cfRule type="cellIs" dxfId="13938" priority="3573" stopIfTrue="1" operator="greaterThan">
      <formula>0</formula>
    </cfRule>
  </conditionalFormatting>
  <conditionalFormatting sqref="AF9">
    <cfRule type="cellIs" dxfId="13937" priority="3568" stopIfTrue="1" operator="greaterThan">
      <formula>0</formula>
    </cfRule>
    <cfRule type="cellIs" dxfId="13936" priority="3569" stopIfTrue="1" operator="greaterThan">
      <formula>0</formula>
    </cfRule>
    <cfRule type="cellIs" dxfId="13935" priority="3570" stopIfTrue="1" operator="greaterThan">
      <formula>0</formula>
    </cfRule>
  </conditionalFormatting>
  <conditionalFormatting sqref="AF5">
    <cfRule type="cellIs" dxfId="13934" priority="3565" stopIfTrue="1" operator="greaterThan">
      <formula>0</formula>
    </cfRule>
    <cfRule type="cellIs" dxfId="13933" priority="3566" stopIfTrue="1" operator="greaterThan">
      <formula>0</formula>
    </cfRule>
    <cfRule type="cellIs" dxfId="13932" priority="3567" stopIfTrue="1" operator="greaterThan">
      <formula>0</formula>
    </cfRule>
  </conditionalFormatting>
  <conditionalFormatting sqref="AF6">
    <cfRule type="cellIs" dxfId="13931" priority="3562" stopIfTrue="1" operator="greaterThan">
      <formula>0</formula>
    </cfRule>
    <cfRule type="cellIs" dxfId="13930" priority="3563" stopIfTrue="1" operator="greaterThan">
      <formula>0</formula>
    </cfRule>
    <cfRule type="cellIs" dxfId="13929" priority="3564" stopIfTrue="1" operator="greaterThan">
      <formula>0</formula>
    </cfRule>
  </conditionalFormatting>
  <conditionalFormatting sqref="AE99:AE100">
    <cfRule type="cellIs" dxfId="13928" priority="3559" stopIfTrue="1" operator="greaterThan">
      <formula>0</formula>
    </cfRule>
    <cfRule type="cellIs" dxfId="13927" priority="3560" stopIfTrue="1" operator="greaterThan">
      <formula>0</formula>
    </cfRule>
    <cfRule type="cellIs" dxfId="13926" priority="3561" stopIfTrue="1" operator="greaterThan">
      <formula>0</formula>
    </cfRule>
  </conditionalFormatting>
  <conditionalFormatting sqref="AE101">
    <cfRule type="cellIs" dxfId="13925" priority="3556" stopIfTrue="1" operator="greaterThan">
      <formula>0</formula>
    </cfRule>
    <cfRule type="cellIs" dxfId="13924" priority="3557" stopIfTrue="1" operator="greaterThan">
      <formula>0</formula>
    </cfRule>
    <cfRule type="cellIs" dxfId="13923" priority="3558" stopIfTrue="1" operator="greaterThan">
      <formula>0</formula>
    </cfRule>
  </conditionalFormatting>
  <conditionalFormatting sqref="AE96:AE97">
    <cfRule type="cellIs" dxfId="13922" priority="3553" stopIfTrue="1" operator="greaterThan">
      <formula>0</formula>
    </cfRule>
    <cfRule type="cellIs" dxfId="13921" priority="3554" stopIfTrue="1" operator="greaterThan">
      <formula>0</formula>
    </cfRule>
    <cfRule type="cellIs" dxfId="13920" priority="3555" stopIfTrue="1" operator="greaterThan">
      <formula>0</formula>
    </cfRule>
  </conditionalFormatting>
  <conditionalFormatting sqref="AE98">
    <cfRule type="cellIs" dxfId="13919" priority="3550" stopIfTrue="1" operator="greaterThan">
      <formula>0</formula>
    </cfRule>
    <cfRule type="cellIs" dxfId="13918" priority="3551" stopIfTrue="1" operator="greaterThan">
      <formula>0</formula>
    </cfRule>
    <cfRule type="cellIs" dxfId="13917" priority="3552" stopIfTrue="1" operator="greaterThan">
      <formula>0</formula>
    </cfRule>
  </conditionalFormatting>
  <conditionalFormatting sqref="AE93:AE94">
    <cfRule type="cellIs" dxfId="13916" priority="3547" stopIfTrue="1" operator="greaterThan">
      <formula>0</formula>
    </cfRule>
    <cfRule type="cellIs" dxfId="13915" priority="3548" stopIfTrue="1" operator="greaterThan">
      <formula>0</formula>
    </cfRule>
    <cfRule type="cellIs" dxfId="13914" priority="3549" stopIfTrue="1" operator="greaterThan">
      <formula>0</formula>
    </cfRule>
  </conditionalFormatting>
  <conditionalFormatting sqref="AE95">
    <cfRule type="cellIs" dxfId="13913" priority="3544" stopIfTrue="1" operator="greaterThan">
      <formula>0</formula>
    </cfRule>
    <cfRule type="cellIs" dxfId="13912" priority="3545" stopIfTrue="1" operator="greaterThan">
      <formula>0</formula>
    </cfRule>
    <cfRule type="cellIs" dxfId="13911" priority="3546" stopIfTrue="1" operator="greaterThan">
      <formula>0</formula>
    </cfRule>
  </conditionalFormatting>
  <conditionalFormatting sqref="AE90:AE91">
    <cfRule type="cellIs" dxfId="13910" priority="3541" stopIfTrue="1" operator="greaterThan">
      <formula>0</formula>
    </cfRule>
    <cfRule type="cellIs" dxfId="13909" priority="3542" stopIfTrue="1" operator="greaterThan">
      <formula>0</formula>
    </cfRule>
    <cfRule type="cellIs" dxfId="13908" priority="3543" stopIfTrue="1" operator="greaterThan">
      <formula>0</formula>
    </cfRule>
  </conditionalFormatting>
  <conditionalFormatting sqref="AE92">
    <cfRule type="cellIs" dxfId="13907" priority="3538" stopIfTrue="1" operator="greaterThan">
      <formula>0</formula>
    </cfRule>
    <cfRule type="cellIs" dxfId="13906" priority="3539" stopIfTrue="1" operator="greaterThan">
      <formula>0</formula>
    </cfRule>
    <cfRule type="cellIs" dxfId="13905" priority="3540" stopIfTrue="1" operator="greaterThan">
      <formula>0</formula>
    </cfRule>
  </conditionalFormatting>
  <conditionalFormatting sqref="AE89">
    <cfRule type="cellIs" dxfId="13904" priority="3535" stopIfTrue="1" operator="greaterThan">
      <formula>0</formula>
    </cfRule>
    <cfRule type="cellIs" dxfId="13903" priority="3536" stopIfTrue="1" operator="greaterThan">
      <formula>0</formula>
    </cfRule>
    <cfRule type="cellIs" dxfId="13902" priority="3537" stopIfTrue="1" operator="greaterThan">
      <formula>0</formula>
    </cfRule>
  </conditionalFormatting>
  <conditionalFormatting sqref="AE84:AE87">
    <cfRule type="cellIs" dxfId="13901" priority="3532" stopIfTrue="1" operator="greaterThan">
      <formula>0</formula>
    </cfRule>
    <cfRule type="cellIs" dxfId="13900" priority="3533" stopIfTrue="1" operator="greaterThan">
      <formula>0</formula>
    </cfRule>
    <cfRule type="cellIs" dxfId="13899" priority="3534" stopIfTrue="1" operator="greaterThan">
      <formula>0</formula>
    </cfRule>
  </conditionalFormatting>
  <conditionalFormatting sqref="AE81:AE82">
    <cfRule type="cellIs" dxfId="13898" priority="3529" stopIfTrue="1" operator="greaterThan">
      <formula>0</formula>
    </cfRule>
    <cfRule type="cellIs" dxfId="13897" priority="3530" stopIfTrue="1" operator="greaterThan">
      <formula>0</formula>
    </cfRule>
    <cfRule type="cellIs" dxfId="13896" priority="3531" stopIfTrue="1" operator="greaterThan">
      <formula>0</formula>
    </cfRule>
  </conditionalFormatting>
  <conditionalFormatting sqref="AE83">
    <cfRule type="cellIs" dxfId="13895" priority="3526" stopIfTrue="1" operator="greaterThan">
      <formula>0</formula>
    </cfRule>
    <cfRule type="cellIs" dxfId="13894" priority="3527" stopIfTrue="1" operator="greaterThan">
      <formula>0</formula>
    </cfRule>
    <cfRule type="cellIs" dxfId="13893" priority="3528" stopIfTrue="1" operator="greaterThan">
      <formula>0</formula>
    </cfRule>
  </conditionalFormatting>
  <conditionalFormatting sqref="AE78:AE79">
    <cfRule type="cellIs" dxfId="13892" priority="3523" stopIfTrue="1" operator="greaterThan">
      <formula>0</formula>
    </cfRule>
    <cfRule type="cellIs" dxfId="13891" priority="3524" stopIfTrue="1" operator="greaterThan">
      <formula>0</formula>
    </cfRule>
    <cfRule type="cellIs" dxfId="13890" priority="3525" stopIfTrue="1" operator="greaterThan">
      <formula>0</formula>
    </cfRule>
  </conditionalFormatting>
  <conditionalFormatting sqref="AE80">
    <cfRule type="cellIs" dxfId="13889" priority="3520" stopIfTrue="1" operator="greaterThan">
      <formula>0</formula>
    </cfRule>
    <cfRule type="cellIs" dxfId="13888" priority="3521" stopIfTrue="1" operator="greaterThan">
      <formula>0</formula>
    </cfRule>
    <cfRule type="cellIs" dxfId="13887" priority="3522" stopIfTrue="1" operator="greaterThan">
      <formula>0</formula>
    </cfRule>
  </conditionalFormatting>
  <conditionalFormatting sqref="AE75:AE76">
    <cfRule type="cellIs" dxfId="13886" priority="3517" stopIfTrue="1" operator="greaterThan">
      <formula>0</formula>
    </cfRule>
    <cfRule type="cellIs" dxfId="13885" priority="3518" stopIfTrue="1" operator="greaterThan">
      <formula>0</formula>
    </cfRule>
    <cfRule type="cellIs" dxfId="13884" priority="3519" stopIfTrue="1" operator="greaterThan">
      <formula>0</formula>
    </cfRule>
  </conditionalFormatting>
  <conditionalFormatting sqref="AE77">
    <cfRule type="cellIs" dxfId="13883" priority="3514" stopIfTrue="1" operator="greaterThan">
      <formula>0</formula>
    </cfRule>
    <cfRule type="cellIs" dxfId="13882" priority="3515" stopIfTrue="1" operator="greaterThan">
      <formula>0</formula>
    </cfRule>
    <cfRule type="cellIs" dxfId="13881" priority="3516" stopIfTrue="1" operator="greaterThan">
      <formula>0</formula>
    </cfRule>
  </conditionalFormatting>
  <conditionalFormatting sqref="AE72:AE73">
    <cfRule type="cellIs" dxfId="13880" priority="3511" stopIfTrue="1" operator="greaterThan">
      <formula>0</formula>
    </cfRule>
    <cfRule type="cellIs" dxfId="13879" priority="3512" stopIfTrue="1" operator="greaterThan">
      <formula>0</formula>
    </cfRule>
    <cfRule type="cellIs" dxfId="13878" priority="3513" stopIfTrue="1" operator="greaterThan">
      <formula>0</formula>
    </cfRule>
  </conditionalFormatting>
  <conditionalFormatting sqref="AE74">
    <cfRule type="cellIs" dxfId="13877" priority="3508" stopIfTrue="1" operator="greaterThan">
      <formula>0</formula>
    </cfRule>
    <cfRule type="cellIs" dxfId="13876" priority="3509" stopIfTrue="1" operator="greaterThan">
      <formula>0</formula>
    </cfRule>
    <cfRule type="cellIs" dxfId="13875" priority="3510" stopIfTrue="1" operator="greaterThan">
      <formula>0</formula>
    </cfRule>
  </conditionalFormatting>
  <conditionalFormatting sqref="AE69:AE70">
    <cfRule type="cellIs" dxfId="13874" priority="3505" stopIfTrue="1" operator="greaterThan">
      <formula>0</formula>
    </cfRule>
    <cfRule type="cellIs" dxfId="13873" priority="3506" stopIfTrue="1" operator="greaterThan">
      <formula>0</formula>
    </cfRule>
    <cfRule type="cellIs" dxfId="13872" priority="3507" stopIfTrue="1" operator="greaterThan">
      <formula>0</formula>
    </cfRule>
  </conditionalFormatting>
  <conditionalFormatting sqref="AE71">
    <cfRule type="cellIs" dxfId="13871" priority="3502" stopIfTrue="1" operator="greaterThan">
      <formula>0</formula>
    </cfRule>
    <cfRule type="cellIs" dxfId="13870" priority="3503" stopIfTrue="1" operator="greaterThan">
      <formula>0</formula>
    </cfRule>
    <cfRule type="cellIs" dxfId="13869" priority="3504" stopIfTrue="1" operator="greaterThan">
      <formula>0</formula>
    </cfRule>
  </conditionalFormatting>
  <conditionalFormatting sqref="AE66:AE67">
    <cfRule type="cellIs" dxfId="13868" priority="3499" stopIfTrue="1" operator="greaterThan">
      <formula>0</formula>
    </cfRule>
    <cfRule type="cellIs" dxfId="13867" priority="3500" stopIfTrue="1" operator="greaterThan">
      <formula>0</formula>
    </cfRule>
    <cfRule type="cellIs" dxfId="13866" priority="3501" stopIfTrue="1" operator="greaterThan">
      <formula>0</formula>
    </cfRule>
  </conditionalFormatting>
  <conditionalFormatting sqref="AE68">
    <cfRule type="cellIs" dxfId="13865" priority="3496" stopIfTrue="1" operator="greaterThan">
      <formula>0</formula>
    </cfRule>
    <cfRule type="cellIs" dxfId="13864" priority="3497" stopIfTrue="1" operator="greaterThan">
      <formula>0</formula>
    </cfRule>
    <cfRule type="cellIs" dxfId="13863" priority="3498" stopIfTrue="1" operator="greaterThan">
      <formula>0</formula>
    </cfRule>
  </conditionalFormatting>
  <conditionalFormatting sqref="AE63:AE64">
    <cfRule type="cellIs" dxfId="13862" priority="3493" stopIfTrue="1" operator="greaterThan">
      <formula>0</formula>
    </cfRule>
    <cfRule type="cellIs" dxfId="13861" priority="3494" stopIfTrue="1" operator="greaterThan">
      <formula>0</formula>
    </cfRule>
    <cfRule type="cellIs" dxfId="13860" priority="3495" stopIfTrue="1" operator="greaterThan">
      <formula>0</formula>
    </cfRule>
  </conditionalFormatting>
  <conditionalFormatting sqref="AE65">
    <cfRule type="cellIs" dxfId="13859" priority="3490" stopIfTrue="1" operator="greaterThan">
      <formula>0</formula>
    </cfRule>
    <cfRule type="cellIs" dxfId="13858" priority="3491" stopIfTrue="1" operator="greaterThan">
      <formula>0</formula>
    </cfRule>
    <cfRule type="cellIs" dxfId="13857" priority="3492" stopIfTrue="1" operator="greaterThan">
      <formula>0</formula>
    </cfRule>
  </conditionalFormatting>
  <conditionalFormatting sqref="AE60:AE61">
    <cfRule type="cellIs" dxfId="13856" priority="3487" stopIfTrue="1" operator="greaterThan">
      <formula>0</formula>
    </cfRule>
    <cfRule type="cellIs" dxfId="13855" priority="3488" stopIfTrue="1" operator="greaterThan">
      <formula>0</formula>
    </cfRule>
    <cfRule type="cellIs" dxfId="13854" priority="3489" stopIfTrue="1" operator="greaterThan">
      <formula>0</formula>
    </cfRule>
  </conditionalFormatting>
  <conditionalFormatting sqref="AE62">
    <cfRule type="cellIs" dxfId="13853" priority="3484" stopIfTrue="1" operator="greaterThan">
      <formula>0</formula>
    </cfRule>
    <cfRule type="cellIs" dxfId="13852" priority="3485" stopIfTrue="1" operator="greaterThan">
      <formula>0</formula>
    </cfRule>
    <cfRule type="cellIs" dxfId="13851" priority="3486" stopIfTrue="1" operator="greaterThan">
      <formula>0</formula>
    </cfRule>
  </conditionalFormatting>
  <conditionalFormatting sqref="AE57:AE58">
    <cfRule type="cellIs" dxfId="13850" priority="3481" stopIfTrue="1" operator="greaterThan">
      <formula>0</formula>
    </cfRule>
    <cfRule type="cellIs" dxfId="13849" priority="3482" stopIfTrue="1" operator="greaterThan">
      <formula>0</formula>
    </cfRule>
    <cfRule type="cellIs" dxfId="13848" priority="3483" stopIfTrue="1" operator="greaterThan">
      <formula>0</formula>
    </cfRule>
  </conditionalFormatting>
  <conditionalFormatting sqref="AE59">
    <cfRule type="cellIs" dxfId="13847" priority="3478" stopIfTrue="1" operator="greaterThan">
      <formula>0</formula>
    </cfRule>
    <cfRule type="cellIs" dxfId="13846" priority="3479" stopIfTrue="1" operator="greaterThan">
      <formula>0</formula>
    </cfRule>
    <cfRule type="cellIs" dxfId="13845" priority="3480" stopIfTrue="1" operator="greaterThan">
      <formula>0</formula>
    </cfRule>
  </conditionalFormatting>
  <conditionalFormatting sqref="AE54:AE55">
    <cfRule type="cellIs" dxfId="13844" priority="3475" stopIfTrue="1" operator="greaterThan">
      <formula>0</formula>
    </cfRule>
    <cfRule type="cellIs" dxfId="13843" priority="3476" stopIfTrue="1" operator="greaterThan">
      <formula>0</formula>
    </cfRule>
    <cfRule type="cellIs" dxfId="13842" priority="3477" stopIfTrue="1" operator="greaterThan">
      <formula>0</formula>
    </cfRule>
  </conditionalFormatting>
  <conditionalFormatting sqref="AE56">
    <cfRule type="cellIs" dxfId="13841" priority="3472" stopIfTrue="1" operator="greaterThan">
      <formula>0</formula>
    </cfRule>
    <cfRule type="cellIs" dxfId="13840" priority="3473" stopIfTrue="1" operator="greaterThan">
      <formula>0</formula>
    </cfRule>
    <cfRule type="cellIs" dxfId="13839" priority="3474" stopIfTrue="1" operator="greaterThan">
      <formula>0</formula>
    </cfRule>
  </conditionalFormatting>
  <conditionalFormatting sqref="AE51:AE52">
    <cfRule type="cellIs" dxfId="13838" priority="3469" stopIfTrue="1" operator="greaterThan">
      <formula>0</formula>
    </cfRule>
    <cfRule type="cellIs" dxfId="13837" priority="3470" stopIfTrue="1" operator="greaterThan">
      <formula>0</formula>
    </cfRule>
    <cfRule type="cellIs" dxfId="13836" priority="3471" stopIfTrue="1" operator="greaterThan">
      <formula>0</formula>
    </cfRule>
  </conditionalFormatting>
  <conditionalFormatting sqref="AE53">
    <cfRule type="cellIs" dxfId="13835" priority="3466" stopIfTrue="1" operator="greaterThan">
      <formula>0</formula>
    </cfRule>
    <cfRule type="cellIs" dxfId="13834" priority="3467" stopIfTrue="1" operator="greaterThan">
      <formula>0</formula>
    </cfRule>
    <cfRule type="cellIs" dxfId="13833" priority="3468" stopIfTrue="1" operator="greaterThan">
      <formula>0</formula>
    </cfRule>
  </conditionalFormatting>
  <conditionalFormatting sqref="AE48:AE49">
    <cfRule type="cellIs" dxfId="13832" priority="3463" stopIfTrue="1" operator="greaterThan">
      <formula>0</formula>
    </cfRule>
    <cfRule type="cellIs" dxfId="13831" priority="3464" stopIfTrue="1" operator="greaterThan">
      <formula>0</formula>
    </cfRule>
    <cfRule type="cellIs" dxfId="13830" priority="3465" stopIfTrue="1" operator="greaterThan">
      <formula>0</formula>
    </cfRule>
  </conditionalFormatting>
  <conditionalFormatting sqref="AE50">
    <cfRule type="cellIs" dxfId="13829" priority="3460" stopIfTrue="1" operator="greaterThan">
      <formula>0</formula>
    </cfRule>
    <cfRule type="cellIs" dxfId="13828" priority="3461" stopIfTrue="1" operator="greaterThan">
      <formula>0</formula>
    </cfRule>
    <cfRule type="cellIs" dxfId="13827" priority="3462" stopIfTrue="1" operator="greaterThan">
      <formula>0</formula>
    </cfRule>
  </conditionalFormatting>
  <conditionalFormatting sqref="AE45:AE46">
    <cfRule type="cellIs" dxfId="13826" priority="3457" stopIfTrue="1" operator="greaterThan">
      <formula>0</formula>
    </cfRule>
    <cfRule type="cellIs" dxfId="13825" priority="3458" stopIfTrue="1" operator="greaterThan">
      <formula>0</formula>
    </cfRule>
    <cfRule type="cellIs" dxfId="13824" priority="3459" stopIfTrue="1" operator="greaterThan">
      <formula>0</formula>
    </cfRule>
  </conditionalFormatting>
  <conditionalFormatting sqref="AE47">
    <cfRule type="cellIs" dxfId="13823" priority="3454" stopIfTrue="1" operator="greaterThan">
      <formula>0</formula>
    </cfRule>
    <cfRule type="cellIs" dxfId="13822" priority="3455" stopIfTrue="1" operator="greaterThan">
      <formula>0</formula>
    </cfRule>
    <cfRule type="cellIs" dxfId="13821" priority="3456" stopIfTrue="1" operator="greaterThan">
      <formula>0</formula>
    </cfRule>
  </conditionalFormatting>
  <conditionalFormatting sqref="AE42:AE43">
    <cfRule type="cellIs" dxfId="13820" priority="3451" stopIfTrue="1" operator="greaterThan">
      <formula>0</formula>
    </cfRule>
    <cfRule type="cellIs" dxfId="13819" priority="3452" stopIfTrue="1" operator="greaterThan">
      <formula>0</formula>
    </cfRule>
    <cfRule type="cellIs" dxfId="13818" priority="3453" stopIfTrue="1" operator="greaterThan">
      <formula>0</formula>
    </cfRule>
  </conditionalFormatting>
  <conditionalFormatting sqref="AE44">
    <cfRule type="cellIs" dxfId="13817" priority="3448" stopIfTrue="1" operator="greaterThan">
      <formula>0</formula>
    </cfRule>
    <cfRule type="cellIs" dxfId="13816" priority="3449" stopIfTrue="1" operator="greaterThan">
      <formula>0</formula>
    </cfRule>
    <cfRule type="cellIs" dxfId="13815" priority="3450" stopIfTrue="1" operator="greaterThan">
      <formula>0</formula>
    </cfRule>
  </conditionalFormatting>
  <conditionalFormatting sqref="AE39:AE40">
    <cfRule type="cellIs" dxfId="13814" priority="3445" stopIfTrue="1" operator="greaterThan">
      <formula>0</formula>
    </cfRule>
    <cfRule type="cellIs" dxfId="13813" priority="3446" stopIfTrue="1" operator="greaterThan">
      <formula>0</formula>
    </cfRule>
    <cfRule type="cellIs" dxfId="13812" priority="3447" stopIfTrue="1" operator="greaterThan">
      <formula>0</formula>
    </cfRule>
  </conditionalFormatting>
  <conditionalFormatting sqref="AE41">
    <cfRule type="cellIs" dxfId="13811" priority="3442" stopIfTrue="1" operator="greaterThan">
      <formula>0</formula>
    </cfRule>
    <cfRule type="cellIs" dxfId="13810" priority="3443" stopIfTrue="1" operator="greaterThan">
      <formula>0</formula>
    </cfRule>
    <cfRule type="cellIs" dxfId="13809" priority="3444" stopIfTrue="1" operator="greaterThan">
      <formula>0</formula>
    </cfRule>
  </conditionalFormatting>
  <conditionalFormatting sqref="AE36:AE37">
    <cfRule type="cellIs" dxfId="13808" priority="3439" stopIfTrue="1" operator="greaterThan">
      <formula>0</formula>
    </cfRule>
    <cfRule type="cellIs" dxfId="13807" priority="3440" stopIfTrue="1" operator="greaterThan">
      <formula>0</formula>
    </cfRule>
    <cfRule type="cellIs" dxfId="13806" priority="3441" stopIfTrue="1" operator="greaterThan">
      <formula>0</formula>
    </cfRule>
  </conditionalFormatting>
  <conditionalFormatting sqref="AE38">
    <cfRule type="cellIs" dxfId="13805" priority="3436" stopIfTrue="1" operator="greaterThan">
      <formula>0</formula>
    </cfRule>
    <cfRule type="cellIs" dxfId="13804" priority="3437" stopIfTrue="1" operator="greaterThan">
      <formula>0</formula>
    </cfRule>
    <cfRule type="cellIs" dxfId="13803" priority="3438" stopIfTrue="1" operator="greaterThan">
      <formula>0</formula>
    </cfRule>
  </conditionalFormatting>
  <conditionalFormatting sqref="AE35">
    <cfRule type="cellIs" dxfId="13802" priority="3433" stopIfTrue="1" operator="greaterThan">
      <formula>0</formula>
    </cfRule>
    <cfRule type="cellIs" dxfId="13801" priority="3434" stopIfTrue="1" operator="greaterThan">
      <formula>0</formula>
    </cfRule>
    <cfRule type="cellIs" dxfId="13800" priority="3435" stopIfTrue="1" operator="greaterThan">
      <formula>0</formula>
    </cfRule>
  </conditionalFormatting>
  <conditionalFormatting sqref="AE32:AE33">
    <cfRule type="cellIs" dxfId="13799" priority="3430" stopIfTrue="1" operator="greaterThan">
      <formula>0</formula>
    </cfRule>
    <cfRule type="cellIs" dxfId="13798" priority="3431" stopIfTrue="1" operator="greaterThan">
      <formula>0</formula>
    </cfRule>
    <cfRule type="cellIs" dxfId="13797" priority="3432" stopIfTrue="1" operator="greaterThan">
      <formula>0</formula>
    </cfRule>
  </conditionalFormatting>
  <conditionalFormatting sqref="AE29:AE30">
    <cfRule type="cellIs" dxfId="13796" priority="3427" stopIfTrue="1" operator="greaterThan">
      <formula>0</formula>
    </cfRule>
    <cfRule type="cellIs" dxfId="13795" priority="3428" stopIfTrue="1" operator="greaterThan">
      <formula>0</formula>
    </cfRule>
    <cfRule type="cellIs" dxfId="13794" priority="3429" stopIfTrue="1" operator="greaterThan">
      <formula>0</formula>
    </cfRule>
  </conditionalFormatting>
  <conditionalFormatting sqref="AE31">
    <cfRule type="cellIs" dxfId="13793" priority="3424" stopIfTrue="1" operator="greaterThan">
      <formula>0</formula>
    </cfRule>
    <cfRule type="cellIs" dxfId="13792" priority="3425" stopIfTrue="1" operator="greaterThan">
      <formula>0</formula>
    </cfRule>
    <cfRule type="cellIs" dxfId="13791" priority="3426" stopIfTrue="1" operator="greaterThan">
      <formula>0</formula>
    </cfRule>
  </conditionalFormatting>
  <conditionalFormatting sqref="AE26:AE27">
    <cfRule type="cellIs" dxfId="13790" priority="3421" stopIfTrue="1" operator="greaterThan">
      <formula>0</formula>
    </cfRule>
    <cfRule type="cellIs" dxfId="13789" priority="3422" stopIfTrue="1" operator="greaterThan">
      <formula>0</formula>
    </cfRule>
    <cfRule type="cellIs" dxfId="13788" priority="3423" stopIfTrue="1" operator="greaterThan">
      <formula>0</formula>
    </cfRule>
  </conditionalFormatting>
  <conditionalFormatting sqref="AE28">
    <cfRule type="cellIs" dxfId="13787" priority="3418" stopIfTrue="1" operator="greaterThan">
      <formula>0</formula>
    </cfRule>
    <cfRule type="cellIs" dxfId="13786" priority="3419" stopIfTrue="1" operator="greaterThan">
      <formula>0</formula>
    </cfRule>
    <cfRule type="cellIs" dxfId="13785" priority="3420" stopIfTrue="1" operator="greaterThan">
      <formula>0</formula>
    </cfRule>
  </conditionalFormatting>
  <conditionalFormatting sqref="AE23:AE24">
    <cfRule type="cellIs" dxfId="13784" priority="3415" stopIfTrue="1" operator="greaterThan">
      <formula>0</formula>
    </cfRule>
    <cfRule type="cellIs" dxfId="13783" priority="3416" stopIfTrue="1" operator="greaterThan">
      <formula>0</formula>
    </cfRule>
    <cfRule type="cellIs" dxfId="13782" priority="3417" stopIfTrue="1" operator="greaterThan">
      <formula>0</formula>
    </cfRule>
  </conditionalFormatting>
  <conditionalFormatting sqref="AE25">
    <cfRule type="cellIs" dxfId="13781" priority="3412" stopIfTrue="1" operator="greaterThan">
      <formula>0</formula>
    </cfRule>
    <cfRule type="cellIs" dxfId="13780" priority="3413" stopIfTrue="1" operator="greaterThan">
      <formula>0</formula>
    </cfRule>
    <cfRule type="cellIs" dxfId="13779" priority="3414" stopIfTrue="1" operator="greaterThan">
      <formula>0</formula>
    </cfRule>
  </conditionalFormatting>
  <conditionalFormatting sqref="AE20:AE21">
    <cfRule type="cellIs" dxfId="13778" priority="3409" stopIfTrue="1" operator="greaterThan">
      <formula>0</formula>
    </cfRule>
    <cfRule type="cellIs" dxfId="13777" priority="3410" stopIfTrue="1" operator="greaterThan">
      <formula>0</formula>
    </cfRule>
    <cfRule type="cellIs" dxfId="13776" priority="3411" stopIfTrue="1" operator="greaterThan">
      <formula>0</formula>
    </cfRule>
  </conditionalFormatting>
  <conditionalFormatting sqref="AE22">
    <cfRule type="cellIs" dxfId="13775" priority="3406" stopIfTrue="1" operator="greaterThan">
      <formula>0</formula>
    </cfRule>
    <cfRule type="cellIs" dxfId="13774" priority="3407" stopIfTrue="1" operator="greaterThan">
      <formula>0</formula>
    </cfRule>
    <cfRule type="cellIs" dxfId="13773" priority="3408" stopIfTrue="1" operator="greaterThan">
      <formula>0</formula>
    </cfRule>
  </conditionalFormatting>
  <conditionalFormatting sqref="AE19">
    <cfRule type="cellIs" dxfId="13772" priority="3403" stopIfTrue="1" operator="greaterThan">
      <formula>0</formula>
    </cfRule>
    <cfRule type="cellIs" dxfId="13771" priority="3404" stopIfTrue="1" operator="greaterThan">
      <formula>0</formula>
    </cfRule>
    <cfRule type="cellIs" dxfId="13770" priority="3405" stopIfTrue="1" operator="greaterThan">
      <formula>0</formula>
    </cfRule>
  </conditionalFormatting>
  <conditionalFormatting sqref="AE16:AE17">
    <cfRule type="cellIs" dxfId="13769" priority="3400" stopIfTrue="1" operator="greaterThan">
      <formula>0</formula>
    </cfRule>
    <cfRule type="cellIs" dxfId="13768" priority="3401" stopIfTrue="1" operator="greaterThan">
      <formula>0</formula>
    </cfRule>
    <cfRule type="cellIs" dxfId="13767" priority="3402" stopIfTrue="1" operator="greaterThan">
      <formula>0</formula>
    </cfRule>
  </conditionalFormatting>
  <conditionalFormatting sqref="AE18">
    <cfRule type="cellIs" dxfId="13766" priority="3397" stopIfTrue="1" operator="greaterThan">
      <formula>0</formula>
    </cfRule>
    <cfRule type="cellIs" dxfId="13765" priority="3398" stopIfTrue="1" operator="greaterThan">
      <formula>0</formula>
    </cfRule>
    <cfRule type="cellIs" dxfId="13764" priority="3399" stopIfTrue="1" operator="greaterThan">
      <formula>0</formula>
    </cfRule>
  </conditionalFormatting>
  <conditionalFormatting sqref="AE13:AE14">
    <cfRule type="cellIs" dxfId="13763" priority="3394" stopIfTrue="1" operator="greaterThan">
      <formula>0</formula>
    </cfRule>
    <cfRule type="cellIs" dxfId="13762" priority="3395" stopIfTrue="1" operator="greaterThan">
      <formula>0</formula>
    </cfRule>
    <cfRule type="cellIs" dxfId="13761" priority="3396" stopIfTrue="1" operator="greaterThan">
      <formula>0</formula>
    </cfRule>
  </conditionalFormatting>
  <conditionalFormatting sqref="AE15">
    <cfRule type="cellIs" dxfId="13760" priority="3391" stopIfTrue="1" operator="greaterThan">
      <formula>0</formula>
    </cfRule>
    <cfRule type="cellIs" dxfId="13759" priority="3392" stopIfTrue="1" operator="greaterThan">
      <formula>0</formula>
    </cfRule>
    <cfRule type="cellIs" dxfId="13758" priority="3393" stopIfTrue="1" operator="greaterThan">
      <formula>0</formula>
    </cfRule>
  </conditionalFormatting>
  <conditionalFormatting sqref="AE10:AE11">
    <cfRule type="cellIs" dxfId="13757" priority="3388" stopIfTrue="1" operator="greaterThan">
      <formula>0</formula>
    </cfRule>
    <cfRule type="cellIs" dxfId="13756" priority="3389" stopIfTrue="1" operator="greaterThan">
      <formula>0</formula>
    </cfRule>
    <cfRule type="cellIs" dxfId="13755" priority="3390" stopIfTrue="1" operator="greaterThan">
      <formula>0</formula>
    </cfRule>
  </conditionalFormatting>
  <conditionalFormatting sqref="AE12">
    <cfRule type="cellIs" dxfId="13754" priority="3385" stopIfTrue="1" operator="greaterThan">
      <formula>0</formula>
    </cfRule>
    <cfRule type="cellIs" dxfId="13753" priority="3386" stopIfTrue="1" operator="greaterThan">
      <formula>0</formula>
    </cfRule>
    <cfRule type="cellIs" dxfId="13752" priority="3387" stopIfTrue="1" operator="greaterThan">
      <formula>0</formula>
    </cfRule>
  </conditionalFormatting>
  <conditionalFormatting sqref="AE7:AE8">
    <cfRule type="cellIs" dxfId="13751" priority="3382" stopIfTrue="1" operator="greaterThan">
      <formula>0</formula>
    </cfRule>
    <cfRule type="cellIs" dxfId="13750" priority="3383" stopIfTrue="1" operator="greaterThan">
      <formula>0</formula>
    </cfRule>
    <cfRule type="cellIs" dxfId="13749" priority="3384" stopIfTrue="1" operator="greaterThan">
      <formula>0</formula>
    </cfRule>
  </conditionalFormatting>
  <conditionalFormatting sqref="AE9">
    <cfRule type="cellIs" dxfId="13748" priority="3379" stopIfTrue="1" operator="greaterThan">
      <formula>0</formula>
    </cfRule>
    <cfRule type="cellIs" dxfId="13747" priority="3380" stopIfTrue="1" operator="greaterThan">
      <formula>0</formula>
    </cfRule>
    <cfRule type="cellIs" dxfId="13746" priority="3381" stopIfTrue="1" operator="greaterThan">
      <formula>0</formula>
    </cfRule>
  </conditionalFormatting>
  <conditionalFormatting sqref="AE5">
    <cfRule type="cellIs" dxfId="13745" priority="3376" stopIfTrue="1" operator="greaterThan">
      <formula>0</formula>
    </cfRule>
    <cfRule type="cellIs" dxfId="13744" priority="3377" stopIfTrue="1" operator="greaterThan">
      <formula>0</formula>
    </cfRule>
    <cfRule type="cellIs" dxfId="13743" priority="3378" stopIfTrue="1" operator="greaterThan">
      <formula>0</formula>
    </cfRule>
  </conditionalFormatting>
  <conditionalFormatting sqref="AE6">
    <cfRule type="cellIs" dxfId="13742" priority="3373" stopIfTrue="1" operator="greaterThan">
      <formula>0</formula>
    </cfRule>
    <cfRule type="cellIs" dxfId="13741" priority="3374" stopIfTrue="1" operator="greaterThan">
      <formula>0</formula>
    </cfRule>
    <cfRule type="cellIs" dxfId="13740" priority="3375" stopIfTrue="1" operator="greaterThan">
      <formula>0</formula>
    </cfRule>
  </conditionalFormatting>
  <conditionalFormatting sqref="AH99:AH100">
    <cfRule type="cellIs" dxfId="13739" priority="3370" stopIfTrue="1" operator="greaterThan">
      <formula>0</formula>
    </cfRule>
    <cfRule type="cellIs" dxfId="13738" priority="3371" stopIfTrue="1" operator="greaterThan">
      <formula>0</formula>
    </cfRule>
    <cfRule type="cellIs" dxfId="13737" priority="3372" stopIfTrue="1" operator="greaterThan">
      <formula>0</formula>
    </cfRule>
  </conditionalFormatting>
  <conditionalFormatting sqref="AH101">
    <cfRule type="cellIs" dxfId="13736" priority="3367" stopIfTrue="1" operator="greaterThan">
      <formula>0</formula>
    </cfRule>
    <cfRule type="cellIs" dxfId="13735" priority="3368" stopIfTrue="1" operator="greaterThan">
      <formula>0</formula>
    </cfRule>
    <cfRule type="cellIs" dxfId="13734" priority="3369" stopIfTrue="1" operator="greaterThan">
      <formula>0</formula>
    </cfRule>
  </conditionalFormatting>
  <conditionalFormatting sqref="AH96:AH97">
    <cfRule type="cellIs" dxfId="13733" priority="3364" stopIfTrue="1" operator="greaterThan">
      <formula>0</formula>
    </cfRule>
    <cfRule type="cellIs" dxfId="13732" priority="3365" stopIfTrue="1" operator="greaterThan">
      <formula>0</formula>
    </cfRule>
    <cfRule type="cellIs" dxfId="13731" priority="3366" stopIfTrue="1" operator="greaterThan">
      <formula>0</formula>
    </cfRule>
  </conditionalFormatting>
  <conditionalFormatting sqref="AH98">
    <cfRule type="cellIs" dxfId="13730" priority="3361" stopIfTrue="1" operator="greaterThan">
      <formula>0</formula>
    </cfRule>
    <cfRule type="cellIs" dxfId="13729" priority="3362" stopIfTrue="1" operator="greaterThan">
      <formula>0</formula>
    </cfRule>
    <cfRule type="cellIs" dxfId="13728" priority="3363" stopIfTrue="1" operator="greaterThan">
      <formula>0</formula>
    </cfRule>
  </conditionalFormatting>
  <conditionalFormatting sqref="AH93:AH94">
    <cfRule type="cellIs" dxfId="13727" priority="3358" stopIfTrue="1" operator="greaterThan">
      <formula>0</formula>
    </cfRule>
    <cfRule type="cellIs" dxfId="13726" priority="3359" stopIfTrue="1" operator="greaterThan">
      <formula>0</formula>
    </cfRule>
    <cfRule type="cellIs" dxfId="13725" priority="3360" stopIfTrue="1" operator="greaterThan">
      <formula>0</formula>
    </cfRule>
  </conditionalFormatting>
  <conditionalFormatting sqref="AH95">
    <cfRule type="cellIs" dxfId="13724" priority="3355" stopIfTrue="1" operator="greaterThan">
      <formula>0</formula>
    </cfRule>
    <cfRule type="cellIs" dxfId="13723" priority="3356" stopIfTrue="1" operator="greaterThan">
      <formula>0</formula>
    </cfRule>
    <cfRule type="cellIs" dxfId="13722" priority="3357" stopIfTrue="1" operator="greaterThan">
      <formula>0</formula>
    </cfRule>
  </conditionalFormatting>
  <conditionalFormatting sqref="AH90:AH91">
    <cfRule type="cellIs" dxfId="13721" priority="3352" stopIfTrue="1" operator="greaterThan">
      <formula>0</formula>
    </cfRule>
    <cfRule type="cellIs" dxfId="13720" priority="3353" stopIfTrue="1" operator="greaterThan">
      <formula>0</formula>
    </cfRule>
    <cfRule type="cellIs" dxfId="13719" priority="3354" stopIfTrue="1" operator="greaterThan">
      <formula>0</formula>
    </cfRule>
  </conditionalFormatting>
  <conditionalFormatting sqref="AH92">
    <cfRule type="cellIs" dxfId="13718" priority="3349" stopIfTrue="1" operator="greaterThan">
      <formula>0</formula>
    </cfRule>
    <cfRule type="cellIs" dxfId="13717" priority="3350" stopIfTrue="1" operator="greaterThan">
      <formula>0</formula>
    </cfRule>
    <cfRule type="cellIs" dxfId="13716" priority="3351" stopIfTrue="1" operator="greaterThan">
      <formula>0</formula>
    </cfRule>
  </conditionalFormatting>
  <conditionalFormatting sqref="AH89">
    <cfRule type="cellIs" dxfId="13715" priority="3346" stopIfTrue="1" operator="greaterThan">
      <formula>0</formula>
    </cfRule>
    <cfRule type="cellIs" dxfId="13714" priority="3347" stopIfTrue="1" operator="greaterThan">
      <formula>0</formula>
    </cfRule>
    <cfRule type="cellIs" dxfId="13713" priority="3348" stopIfTrue="1" operator="greaterThan">
      <formula>0</formula>
    </cfRule>
  </conditionalFormatting>
  <conditionalFormatting sqref="AH84:AH87">
    <cfRule type="cellIs" dxfId="13712" priority="3343" stopIfTrue="1" operator="greaterThan">
      <formula>0</formula>
    </cfRule>
    <cfRule type="cellIs" dxfId="13711" priority="3344" stopIfTrue="1" operator="greaterThan">
      <formula>0</formula>
    </cfRule>
    <cfRule type="cellIs" dxfId="13710" priority="3345" stopIfTrue="1" operator="greaterThan">
      <formula>0</formula>
    </cfRule>
  </conditionalFormatting>
  <conditionalFormatting sqref="AH81:AH82">
    <cfRule type="cellIs" dxfId="13709" priority="3340" stopIfTrue="1" operator="greaterThan">
      <formula>0</formula>
    </cfRule>
    <cfRule type="cellIs" dxfId="13708" priority="3341" stopIfTrue="1" operator="greaterThan">
      <formula>0</formula>
    </cfRule>
    <cfRule type="cellIs" dxfId="13707" priority="3342" stopIfTrue="1" operator="greaterThan">
      <formula>0</formula>
    </cfRule>
  </conditionalFormatting>
  <conditionalFormatting sqref="AH83">
    <cfRule type="cellIs" dxfId="13706" priority="3337" stopIfTrue="1" operator="greaterThan">
      <formula>0</formula>
    </cfRule>
    <cfRule type="cellIs" dxfId="13705" priority="3338" stopIfTrue="1" operator="greaterThan">
      <formula>0</formula>
    </cfRule>
    <cfRule type="cellIs" dxfId="13704" priority="3339" stopIfTrue="1" operator="greaterThan">
      <formula>0</formula>
    </cfRule>
  </conditionalFormatting>
  <conditionalFormatting sqref="AH78:AH79">
    <cfRule type="cellIs" dxfId="13703" priority="3334" stopIfTrue="1" operator="greaterThan">
      <formula>0</formula>
    </cfRule>
    <cfRule type="cellIs" dxfId="13702" priority="3335" stopIfTrue="1" operator="greaterThan">
      <formula>0</formula>
    </cfRule>
    <cfRule type="cellIs" dxfId="13701" priority="3336" stopIfTrue="1" operator="greaterThan">
      <formula>0</formula>
    </cfRule>
  </conditionalFormatting>
  <conditionalFormatting sqref="AH80">
    <cfRule type="cellIs" dxfId="13700" priority="3331" stopIfTrue="1" operator="greaterThan">
      <formula>0</formula>
    </cfRule>
    <cfRule type="cellIs" dxfId="13699" priority="3332" stopIfTrue="1" operator="greaterThan">
      <formula>0</formula>
    </cfRule>
    <cfRule type="cellIs" dxfId="13698" priority="3333" stopIfTrue="1" operator="greaterThan">
      <formula>0</formula>
    </cfRule>
  </conditionalFormatting>
  <conditionalFormatting sqref="AH75:AH76">
    <cfRule type="cellIs" dxfId="13697" priority="3328" stopIfTrue="1" operator="greaterThan">
      <formula>0</formula>
    </cfRule>
    <cfRule type="cellIs" dxfId="13696" priority="3329" stopIfTrue="1" operator="greaterThan">
      <formula>0</formula>
    </cfRule>
    <cfRule type="cellIs" dxfId="13695" priority="3330" stopIfTrue="1" operator="greaterThan">
      <formula>0</formula>
    </cfRule>
  </conditionalFormatting>
  <conditionalFormatting sqref="AH77">
    <cfRule type="cellIs" dxfId="13694" priority="3325" stopIfTrue="1" operator="greaterThan">
      <formula>0</formula>
    </cfRule>
    <cfRule type="cellIs" dxfId="13693" priority="3326" stopIfTrue="1" operator="greaterThan">
      <formula>0</formula>
    </cfRule>
    <cfRule type="cellIs" dxfId="13692" priority="3327" stopIfTrue="1" operator="greaterThan">
      <formula>0</formula>
    </cfRule>
  </conditionalFormatting>
  <conditionalFormatting sqref="AH72:AH73">
    <cfRule type="cellIs" dxfId="13691" priority="3322" stopIfTrue="1" operator="greaterThan">
      <formula>0</formula>
    </cfRule>
    <cfRule type="cellIs" dxfId="13690" priority="3323" stopIfTrue="1" operator="greaterThan">
      <formula>0</formula>
    </cfRule>
    <cfRule type="cellIs" dxfId="13689" priority="3324" stopIfTrue="1" operator="greaterThan">
      <formula>0</formula>
    </cfRule>
  </conditionalFormatting>
  <conditionalFormatting sqref="AH74">
    <cfRule type="cellIs" dxfId="13688" priority="3319" stopIfTrue="1" operator="greaterThan">
      <formula>0</formula>
    </cfRule>
    <cfRule type="cellIs" dxfId="13687" priority="3320" stopIfTrue="1" operator="greaterThan">
      <formula>0</formula>
    </cfRule>
    <cfRule type="cellIs" dxfId="13686" priority="3321" stopIfTrue="1" operator="greaterThan">
      <formula>0</formula>
    </cfRule>
  </conditionalFormatting>
  <conditionalFormatting sqref="AH69:AH70">
    <cfRule type="cellIs" dxfId="13685" priority="3316" stopIfTrue="1" operator="greaterThan">
      <formula>0</formula>
    </cfRule>
    <cfRule type="cellIs" dxfId="13684" priority="3317" stopIfTrue="1" operator="greaterThan">
      <formula>0</formula>
    </cfRule>
    <cfRule type="cellIs" dxfId="13683" priority="3318" stopIfTrue="1" operator="greaterThan">
      <formula>0</formula>
    </cfRule>
  </conditionalFormatting>
  <conditionalFormatting sqref="AH71">
    <cfRule type="cellIs" dxfId="13682" priority="3313" stopIfTrue="1" operator="greaterThan">
      <formula>0</formula>
    </cfRule>
    <cfRule type="cellIs" dxfId="13681" priority="3314" stopIfTrue="1" operator="greaterThan">
      <formula>0</formula>
    </cfRule>
    <cfRule type="cellIs" dxfId="13680" priority="3315" stopIfTrue="1" operator="greaterThan">
      <formula>0</formula>
    </cfRule>
  </conditionalFormatting>
  <conditionalFormatting sqref="AH66:AH67">
    <cfRule type="cellIs" dxfId="13679" priority="3310" stopIfTrue="1" operator="greaterThan">
      <formula>0</formula>
    </cfRule>
    <cfRule type="cellIs" dxfId="13678" priority="3311" stopIfTrue="1" operator="greaterThan">
      <formula>0</formula>
    </cfRule>
    <cfRule type="cellIs" dxfId="13677" priority="3312" stopIfTrue="1" operator="greaterThan">
      <formula>0</formula>
    </cfRule>
  </conditionalFormatting>
  <conditionalFormatting sqref="AH68">
    <cfRule type="cellIs" dxfId="13676" priority="3307" stopIfTrue="1" operator="greaterThan">
      <formula>0</formula>
    </cfRule>
    <cfRule type="cellIs" dxfId="13675" priority="3308" stopIfTrue="1" operator="greaterThan">
      <formula>0</formula>
    </cfRule>
    <cfRule type="cellIs" dxfId="13674" priority="3309" stopIfTrue="1" operator="greaterThan">
      <formula>0</formula>
    </cfRule>
  </conditionalFormatting>
  <conditionalFormatting sqref="AH63:AH64">
    <cfRule type="cellIs" dxfId="13673" priority="3304" stopIfTrue="1" operator="greaterThan">
      <formula>0</formula>
    </cfRule>
    <cfRule type="cellIs" dxfId="13672" priority="3305" stopIfTrue="1" operator="greaterThan">
      <formula>0</formula>
    </cfRule>
    <cfRule type="cellIs" dxfId="13671" priority="3306" stopIfTrue="1" operator="greaterThan">
      <formula>0</formula>
    </cfRule>
  </conditionalFormatting>
  <conditionalFormatting sqref="AH65">
    <cfRule type="cellIs" dxfId="13670" priority="3301" stopIfTrue="1" operator="greaterThan">
      <formula>0</formula>
    </cfRule>
    <cfRule type="cellIs" dxfId="13669" priority="3302" stopIfTrue="1" operator="greaterThan">
      <formula>0</formula>
    </cfRule>
    <cfRule type="cellIs" dxfId="13668" priority="3303" stopIfTrue="1" operator="greaterThan">
      <formula>0</formula>
    </cfRule>
  </conditionalFormatting>
  <conditionalFormatting sqref="AH60:AH61">
    <cfRule type="cellIs" dxfId="13667" priority="3298" stopIfTrue="1" operator="greaterThan">
      <formula>0</formula>
    </cfRule>
    <cfRule type="cellIs" dxfId="13666" priority="3299" stopIfTrue="1" operator="greaterThan">
      <formula>0</formula>
    </cfRule>
    <cfRule type="cellIs" dxfId="13665" priority="3300" stopIfTrue="1" operator="greaterThan">
      <formula>0</formula>
    </cfRule>
  </conditionalFormatting>
  <conditionalFormatting sqref="AH62">
    <cfRule type="cellIs" dxfId="13664" priority="3295" stopIfTrue="1" operator="greaterThan">
      <formula>0</formula>
    </cfRule>
    <cfRule type="cellIs" dxfId="13663" priority="3296" stopIfTrue="1" operator="greaterThan">
      <formula>0</formula>
    </cfRule>
    <cfRule type="cellIs" dxfId="13662" priority="3297" stopIfTrue="1" operator="greaterThan">
      <formula>0</formula>
    </cfRule>
  </conditionalFormatting>
  <conditionalFormatting sqref="AH57:AH58">
    <cfRule type="cellIs" dxfId="13661" priority="3292" stopIfTrue="1" operator="greaterThan">
      <formula>0</formula>
    </cfRule>
    <cfRule type="cellIs" dxfId="13660" priority="3293" stopIfTrue="1" operator="greaterThan">
      <formula>0</formula>
    </cfRule>
    <cfRule type="cellIs" dxfId="13659" priority="3294" stopIfTrue="1" operator="greaterThan">
      <formula>0</formula>
    </cfRule>
  </conditionalFormatting>
  <conditionalFormatting sqref="AH59">
    <cfRule type="cellIs" dxfId="13658" priority="3289" stopIfTrue="1" operator="greaterThan">
      <formula>0</formula>
    </cfRule>
    <cfRule type="cellIs" dxfId="13657" priority="3290" stopIfTrue="1" operator="greaterThan">
      <formula>0</formula>
    </cfRule>
    <cfRule type="cellIs" dxfId="13656" priority="3291" stopIfTrue="1" operator="greaterThan">
      <formula>0</formula>
    </cfRule>
  </conditionalFormatting>
  <conditionalFormatting sqref="AH54:AH55">
    <cfRule type="cellIs" dxfId="13655" priority="3286" stopIfTrue="1" operator="greaterThan">
      <formula>0</formula>
    </cfRule>
    <cfRule type="cellIs" dxfId="13654" priority="3287" stopIfTrue="1" operator="greaterThan">
      <formula>0</formula>
    </cfRule>
    <cfRule type="cellIs" dxfId="13653" priority="3288" stopIfTrue="1" operator="greaterThan">
      <formula>0</formula>
    </cfRule>
  </conditionalFormatting>
  <conditionalFormatting sqref="AH56">
    <cfRule type="cellIs" dxfId="13652" priority="3283" stopIfTrue="1" operator="greaterThan">
      <formula>0</formula>
    </cfRule>
    <cfRule type="cellIs" dxfId="13651" priority="3284" stopIfTrue="1" operator="greaterThan">
      <formula>0</formula>
    </cfRule>
    <cfRule type="cellIs" dxfId="13650" priority="3285" stopIfTrue="1" operator="greaterThan">
      <formula>0</formula>
    </cfRule>
  </conditionalFormatting>
  <conditionalFormatting sqref="AH51:AH52">
    <cfRule type="cellIs" dxfId="13649" priority="3280" stopIfTrue="1" operator="greaterThan">
      <formula>0</formula>
    </cfRule>
    <cfRule type="cellIs" dxfId="13648" priority="3281" stopIfTrue="1" operator="greaterThan">
      <formula>0</formula>
    </cfRule>
    <cfRule type="cellIs" dxfId="13647" priority="3282" stopIfTrue="1" operator="greaterThan">
      <formula>0</formula>
    </cfRule>
  </conditionalFormatting>
  <conditionalFormatting sqref="AH53">
    <cfRule type="cellIs" dxfId="13646" priority="3277" stopIfTrue="1" operator="greaterThan">
      <formula>0</formula>
    </cfRule>
    <cfRule type="cellIs" dxfId="13645" priority="3278" stopIfTrue="1" operator="greaterThan">
      <formula>0</formula>
    </cfRule>
    <cfRule type="cellIs" dxfId="13644" priority="3279" stopIfTrue="1" operator="greaterThan">
      <formula>0</formula>
    </cfRule>
  </conditionalFormatting>
  <conditionalFormatting sqref="AH48:AH49">
    <cfRule type="cellIs" dxfId="13643" priority="3274" stopIfTrue="1" operator="greaterThan">
      <formula>0</formula>
    </cfRule>
    <cfRule type="cellIs" dxfId="13642" priority="3275" stopIfTrue="1" operator="greaterThan">
      <formula>0</formula>
    </cfRule>
    <cfRule type="cellIs" dxfId="13641" priority="3276" stopIfTrue="1" operator="greaterThan">
      <formula>0</formula>
    </cfRule>
  </conditionalFormatting>
  <conditionalFormatting sqref="AH50">
    <cfRule type="cellIs" dxfId="13640" priority="3271" stopIfTrue="1" operator="greaterThan">
      <formula>0</formula>
    </cfRule>
    <cfRule type="cellIs" dxfId="13639" priority="3272" stopIfTrue="1" operator="greaterThan">
      <formula>0</formula>
    </cfRule>
    <cfRule type="cellIs" dxfId="13638" priority="3273" stopIfTrue="1" operator="greaterThan">
      <formula>0</formula>
    </cfRule>
  </conditionalFormatting>
  <conditionalFormatting sqref="AH45:AH46">
    <cfRule type="cellIs" dxfId="13637" priority="3268" stopIfTrue="1" operator="greaterThan">
      <formula>0</formula>
    </cfRule>
    <cfRule type="cellIs" dxfId="13636" priority="3269" stopIfTrue="1" operator="greaterThan">
      <formula>0</formula>
    </cfRule>
    <cfRule type="cellIs" dxfId="13635" priority="3270" stopIfTrue="1" operator="greaterThan">
      <formula>0</formula>
    </cfRule>
  </conditionalFormatting>
  <conditionalFormatting sqref="AH47">
    <cfRule type="cellIs" dxfId="13634" priority="3265" stopIfTrue="1" operator="greaterThan">
      <formula>0</formula>
    </cfRule>
    <cfRule type="cellIs" dxfId="13633" priority="3266" stopIfTrue="1" operator="greaterThan">
      <formula>0</formula>
    </cfRule>
    <cfRule type="cellIs" dxfId="13632" priority="3267" stopIfTrue="1" operator="greaterThan">
      <formula>0</formula>
    </cfRule>
  </conditionalFormatting>
  <conditionalFormatting sqref="AH42:AH43">
    <cfRule type="cellIs" dxfId="13631" priority="3262" stopIfTrue="1" operator="greaterThan">
      <formula>0</formula>
    </cfRule>
    <cfRule type="cellIs" dxfId="13630" priority="3263" stopIfTrue="1" operator="greaterThan">
      <formula>0</formula>
    </cfRule>
    <cfRule type="cellIs" dxfId="13629" priority="3264" stopIfTrue="1" operator="greaterThan">
      <formula>0</formula>
    </cfRule>
  </conditionalFormatting>
  <conditionalFormatting sqref="AH44">
    <cfRule type="cellIs" dxfId="13628" priority="3259" stopIfTrue="1" operator="greaterThan">
      <formula>0</formula>
    </cfRule>
    <cfRule type="cellIs" dxfId="13627" priority="3260" stopIfTrue="1" operator="greaterThan">
      <formula>0</formula>
    </cfRule>
    <cfRule type="cellIs" dxfId="13626" priority="3261" stopIfTrue="1" operator="greaterThan">
      <formula>0</formula>
    </cfRule>
  </conditionalFormatting>
  <conditionalFormatting sqref="AH39:AH40">
    <cfRule type="cellIs" dxfId="13625" priority="3256" stopIfTrue="1" operator="greaterThan">
      <formula>0</formula>
    </cfRule>
    <cfRule type="cellIs" dxfId="13624" priority="3257" stopIfTrue="1" operator="greaterThan">
      <formula>0</formula>
    </cfRule>
    <cfRule type="cellIs" dxfId="13623" priority="3258" stopIfTrue="1" operator="greaterThan">
      <formula>0</formula>
    </cfRule>
  </conditionalFormatting>
  <conditionalFormatting sqref="AH41">
    <cfRule type="cellIs" dxfId="13622" priority="3253" stopIfTrue="1" operator="greaterThan">
      <formula>0</formula>
    </cfRule>
    <cfRule type="cellIs" dxfId="13621" priority="3254" stopIfTrue="1" operator="greaterThan">
      <formula>0</formula>
    </cfRule>
    <cfRule type="cellIs" dxfId="13620" priority="3255" stopIfTrue="1" operator="greaterThan">
      <formula>0</formula>
    </cfRule>
  </conditionalFormatting>
  <conditionalFormatting sqref="AH36:AH37">
    <cfRule type="cellIs" dxfId="13619" priority="3250" stopIfTrue="1" operator="greaterThan">
      <formula>0</formula>
    </cfRule>
    <cfRule type="cellIs" dxfId="13618" priority="3251" stopIfTrue="1" operator="greaterThan">
      <formula>0</formula>
    </cfRule>
    <cfRule type="cellIs" dxfId="13617" priority="3252" stopIfTrue="1" operator="greaterThan">
      <formula>0</formula>
    </cfRule>
  </conditionalFormatting>
  <conditionalFormatting sqref="AH38">
    <cfRule type="cellIs" dxfId="13616" priority="3247" stopIfTrue="1" operator="greaterThan">
      <formula>0</formula>
    </cfRule>
    <cfRule type="cellIs" dxfId="13615" priority="3248" stopIfTrue="1" operator="greaterThan">
      <formula>0</formula>
    </cfRule>
    <cfRule type="cellIs" dxfId="13614" priority="3249" stopIfTrue="1" operator="greaterThan">
      <formula>0</formula>
    </cfRule>
  </conditionalFormatting>
  <conditionalFormatting sqref="AH35">
    <cfRule type="cellIs" dxfId="13613" priority="3244" stopIfTrue="1" operator="greaterThan">
      <formula>0</formula>
    </cfRule>
    <cfRule type="cellIs" dxfId="13612" priority="3245" stopIfTrue="1" operator="greaterThan">
      <formula>0</formula>
    </cfRule>
    <cfRule type="cellIs" dxfId="13611" priority="3246" stopIfTrue="1" operator="greaterThan">
      <formula>0</formula>
    </cfRule>
  </conditionalFormatting>
  <conditionalFormatting sqref="AH32:AH33">
    <cfRule type="cellIs" dxfId="13610" priority="3241" stopIfTrue="1" operator="greaterThan">
      <formula>0</formula>
    </cfRule>
    <cfRule type="cellIs" dxfId="13609" priority="3242" stopIfTrue="1" operator="greaterThan">
      <formula>0</formula>
    </cfRule>
    <cfRule type="cellIs" dxfId="13608" priority="3243" stopIfTrue="1" operator="greaterThan">
      <formula>0</formula>
    </cfRule>
  </conditionalFormatting>
  <conditionalFormatting sqref="AH29:AH30">
    <cfRule type="cellIs" dxfId="13607" priority="3238" stopIfTrue="1" operator="greaterThan">
      <formula>0</formula>
    </cfRule>
    <cfRule type="cellIs" dxfId="13606" priority="3239" stopIfTrue="1" operator="greaterThan">
      <formula>0</formula>
    </cfRule>
    <cfRule type="cellIs" dxfId="13605" priority="3240" stopIfTrue="1" operator="greaterThan">
      <formula>0</formula>
    </cfRule>
  </conditionalFormatting>
  <conditionalFormatting sqref="AH31">
    <cfRule type="cellIs" dxfId="13604" priority="3235" stopIfTrue="1" operator="greaterThan">
      <formula>0</formula>
    </cfRule>
    <cfRule type="cellIs" dxfId="13603" priority="3236" stopIfTrue="1" operator="greaterThan">
      <formula>0</formula>
    </cfRule>
    <cfRule type="cellIs" dxfId="13602" priority="3237" stopIfTrue="1" operator="greaterThan">
      <formula>0</formula>
    </cfRule>
  </conditionalFormatting>
  <conditionalFormatting sqref="AH26:AH27">
    <cfRule type="cellIs" dxfId="13601" priority="3232" stopIfTrue="1" operator="greaterThan">
      <formula>0</formula>
    </cfRule>
    <cfRule type="cellIs" dxfId="13600" priority="3233" stopIfTrue="1" operator="greaterThan">
      <formula>0</formula>
    </cfRule>
    <cfRule type="cellIs" dxfId="13599" priority="3234" stopIfTrue="1" operator="greaterThan">
      <formula>0</formula>
    </cfRule>
  </conditionalFormatting>
  <conditionalFormatting sqref="AH28">
    <cfRule type="cellIs" dxfId="13598" priority="3229" stopIfTrue="1" operator="greaterThan">
      <formula>0</formula>
    </cfRule>
    <cfRule type="cellIs" dxfId="13597" priority="3230" stopIfTrue="1" operator="greaterThan">
      <formula>0</formula>
    </cfRule>
    <cfRule type="cellIs" dxfId="13596" priority="3231" stopIfTrue="1" operator="greaterThan">
      <formula>0</formula>
    </cfRule>
  </conditionalFormatting>
  <conditionalFormatting sqref="AH23:AH24">
    <cfRule type="cellIs" dxfId="13595" priority="3226" stopIfTrue="1" operator="greaterThan">
      <formula>0</formula>
    </cfRule>
    <cfRule type="cellIs" dxfId="13594" priority="3227" stopIfTrue="1" operator="greaterThan">
      <formula>0</formula>
    </cfRule>
    <cfRule type="cellIs" dxfId="13593" priority="3228" stopIfTrue="1" operator="greaterThan">
      <formula>0</formula>
    </cfRule>
  </conditionalFormatting>
  <conditionalFormatting sqref="AH25">
    <cfRule type="cellIs" dxfId="13592" priority="3223" stopIfTrue="1" operator="greaterThan">
      <formula>0</formula>
    </cfRule>
    <cfRule type="cellIs" dxfId="13591" priority="3224" stopIfTrue="1" operator="greaterThan">
      <formula>0</formula>
    </cfRule>
    <cfRule type="cellIs" dxfId="13590" priority="3225" stopIfTrue="1" operator="greaterThan">
      <formula>0</formula>
    </cfRule>
  </conditionalFormatting>
  <conditionalFormatting sqref="AH20:AH21">
    <cfRule type="cellIs" dxfId="13589" priority="3220" stopIfTrue="1" operator="greaterThan">
      <formula>0</formula>
    </cfRule>
    <cfRule type="cellIs" dxfId="13588" priority="3221" stopIfTrue="1" operator="greaterThan">
      <formula>0</formula>
    </cfRule>
    <cfRule type="cellIs" dxfId="13587" priority="3222" stopIfTrue="1" operator="greaterThan">
      <formula>0</formula>
    </cfRule>
  </conditionalFormatting>
  <conditionalFormatting sqref="AH22">
    <cfRule type="cellIs" dxfId="13586" priority="3217" stopIfTrue="1" operator="greaterThan">
      <formula>0</formula>
    </cfRule>
    <cfRule type="cellIs" dxfId="13585" priority="3218" stopIfTrue="1" operator="greaterThan">
      <formula>0</formula>
    </cfRule>
    <cfRule type="cellIs" dxfId="13584" priority="3219" stopIfTrue="1" operator="greaterThan">
      <formula>0</formula>
    </cfRule>
  </conditionalFormatting>
  <conditionalFormatting sqref="AH19">
    <cfRule type="cellIs" dxfId="13583" priority="3214" stopIfTrue="1" operator="greaterThan">
      <formula>0</formula>
    </cfRule>
    <cfRule type="cellIs" dxfId="13582" priority="3215" stopIfTrue="1" operator="greaterThan">
      <formula>0</formula>
    </cfRule>
    <cfRule type="cellIs" dxfId="13581" priority="3216" stopIfTrue="1" operator="greaterThan">
      <formula>0</formula>
    </cfRule>
  </conditionalFormatting>
  <conditionalFormatting sqref="AH16:AH17">
    <cfRule type="cellIs" dxfId="13580" priority="3211" stopIfTrue="1" operator="greaterThan">
      <formula>0</formula>
    </cfRule>
    <cfRule type="cellIs" dxfId="13579" priority="3212" stopIfTrue="1" operator="greaterThan">
      <formula>0</formula>
    </cfRule>
    <cfRule type="cellIs" dxfId="13578" priority="3213" stopIfTrue="1" operator="greaterThan">
      <formula>0</formula>
    </cfRule>
  </conditionalFormatting>
  <conditionalFormatting sqref="AH18">
    <cfRule type="cellIs" dxfId="13577" priority="3208" stopIfTrue="1" operator="greaterThan">
      <formula>0</formula>
    </cfRule>
    <cfRule type="cellIs" dxfId="13576" priority="3209" stopIfTrue="1" operator="greaterThan">
      <formula>0</formula>
    </cfRule>
    <cfRule type="cellIs" dxfId="13575" priority="3210" stopIfTrue="1" operator="greaterThan">
      <formula>0</formula>
    </cfRule>
  </conditionalFormatting>
  <conditionalFormatting sqref="AH13:AH14">
    <cfRule type="cellIs" dxfId="13574" priority="3205" stopIfTrue="1" operator="greaterThan">
      <formula>0</formula>
    </cfRule>
    <cfRule type="cellIs" dxfId="13573" priority="3206" stopIfTrue="1" operator="greaterThan">
      <formula>0</formula>
    </cfRule>
    <cfRule type="cellIs" dxfId="13572" priority="3207" stopIfTrue="1" operator="greaterThan">
      <formula>0</formula>
    </cfRule>
  </conditionalFormatting>
  <conditionalFormatting sqref="AH15">
    <cfRule type="cellIs" dxfId="13571" priority="3202" stopIfTrue="1" operator="greaterThan">
      <formula>0</formula>
    </cfRule>
    <cfRule type="cellIs" dxfId="13570" priority="3203" stopIfTrue="1" operator="greaterThan">
      <formula>0</formula>
    </cfRule>
    <cfRule type="cellIs" dxfId="13569" priority="3204" stopIfTrue="1" operator="greaterThan">
      <formula>0</formula>
    </cfRule>
  </conditionalFormatting>
  <conditionalFormatting sqref="AH10:AH11">
    <cfRule type="cellIs" dxfId="13568" priority="3199" stopIfTrue="1" operator="greaterThan">
      <formula>0</formula>
    </cfRule>
    <cfRule type="cellIs" dxfId="13567" priority="3200" stopIfTrue="1" operator="greaterThan">
      <formula>0</formula>
    </cfRule>
    <cfRule type="cellIs" dxfId="13566" priority="3201" stopIfTrue="1" operator="greaterThan">
      <formula>0</formula>
    </cfRule>
  </conditionalFormatting>
  <conditionalFormatting sqref="AH12">
    <cfRule type="cellIs" dxfId="13565" priority="3196" stopIfTrue="1" operator="greaterThan">
      <formula>0</formula>
    </cfRule>
    <cfRule type="cellIs" dxfId="13564" priority="3197" stopIfTrue="1" operator="greaterThan">
      <formula>0</formula>
    </cfRule>
    <cfRule type="cellIs" dxfId="13563" priority="3198" stopIfTrue="1" operator="greaterThan">
      <formula>0</formula>
    </cfRule>
  </conditionalFormatting>
  <conditionalFormatting sqref="AH7:AH8">
    <cfRule type="cellIs" dxfId="13562" priority="3193" stopIfTrue="1" operator="greaterThan">
      <formula>0</formula>
    </cfRule>
    <cfRule type="cellIs" dxfId="13561" priority="3194" stopIfTrue="1" operator="greaterThan">
      <formula>0</formula>
    </cfRule>
    <cfRule type="cellIs" dxfId="13560" priority="3195" stopIfTrue="1" operator="greaterThan">
      <formula>0</formula>
    </cfRule>
  </conditionalFormatting>
  <conditionalFormatting sqref="AH9">
    <cfRule type="cellIs" dxfId="13559" priority="3190" stopIfTrue="1" operator="greaterThan">
      <formula>0</formula>
    </cfRule>
    <cfRule type="cellIs" dxfId="13558" priority="3191" stopIfTrue="1" operator="greaterThan">
      <formula>0</formula>
    </cfRule>
    <cfRule type="cellIs" dxfId="13557" priority="3192" stopIfTrue="1" operator="greaterThan">
      <formula>0</formula>
    </cfRule>
  </conditionalFormatting>
  <conditionalFormatting sqref="AH5">
    <cfRule type="cellIs" dxfId="13556" priority="3187" stopIfTrue="1" operator="greaterThan">
      <formula>0</formula>
    </cfRule>
    <cfRule type="cellIs" dxfId="13555" priority="3188" stopIfTrue="1" operator="greaterThan">
      <formula>0</formula>
    </cfRule>
    <cfRule type="cellIs" dxfId="13554" priority="3189" stopIfTrue="1" operator="greaterThan">
      <formula>0</formula>
    </cfRule>
  </conditionalFormatting>
  <conditionalFormatting sqref="AH6">
    <cfRule type="cellIs" dxfId="13553" priority="3184" stopIfTrue="1" operator="greaterThan">
      <formula>0</formula>
    </cfRule>
    <cfRule type="cellIs" dxfId="13552" priority="3185" stopIfTrue="1" operator="greaterThan">
      <formula>0</formula>
    </cfRule>
    <cfRule type="cellIs" dxfId="13551" priority="3186" stopIfTrue="1" operator="greaterThan">
      <formula>0</formula>
    </cfRule>
  </conditionalFormatting>
  <conditionalFormatting sqref="S57:S58">
    <cfRule type="cellIs" dxfId="13550" priority="3181" stopIfTrue="1" operator="greaterThan">
      <formula>0</formula>
    </cfRule>
    <cfRule type="cellIs" dxfId="13549" priority="3182" stopIfTrue="1" operator="greaterThan">
      <formula>0</formula>
    </cfRule>
    <cfRule type="cellIs" dxfId="13548" priority="3183" stopIfTrue="1" operator="greaterThan">
      <formula>0</formula>
    </cfRule>
  </conditionalFormatting>
  <conditionalFormatting sqref="S54:S55">
    <cfRule type="cellIs" dxfId="13547" priority="3178" stopIfTrue="1" operator="greaterThan">
      <formula>0</formula>
    </cfRule>
    <cfRule type="cellIs" dxfId="13546" priority="3179" stopIfTrue="1" operator="greaterThan">
      <formula>0</formula>
    </cfRule>
    <cfRule type="cellIs" dxfId="13545" priority="3180" stopIfTrue="1" operator="greaterThan">
      <formula>0</formula>
    </cfRule>
  </conditionalFormatting>
  <conditionalFormatting sqref="S56">
    <cfRule type="cellIs" dxfId="13544" priority="3175" stopIfTrue="1" operator="greaterThan">
      <formula>0</formula>
    </cfRule>
    <cfRule type="cellIs" dxfId="13543" priority="3176" stopIfTrue="1" operator="greaterThan">
      <formula>0</formula>
    </cfRule>
    <cfRule type="cellIs" dxfId="13542" priority="3177" stopIfTrue="1" operator="greaterThan">
      <formula>0</formula>
    </cfRule>
  </conditionalFormatting>
  <conditionalFormatting sqref="S53">
    <cfRule type="cellIs" dxfId="13541" priority="3172" stopIfTrue="1" operator="greaterThan">
      <formula>0</formula>
    </cfRule>
    <cfRule type="cellIs" dxfId="13540" priority="3173" stopIfTrue="1" operator="greaterThan">
      <formula>0</formula>
    </cfRule>
    <cfRule type="cellIs" dxfId="13539" priority="3174" stopIfTrue="1" operator="greaterThan">
      <formula>0</formula>
    </cfRule>
  </conditionalFormatting>
  <conditionalFormatting sqref="V13:V17">
    <cfRule type="cellIs" dxfId="13538" priority="3169" stopIfTrue="1" operator="greaterThan">
      <formula>0</formula>
    </cfRule>
    <cfRule type="cellIs" dxfId="13537" priority="3170" stopIfTrue="1" operator="greaterThan">
      <formula>0</formula>
    </cfRule>
    <cfRule type="cellIs" dxfId="13536" priority="3171" stopIfTrue="1" operator="greaterThan">
      <formula>0</formula>
    </cfRule>
  </conditionalFormatting>
  <conditionalFormatting sqref="V50:V51">
    <cfRule type="cellIs" dxfId="13535" priority="3166" stopIfTrue="1" operator="greaterThan">
      <formula>0</formula>
    </cfRule>
    <cfRule type="cellIs" dxfId="13534" priority="3167" stopIfTrue="1" operator="greaterThan">
      <formula>0</formula>
    </cfRule>
    <cfRule type="cellIs" dxfId="13533" priority="3168" stopIfTrue="1" operator="greaterThan">
      <formula>0</formula>
    </cfRule>
  </conditionalFormatting>
  <conditionalFormatting sqref="P4:Q4">
    <cfRule type="cellIs" dxfId="13532" priority="538" stopIfTrue="1" operator="greaterThan">
      <formula>0</formula>
    </cfRule>
    <cfRule type="cellIs" dxfId="13531" priority="539" stopIfTrue="1" operator="greaterThan">
      <formula>0</formula>
    </cfRule>
    <cfRule type="cellIs" dxfId="13530" priority="540" stopIfTrue="1" operator="greaterThan">
      <formula>0</formula>
    </cfRule>
  </conditionalFormatting>
  <conditionalFormatting sqref="P128:Q128">
    <cfRule type="cellIs" dxfId="13529" priority="424" stopIfTrue="1" operator="greaterThan">
      <formula>0</formula>
    </cfRule>
    <cfRule type="cellIs" dxfId="13528" priority="425" stopIfTrue="1" operator="greaterThan">
      <formula>0</formula>
    </cfRule>
    <cfRule type="cellIs" dxfId="13527" priority="426" stopIfTrue="1" operator="greaterThan">
      <formula>0</formula>
    </cfRule>
  </conditionalFormatting>
  <conditionalFormatting sqref="P157:Q157 P131:Q131">
    <cfRule type="cellIs" dxfId="13526" priority="535" stopIfTrue="1" operator="greaterThan">
      <formula>0</formula>
    </cfRule>
    <cfRule type="cellIs" dxfId="13525" priority="536" stopIfTrue="1" operator="greaterThan">
      <formula>0</formula>
    </cfRule>
    <cfRule type="cellIs" dxfId="13524" priority="537" stopIfTrue="1" operator="greaterThan">
      <formula>0</formula>
    </cfRule>
  </conditionalFormatting>
  <conditionalFormatting sqref="P154:Q155">
    <cfRule type="cellIs" dxfId="13523" priority="532" stopIfTrue="1" operator="greaterThan">
      <formula>0</formula>
    </cfRule>
    <cfRule type="cellIs" dxfId="13522" priority="533" stopIfTrue="1" operator="greaterThan">
      <formula>0</formula>
    </cfRule>
    <cfRule type="cellIs" dxfId="13521" priority="534" stopIfTrue="1" operator="greaterThan">
      <formula>0</formula>
    </cfRule>
  </conditionalFormatting>
  <conditionalFormatting sqref="P156:Q156">
    <cfRule type="cellIs" dxfId="13520" priority="529" stopIfTrue="1" operator="greaterThan">
      <formula>0</formula>
    </cfRule>
    <cfRule type="cellIs" dxfId="13519" priority="530" stopIfTrue="1" operator="greaterThan">
      <formula>0</formula>
    </cfRule>
    <cfRule type="cellIs" dxfId="13518" priority="531" stopIfTrue="1" operator="greaterThan">
      <formula>0</formula>
    </cfRule>
  </conditionalFormatting>
  <conditionalFormatting sqref="P151:Q152">
    <cfRule type="cellIs" dxfId="13517" priority="526" stopIfTrue="1" operator="greaterThan">
      <formula>0</formula>
    </cfRule>
    <cfRule type="cellIs" dxfId="13516" priority="527" stopIfTrue="1" operator="greaterThan">
      <formula>0</formula>
    </cfRule>
    <cfRule type="cellIs" dxfId="13515" priority="528" stopIfTrue="1" operator="greaterThan">
      <formula>0</formula>
    </cfRule>
  </conditionalFormatting>
  <conditionalFormatting sqref="P153:Q153">
    <cfRule type="cellIs" dxfId="13514" priority="523" stopIfTrue="1" operator="greaterThan">
      <formula>0</formula>
    </cfRule>
    <cfRule type="cellIs" dxfId="13513" priority="524" stopIfTrue="1" operator="greaterThan">
      <formula>0</formula>
    </cfRule>
    <cfRule type="cellIs" dxfId="13512" priority="525" stopIfTrue="1" operator="greaterThan">
      <formula>0</formula>
    </cfRule>
  </conditionalFormatting>
  <conditionalFormatting sqref="P148:Q149">
    <cfRule type="cellIs" dxfId="13511" priority="520" stopIfTrue="1" operator="greaterThan">
      <formula>0</formula>
    </cfRule>
    <cfRule type="cellIs" dxfId="13510" priority="521" stopIfTrue="1" operator="greaterThan">
      <formula>0</formula>
    </cfRule>
    <cfRule type="cellIs" dxfId="13509" priority="522" stopIfTrue="1" operator="greaterThan">
      <formula>0</formula>
    </cfRule>
  </conditionalFormatting>
  <conditionalFormatting sqref="P150:Q150">
    <cfRule type="cellIs" dxfId="13508" priority="517" stopIfTrue="1" operator="greaterThan">
      <formula>0</formula>
    </cfRule>
    <cfRule type="cellIs" dxfId="13507" priority="518" stopIfTrue="1" operator="greaterThan">
      <formula>0</formula>
    </cfRule>
    <cfRule type="cellIs" dxfId="13506" priority="519" stopIfTrue="1" operator="greaterThan">
      <formula>0</formula>
    </cfRule>
  </conditionalFormatting>
  <conditionalFormatting sqref="P145:Q146">
    <cfRule type="cellIs" dxfId="13505" priority="514" stopIfTrue="1" operator="greaterThan">
      <formula>0</formula>
    </cfRule>
    <cfRule type="cellIs" dxfId="13504" priority="515" stopIfTrue="1" operator="greaterThan">
      <formula>0</formula>
    </cfRule>
    <cfRule type="cellIs" dxfId="13503" priority="516" stopIfTrue="1" operator="greaterThan">
      <formula>0</formula>
    </cfRule>
  </conditionalFormatting>
  <conditionalFormatting sqref="P147:Q147">
    <cfRule type="cellIs" dxfId="13502" priority="511" stopIfTrue="1" operator="greaterThan">
      <formula>0</formula>
    </cfRule>
    <cfRule type="cellIs" dxfId="13501" priority="512" stopIfTrue="1" operator="greaterThan">
      <formula>0</formula>
    </cfRule>
    <cfRule type="cellIs" dxfId="13500" priority="513" stopIfTrue="1" operator="greaterThan">
      <formula>0</formula>
    </cfRule>
  </conditionalFormatting>
  <conditionalFormatting sqref="P142:Q143">
    <cfRule type="cellIs" dxfId="13499" priority="508" stopIfTrue="1" operator="greaterThan">
      <formula>0</formula>
    </cfRule>
    <cfRule type="cellIs" dxfId="13498" priority="509" stopIfTrue="1" operator="greaterThan">
      <formula>0</formula>
    </cfRule>
    <cfRule type="cellIs" dxfId="13497" priority="510" stopIfTrue="1" operator="greaterThan">
      <formula>0</formula>
    </cfRule>
  </conditionalFormatting>
  <conditionalFormatting sqref="P144:Q144">
    <cfRule type="cellIs" dxfId="13496" priority="505" stopIfTrue="1" operator="greaterThan">
      <formula>0</formula>
    </cfRule>
    <cfRule type="cellIs" dxfId="13495" priority="506" stopIfTrue="1" operator="greaterThan">
      <formula>0</formula>
    </cfRule>
    <cfRule type="cellIs" dxfId="13494" priority="507" stopIfTrue="1" operator="greaterThan">
      <formula>0</formula>
    </cfRule>
  </conditionalFormatting>
  <conditionalFormatting sqref="P139:Q140">
    <cfRule type="cellIs" dxfId="13493" priority="502" stopIfTrue="1" operator="greaterThan">
      <formula>0</formula>
    </cfRule>
    <cfRule type="cellIs" dxfId="13492" priority="503" stopIfTrue="1" operator="greaterThan">
      <formula>0</formula>
    </cfRule>
    <cfRule type="cellIs" dxfId="13491" priority="504" stopIfTrue="1" operator="greaterThan">
      <formula>0</formula>
    </cfRule>
  </conditionalFormatting>
  <conditionalFormatting sqref="P141:Q141">
    <cfRule type="cellIs" dxfId="13490" priority="499" stopIfTrue="1" operator="greaterThan">
      <formula>0</formula>
    </cfRule>
    <cfRule type="cellIs" dxfId="13489" priority="500" stopIfTrue="1" operator="greaterThan">
      <formula>0</formula>
    </cfRule>
    <cfRule type="cellIs" dxfId="13488" priority="501" stopIfTrue="1" operator="greaterThan">
      <formula>0</formula>
    </cfRule>
  </conditionalFormatting>
  <conditionalFormatting sqref="P126:Q127">
    <cfRule type="cellIs" dxfId="13487" priority="496" stopIfTrue="1" operator="greaterThan">
      <formula>0</formula>
    </cfRule>
    <cfRule type="cellIs" dxfId="13486" priority="497" stopIfTrue="1" operator="greaterThan">
      <formula>0</formula>
    </cfRule>
    <cfRule type="cellIs" dxfId="13485" priority="498" stopIfTrue="1" operator="greaterThan">
      <formula>0</formula>
    </cfRule>
  </conditionalFormatting>
  <conditionalFormatting sqref="P123:Q124">
    <cfRule type="cellIs" dxfId="13484" priority="493" stopIfTrue="1" operator="greaterThan">
      <formula>0</formula>
    </cfRule>
    <cfRule type="cellIs" dxfId="13483" priority="494" stopIfTrue="1" operator="greaterThan">
      <formula>0</formula>
    </cfRule>
    <cfRule type="cellIs" dxfId="13482" priority="495" stopIfTrue="1" operator="greaterThan">
      <formula>0</formula>
    </cfRule>
  </conditionalFormatting>
  <conditionalFormatting sqref="P125:Q125">
    <cfRule type="cellIs" dxfId="13481" priority="490" stopIfTrue="1" operator="greaterThan">
      <formula>0</formula>
    </cfRule>
    <cfRule type="cellIs" dxfId="13480" priority="491" stopIfTrue="1" operator="greaterThan">
      <formula>0</formula>
    </cfRule>
    <cfRule type="cellIs" dxfId="13479" priority="492" stopIfTrue="1" operator="greaterThan">
      <formula>0</formula>
    </cfRule>
  </conditionalFormatting>
  <conditionalFormatting sqref="P120:Q121">
    <cfRule type="cellIs" dxfId="13478" priority="487" stopIfTrue="1" operator="greaterThan">
      <formula>0</formula>
    </cfRule>
    <cfRule type="cellIs" dxfId="13477" priority="488" stopIfTrue="1" operator="greaterThan">
      <formula>0</formula>
    </cfRule>
    <cfRule type="cellIs" dxfId="13476" priority="489" stopIfTrue="1" operator="greaterThan">
      <formula>0</formula>
    </cfRule>
  </conditionalFormatting>
  <conditionalFormatting sqref="P122:Q122">
    <cfRule type="cellIs" dxfId="13475" priority="484" stopIfTrue="1" operator="greaterThan">
      <formula>0</formula>
    </cfRule>
    <cfRule type="cellIs" dxfId="13474" priority="485" stopIfTrue="1" operator="greaterThan">
      <formula>0</formula>
    </cfRule>
    <cfRule type="cellIs" dxfId="13473" priority="486" stopIfTrue="1" operator="greaterThan">
      <formula>0</formula>
    </cfRule>
  </conditionalFormatting>
  <conditionalFormatting sqref="P117:Q118">
    <cfRule type="cellIs" dxfId="13472" priority="481" stopIfTrue="1" operator="greaterThan">
      <formula>0</formula>
    </cfRule>
    <cfRule type="cellIs" dxfId="13471" priority="482" stopIfTrue="1" operator="greaterThan">
      <formula>0</formula>
    </cfRule>
    <cfRule type="cellIs" dxfId="13470" priority="483" stopIfTrue="1" operator="greaterThan">
      <formula>0</formula>
    </cfRule>
  </conditionalFormatting>
  <conditionalFormatting sqref="P119:Q119">
    <cfRule type="cellIs" dxfId="13469" priority="478" stopIfTrue="1" operator="greaterThan">
      <formula>0</formula>
    </cfRule>
    <cfRule type="cellIs" dxfId="13468" priority="479" stopIfTrue="1" operator="greaterThan">
      <formula>0</formula>
    </cfRule>
    <cfRule type="cellIs" dxfId="13467" priority="480" stopIfTrue="1" operator="greaterThan">
      <formula>0</formula>
    </cfRule>
  </conditionalFormatting>
  <conditionalFormatting sqref="P116:Q116">
    <cfRule type="cellIs" dxfId="13466" priority="475" stopIfTrue="1" operator="greaterThan">
      <formula>0</formula>
    </cfRule>
    <cfRule type="cellIs" dxfId="13465" priority="476" stopIfTrue="1" operator="greaterThan">
      <formula>0</formula>
    </cfRule>
    <cfRule type="cellIs" dxfId="13464" priority="477" stopIfTrue="1" operator="greaterThan">
      <formula>0</formula>
    </cfRule>
  </conditionalFormatting>
  <conditionalFormatting sqref="P113:Q114">
    <cfRule type="cellIs" dxfId="13463" priority="472" stopIfTrue="1" operator="greaterThan">
      <formula>0</formula>
    </cfRule>
    <cfRule type="cellIs" dxfId="13462" priority="473" stopIfTrue="1" operator="greaterThan">
      <formula>0</formula>
    </cfRule>
    <cfRule type="cellIs" dxfId="13461" priority="474" stopIfTrue="1" operator="greaterThan">
      <formula>0</formula>
    </cfRule>
  </conditionalFormatting>
  <conditionalFormatting sqref="P115:Q115">
    <cfRule type="cellIs" dxfId="13460" priority="469" stopIfTrue="1" operator="greaterThan">
      <formula>0</formula>
    </cfRule>
    <cfRule type="cellIs" dxfId="13459" priority="470" stopIfTrue="1" operator="greaterThan">
      <formula>0</formula>
    </cfRule>
    <cfRule type="cellIs" dxfId="13458" priority="471" stopIfTrue="1" operator="greaterThan">
      <formula>0</formula>
    </cfRule>
  </conditionalFormatting>
  <conditionalFormatting sqref="P110:Q111">
    <cfRule type="cellIs" dxfId="13457" priority="466" stopIfTrue="1" operator="greaterThan">
      <formula>0</formula>
    </cfRule>
    <cfRule type="cellIs" dxfId="13456" priority="467" stopIfTrue="1" operator="greaterThan">
      <formula>0</formula>
    </cfRule>
    <cfRule type="cellIs" dxfId="13455" priority="468" stopIfTrue="1" operator="greaterThan">
      <formula>0</formula>
    </cfRule>
  </conditionalFormatting>
  <conditionalFormatting sqref="P112:Q112">
    <cfRule type="cellIs" dxfId="13454" priority="463" stopIfTrue="1" operator="greaterThan">
      <formula>0</formula>
    </cfRule>
    <cfRule type="cellIs" dxfId="13453" priority="464" stopIfTrue="1" operator="greaterThan">
      <formula>0</formula>
    </cfRule>
    <cfRule type="cellIs" dxfId="13452" priority="465" stopIfTrue="1" operator="greaterThan">
      <formula>0</formula>
    </cfRule>
  </conditionalFormatting>
  <conditionalFormatting sqref="P107:Q108">
    <cfRule type="cellIs" dxfId="13451" priority="460" stopIfTrue="1" operator="greaterThan">
      <formula>0</formula>
    </cfRule>
    <cfRule type="cellIs" dxfId="13450" priority="461" stopIfTrue="1" operator="greaterThan">
      <formula>0</formula>
    </cfRule>
    <cfRule type="cellIs" dxfId="13449" priority="462" stopIfTrue="1" operator="greaterThan">
      <formula>0</formula>
    </cfRule>
  </conditionalFormatting>
  <conditionalFormatting sqref="P109:Q109">
    <cfRule type="cellIs" dxfId="13448" priority="457" stopIfTrue="1" operator="greaterThan">
      <formula>0</formula>
    </cfRule>
    <cfRule type="cellIs" dxfId="13447" priority="458" stopIfTrue="1" operator="greaterThan">
      <formula>0</formula>
    </cfRule>
    <cfRule type="cellIs" dxfId="13446" priority="459" stopIfTrue="1" operator="greaterThan">
      <formula>0</formula>
    </cfRule>
  </conditionalFormatting>
  <conditionalFormatting sqref="P104:Q105">
    <cfRule type="cellIs" dxfId="13445" priority="454" stopIfTrue="1" operator="greaterThan">
      <formula>0</formula>
    </cfRule>
    <cfRule type="cellIs" dxfId="13444" priority="455" stopIfTrue="1" operator="greaterThan">
      <formula>0</formula>
    </cfRule>
    <cfRule type="cellIs" dxfId="13443" priority="456" stopIfTrue="1" operator="greaterThan">
      <formula>0</formula>
    </cfRule>
  </conditionalFormatting>
  <conditionalFormatting sqref="P106:Q106">
    <cfRule type="cellIs" dxfId="13442" priority="451" stopIfTrue="1" operator="greaterThan">
      <formula>0</formula>
    </cfRule>
    <cfRule type="cellIs" dxfId="13441" priority="452" stopIfTrue="1" operator="greaterThan">
      <formula>0</formula>
    </cfRule>
    <cfRule type="cellIs" dxfId="13440" priority="453" stopIfTrue="1" operator="greaterThan">
      <formula>0</formula>
    </cfRule>
  </conditionalFormatting>
  <conditionalFormatting sqref="P102:Q102">
    <cfRule type="cellIs" dxfId="13439" priority="448" stopIfTrue="1" operator="greaterThan">
      <formula>0</formula>
    </cfRule>
    <cfRule type="cellIs" dxfId="13438" priority="449" stopIfTrue="1" operator="greaterThan">
      <formula>0</formula>
    </cfRule>
    <cfRule type="cellIs" dxfId="13437" priority="450" stopIfTrue="1" operator="greaterThan">
      <formula>0</formula>
    </cfRule>
  </conditionalFormatting>
  <conditionalFormatting sqref="P103:Q103">
    <cfRule type="cellIs" dxfId="13436" priority="445" stopIfTrue="1" operator="greaterThan">
      <formula>0</formula>
    </cfRule>
    <cfRule type="cellIs" dxfId="13435" priority="446" stopIfTrue="1" operator="greaterThan">
      <formula>0</formula>
    </cfRule>
    <cfRule type="cellIs" dxfId="13434" priority="447" stopIfTrue="1" operator="greaterThan">
      <formula>0</formula>
    </cfRule>
  </conditionalFormatting>
  <conditionalFormatting sqref="P136:Q137">
    <cfRule type="cellIs" dxfId="13433" priority="442" stopIfTrue="1" operator="greaterThan">
      <formula>0</formula>
    </cfRule>
    <cfRule type="cellIs" dxfId="13432" priority="443" stopIfTrue="1" operator="greaterThan">
      <formula>0</formula>
    </cfRule>
    <cfRule type="cellIs" dxfId="13431" priority="444" stopIfTrue="1" operator="greaterThan">
      <formula>0</formula>
    </cfRule>
  </conditionalFormatting>
  <conditionalFormatting sqref="P138:Q138">
    <cfRule type="cellIs" dxfId="13430" priority="439" stopIfTrue="1" operator="greaterThan">
      <formula>0</formula>
    </cfRule>
    <cfRule type="cellIs" dxfId="13429" priority="440" stopIfTrue="1" operator="greaterThan">
      <formula>0</formula>
    </cfRule>
    <cfRule type="cellIs" dxfId="13428" priority="441" stopIfTrue="1" operator="greaterThan">
      <formula>0</formula>
    </cfRule>
  </conditionalFormatting>
  <conditionalFormatting sqref="P133:Q134">
    <cfRule type="cellIs" dxfId="13427" priority="436" stopIfTrue="1" operator="greaterThan">
      <formula>0</formula>
    </cfRule>
    <cfRule type="cellIs" dxfId="13426" priority="437" stopIfTrue="1" operator="greaterThan">
      <formula>0</formula>
    </cfRule>
    <cfRule type="cellIs" dxfId="13425" priority="438" stopIfTrue="1" operator="greaterThan">
      <formula>0</formula>
    </cfRule>
  </conditionalFormatting>
  <conditionalFormatting sqref="P135:Q135">
    <cfRule type="cellIs" dxfId="13424" priority="433" stopIfTrue="1" operator="greaterThan">
      <formula>0</formula>
    </cfRule>
    <cfRule type="cellIs" dxfId="13423" priority="434" stopIfTrue="1" operator="greaterThan">
      <formula>0</formula>
    </cfRule>
    <cfRule type="cellIs" dxfId="13422" priority="435" stopIfTrue="1" operator="greaterThan">
      <formula>0</formula>
    </cfRule>
  </conditionalFormatting>
  <conditionalFormatting sqref="P132:Q132">
    <cfRule type="cellIs" dxfId="13421" priority="430" stopIfTrue="1" operator="greaterThan">
      <formula>0</formula>
    </cfRule>
    <cfRule type="cellIs" dxfId="13420" priority="431" stopIfTrue="1" operator="greaterThan">
      <formula>0</formula>
    </cfRule>
    <cfRule type="cellIs" dxfId="13419" priority="432" stopIfTrue="1" operator="greaterThan">
      <formula>0</formula>
    </cfRule>
  </conditionalFormatting>
  <conditionalFormatting sqref="P129:Q130">
    <cfRule type="cellIs" dxfId="13418" priority="427" stopIfTrue="1" operator="greaterThan">
      <formula>0</formula>
    </cfRule>
    <cfRule type="cellIs" dxfId="13417" priority="428" stopIfTrue="1" operator="greaterThan">
      <formula>0</formula>
    </cfRule>
    <cfRule type="cellIs" dxfId="13416" priority="429" stopIfTrue="1" operator="greaterThan">
      <formula>0</formula>
    </cfRule>
  </conditionalFormatting>
  <conditionalFormatting sqref="P31:Q31">
    <cfRule type="cellIs" dxfId="13415" priority="271" stopIfTrue="1" operator="greaterThan">
      <formula>0</formula>
    </cfRule>
    <cfRule type="cellIs" dxfId="13414" priority="272" stopIfTrue="1" operator="greaterThan">
      <formula>0</formula>
    </cfRule>
    <cfRule type="cellIs" dxfId="13413" priority="273" stopIfTrue="1" operator="greaterThan">
      <formula>0</formula>
    </cfRule>
  </conditionalFormatting>
  <conditionalFormatting sqref="P60:Q65 P88:Q101 P34:Q34">
    <cfRule type="cellIs" dxfId="13412" priority="421" stopIfTrue="1" operator="greaterThan">
      <formula>0</formula>
    </cfRule>
    <cfRule type="cellIs" dxfId="13411" priority="422" stopIfTrue="1" operator="greaterThan">
      <formula>0</formula>
    </cfRule>
    <cfRule type="cellIs" dxfId="13410" priority="423" stopIfTrue="1" operator="greaterThan">
      <formula>0</formula>
    </cfRule>
  </conditionalFormatting>
  <conditionalFormatting sqref="P84:Q87">
    <cfRule type="cellIs" dxfId="13409" priority="418" stopIfTrue="1" operator="greaterThan">
      <formula>0</formula>
    </cfRule>
    <cfRule type="cellIs" dxfId="13408" priority="419" stopIfTrue="1" operator="greaterThan">
      <formula>0</formula>
    </cfRule>
    <cfRule type="cellIs" dxfId="13407" priority="420" stopIfTrue="1" operator="greaterThan">
      <formula>0</formula>
    </cfRule>
  </conditionalFormatting>
  <conditionalFormatting sqref="P81:Q82">
    <cfRule type="cellIs" dxfId="13406" priority="415" stopIfTrue="1" operator="greaterThan">
      <formula>0</formula>
    </cfRule>
    <cfRule type="cellIs" dxfId="13405" priority="416" stopIfTrue="1" operator="greaterThan">
      <formula>0</formula>
    </cfRule>
    <cfRule type="cellIs" dxfId="13404" priority="417" stopIfTrue="1" operator="greaterThan">
      <formula>0</formula>
    </cfRule>
  </conditionalFormatting>
  <conditionalFormatting sqref="P83:Q83">
    <cfRule type="cellIs" dxfId="13403" priority="412" stopIfTrue="1" operator="greaterThan">
      <formula>0</formula>
    </cfRule>
    <cfRule type="cellIs" dxfId="13402" priority="413" stopIfTrue="1" operator="greaterThan">
      <formula>0</formula>
    </cfRule>
    <cfRule type="cellIs" dxfId="13401" priority="414" stopIfTrue="1" operator="greaterThan">
      <formula>0</formula>
    </cfRule>
  </conditionalFormatting>
  <conditionalFormatting sqref="P78:Q79">
    <cfRule type="cellIs" dxfId="13400" priority="409" stopIfTrue="1" operator="greaterThan">
      <formula>0</formula>
    </cfRule>
    <cfRule type="cellIs" dxfId="13399" priority="410" stopIfTrue="1" operator="greaterThan">
      <formula>0</formula>
    </cfRule>
    <cfRule type="cellIs" dxfId="13398" priority="411" stopIfTrue="1" operator="greaterThan">
      <formula>0</formula>
    </cfRule>
  </conditionalFormatting>
  <conditionalFormatting sqref="P80:Q80">
    <cfRule type="cellIs" dxfId="13397" priority="406" stopIfTrue="1" operator="greaterThan">
      <formula>0</formula>
    </cfRule>
    <cfRule type="cellIs" dxfId="13396" priority="407" stopIfTrue="1" operator="greaterThan">
      <formula>0</formula>
    </cfRule>
    <cfRule type="cellIs" dxfId="13395" priority="408" stopIfTrue="1" operator="greaterThan">
      <formula>0</formula>
    </cfRule>
  </conditionalFormatting>
  <conditionalFormatting sqref="P75:Q76">
    <cfRule type="cellIs" dxfId="13394" priority="403" stopIfTrue="1" operator="greaterThan">
      <formula>0</formula>
    </cfRule>
    <cfRule type="cellIs" dxfId="13393" priority="404" stopIfTrue="1" operator="greaterThan">
      <formula>0</formula>
    </cfRule>
    <cfRule type="cellIs" dxfId="13392" priority="405" stopIfTrue="1" operator="greaterThan">
      <formula>0</formula>
    </cfRule>
  </conditionalFormatting>
  <conditionalFormatting sqref="P77:Q77">
    <cfRule type="cellIs" dxfId="13391" priority="400" stopIfTrue="1" operator="greaterThan">
      <formula>0</formula>
    </cfRule>
    <cfRule type="cellIs" dxfId="13390" priority="401" stopIfTrue="1" operator="greaterThan">
      <formula>0</formula>
    </cfRule>
    <cfRule type="cellIs" dxfId="13389" priority="402" stopIfTrue="1" operator="greaterThan">
      <formula>0</formula>
    </cfRule>
  </conditionalFormatting>
  <conditionalFormatting sqref="P72:Q73">
    <cfRule type="cellIs" dxfId="13388" priority="397" stopIfTrue="1" operator="greaterThan">
      <formula>0</formula>
    </cfRule>
    <cfRule type="cellIs" dxfId="13387" priority="398" stopIfTrue="1" operator="greaterThan">
      <formula>0</formula>
    </cfRule>
    <cfRule type="cellIs" dxfId="13386" priority="399" stopIfTrue="1" operator="greaterThan">
      <formula>0</formula>
    </cfRule>
  </conditionalFormatting>
  <conditionalFormatting sqref="P74:Q74">
    <cfRule type="cellIs" dxfId="13385" priority="394" stopIfTrue="1" operator="greaterThan">
      <formula>0</formula>
    </cfRule>
    <cfRule type="cellIs" dxfId="13384" priority="395" stopIfTrue="1" operator="greaterThan">
      <formula>0</formula>
    </cfRule>
    <cfRule type="cellIs" dxfId="13383" priority="396" stopIfTrue="1" operator="greaterThan">
      <formula>0</formula>
    </cfRule>
  </conditionalFormatting>
  <conditionalFormatting sqref="P69:Q70">
    <cfRule type="cellIs" dxfId="13382" priority="391" stopIfTrue="1" operator="greaterThan">
      <formula>0</formula>
    </cfRule>
    <cfRule type="cellIs" dxfId="13381" priority="392" stopIfTrue="1" operator="greaterThan">
      <formula>0</formula>
    </cfRule>
    <cfRule type="cellIs" dxfId="13380" priority="393" stopIfTrue="1" operator="greaterThan">
      <formula>0</formula>
    </cfRule>
  </conditionalFormatting>
  <conditionalFormatting sqref="P71:Q71">
    <cfRule type="cellIs" dxfId="13379" priority="388" stopIfTrue="1" operator="greaterThan">
      <formula>0</formula>
    </cfRule>
    <cfRule type="cellIs" dxfId="13378" priority="389" stopIfTrue="1" operator="greaterThan">
      <formula>0</formula>
    </cfRule>
    <cfRule type="cellIs" dxfId="13377" priority="390" stopIfTrue="1" operator="greaterThan">
      <formula>0</formula>
    </cfRule>
  </conditionalFormatting>
  <conditionalFormatting sqref="P66:Q67">
    <cfRule type="cellIs" dxfId="13376" priority="385" stopIfTrue="1" operator="greaterThan">
      <formula>0</formula>
    </cfRule>
    <cfRule type="cellIs" dxfId="13375" priority="386" stopIfTrue="1" operator="greaterThan">
      <formula>0</formula>
    </cfRule>
    <cfRule type="cellIs" dxfId="13374" priority="387" stopIfTrue="1" operator="greaterThan">
      <formula>0</formula>
    </cfRule>
  </conditionalFormatting>
  <conditionalFormatting sqref="P68:Q68">
    <cfRule type="cellIs" dxfId="13373" priority="382" stopIfTrue="1" operator="greaterThan">
      <formula>0</formula>
    </cfRule>
    <cfRule type="cellIs" dxfId="13372" priority="383" stopIfTrue="1" operator="greaterThan">
      <formula>0</formula>
    </cfRule>
    <cfRule type="cellIs" dxfId="13371" priority="384" stopIfTrue="1" operator="greaterThan">
      <formula>0</formula>
    </cfRule>
  </conditionalFormatting>
  <conditionalFormatting sqref="P57:Q58">
    <cfRule type="cellIs" dxfId="13370" priority="379" stopIfTrue="1" operator="greaterThan">
      <formula>0</formula>
    </cfRule>
    <cfRule type="cellIs" dxfId="13369" priority="380" stopIfTrue="1" operator="greaterThan">
      <formula>0</formula>
    </cfRule>
    <cfRule type="cellIs" dxfId="13368" priority="381" stopIfTrue="1" operator="greaterThan">
      <formula>0</formula>
    </cfRule>
  </conditionalFormatting>
  <conditionalFormatting sqref="P59:Q59">
    <cfRule type="cellIs" dxfId="13367" priority="376" stopIfTrue="1" operator="greaterThan">
      <formula>0</formula>
    </cfRule>
    <cfRule type="cellIs" dxfId="13366" priority="377" stopIfTrue="1" operator="greaterThan">
      <formula>0</formula>
    </cfRule>
    <cfRule type="cellIs" dxfId="13365" priority="378" stopIfTrue="1" operator="greaterThan">
      <formula>0</formula>
    </cfRule>
  </conditionalFormatting>
  <conditionalFormatting sqref="P54:Q55">
    <cfRule type="cellIs" dxfId="13364" priority="373" stopIfTrue="1" operator="greaterThan">
      <formula>0</formula>
    </cfRule>
    <cfRule type="cellIs" dxfId="13363" priority="374" stopIfTrue="1" operator="greaterThan">
      <formula>0</formula>
    </cfRule>
    <cfRule type="cellIs" dxfId="13362" priority="375" stopIfTrue="1" operator="greaterThan">
      <formula>0</formula>
    </cfRule>
  </conditionalFormatting>
  <conditionalFormatting sqref="P56:Q56">
    <cfRule type="cellIs" dxfId="13361" priority="370" stopIfTrue="1" operator="greaterThan">
      <formula>0</formula>
    </cfRule>
    <cfRule type="cellIs" dxfId="13360" priority="371" stopIfTrue="1" operator="greaterThan">
      <formula>0</formula>
    </cfRule>
    <cfRule type="cellIs" dxfId="13359" priority="372" stopIfTrue="1" operator="greaterThan">
      <formula>0</formula>
    </cfRule>
  </conditionalFormatting>
  <conditionalFormatting sqref="P51:Q52">
    <cfRule type="cellIs" dxfId="13358" priority="367" stopIfTrue="1" operator="greaterThan">
      <formula>0</formula>
    </cfRule>
    <cfRule type="cellIs" dxfId="13357" priority="368" stopIfTrue="1" operator="greaterThan">
      <formula>0</formula>
    </cfRule>
    <cfRule type="cellIs" dxfId="13356" priority="369" stopIfTrue="1" operator="greaterThan">
      <formula>0</formula>
    </cfRule>
  </conditionalFormatting>
  <conditionalFormatting sqref="P53:Q53">
    <cfRule type="cellIs" dxfId="13355" priority="364" stopIfTrue="1" operator="greaterThan">
      <formula>0</formula>
    </cfRule>
    <cfRule type="cellIs" dxfId="13354" priority="365" stopIfTrue="1" operator="greaterThan">
      <formula>0</formula>
    </cfRule>
    <cfRule type="cellIs" dxfId="13353" priority="366" stopIfTrue="1" operator="greaterThan">
      <formula>0</formula>
    </cfRule>
  </conditionalFormatting>
  <conditionalFormatting sqref="P48:Q49">
    <cfRule type="cellIs" dxfId="13352" priority="361" stopIfTrue="1" operator="greaterThan">
      <formula>0</formula>
    </cfRule>
    <cfRule type="cellIs" dxfId="13351" priority="362" stopIfTrue="1" operator="greaterThan">
      <formula>0</formula>
    </cfRule>
    <cfRule type="cellIs" dxfId="13350" priority="363" stopIfTrue="1" operator="greaterThan">
      <formula>0</formula>
    </cfRule>
  </conditionalFormatting>
  <conditionalFormatting sqref="P50:Q50">
    <cfRule type="cellIs" dxfId="13349" priority="358" stopIfTrue="1" operator="greaterThan">
      <formula>0</formula>
    </cfRule>
    <cfRule type="cellIs" dxfId="13348" priority="359" stopIfTrue="1" operator="greaterThan">
      <formula>0</formula>
    </cfRule>
    <cfRule type="cellIs" dxfId="13347" priority="360" stopIfTrue="1" operator="greaterThan">
      <formula>0</formula>
    </cfRule>
  </conditionalFormatting>
  <conditionalFormatting sqref="P45:Q46">
    <cfRule type="cellIs" dxfId="13346" priority="355" stopIfTrue="1" operator="greaterThan">
      <formula>0</formula>
    </cfRule>
    <cfRule type="cellIs" dxfId="13345" priority="356" stopIfTrue="1" operator="greaterThan">
      <formula>0</formula>
    </cfRule>
    <cfRule type="cellIs" dxfId="13344" priority="357" stopIfTrue="1" operator="greaterThan">
      <formula>0</formula>
    </cfRule>
  </conditionalFormatting>
  <conditionalFormatting sqref="P47:Q47">
    <cfRule type="cellIs" dxfId="13343" priority="352" stopIfTrue="1" operator="greaterThan">
      <formula>0</formula>
    </cfRule>
    <cfRule type="cellIs" dxfId="13342" priority="353" stopIfTrue="1" operator="greaterThan">
      <formula>0</formula>
    </cfRule>
    <cfRule type="cellIs" dxfId="13341" priority="354" stopIfTrue="1" operator="greaterThan">
      <formula>0</formula>
    </cfRule>
  </conditionalFormatting>
  <conditionalFormatting sqref="P42:Q43">
    <cfRule type="cellIs" dxfId="13340" priority="349" stopIfTrue="1" operator="greaterThan">
      <formula>0</formula>
    </cfRule>
    <cfRule type="cellIs" dxfId="13339" priority="350" stopIfTrue="1" operator="greaterThan">
      <formula>0</formula>
    </cfRule>
    <cfRule type="cellIs" dxfId="13338" priority="351" stopIfTrue="1" operator="greaterThan">
      <formula>0</formula>
    </cfRule>
  </conditionalFormatting>
  <conditionalFormatting sqref="P44:Q44">
    <cfRule type="cellIs" dxfId="13337" priority="346" stopIfTrue="1" operator="greaterThan">
      <formula>0</formula>
    </cfRule>
    <cfRule type="cellIs" dxfId="13336" priority="347" stopIfTrue="1" operator="greaterThan">
      <formula>0</formula>
    </cfRule>
    <cfRule type="cellIs" dxfId="13335" priority="348" stopIfTrue="1" operator="greaterThan">
      <formula>0</formula>
    </cfRule>
  </conditionalFormatting>
  <conditionalFormatting sqref="P29:Q30">
    <cfRule type="cellIs" dxfId="13334" priority="343" stopIfTrue="1" operator="greaterThan">
      <formula>0</formula>
    </cfRule>
    <cfRule type="cellIs" dxfId="13333" priority="344" stopIfTrue="1" operator="greaterThan">
      <formula>0</formula>
    </cfRule>
    <cfRule type="cellIs" dxfId="13332" priority="345" stopIfTrue="1" operator="greaterThan">
      <formula>0</formula>
    </cfRule>
  </conditionalFormatting>
  <conditionalFormatting sqref="P26:Q27">
    <cfRule type="cellIs" dxfId="13331" priority="340" stopIfTrue="1" operator="greaterThan">
      <formula>0</formula>
    </cfRule>
    <cfRule type="cellIs" dxfId="13330" priority="341" stopIfTrue="1" operator="greaterThan">
      <formula>0</formula>
    </cfRule>
    <cfRule type="cellIs" dxfId="13329" priority="342" stopIfTrue="1" operator="greaterThan">
      <formula>0</formula>
    </cfRule>
  </conditionalFormatting>
  <conditionalFormatting sqref="P28:Q28">
    <cfRule type="cellIs" dxfId="13328" priority="337" stopIfTrue="1" operator="greaterThan">
      <formula>0</formula>
    </cfRule>
    <cfRule type="cellIs" dxfId="13327" priority="338" stopIfTrue="1" operator="greaterThan">
      <formula>0</formula>
    </cfRule>
    <cfRule type="cellIs" dxfId="13326" priority="339" stopIfTrue="1" operator="greaterThan">
      <formula>0</formula>
    </cfRule>
  </conditionalFormatting>
  <conditionalFormatting sqref="P23:Q24">
    <cfRule type="cellIs" dxfId="13325" priority="334" stopIfTrue="1" operator="greaterThan">
      <formula>0</formula>
    </cfRule>
    <cfRule type="cellIs" dxfId="13324" priority="335" stopIfTrue="1" operator="greaterThan">
      <formula>0</formula>
    </cfRule>
    <cfRule type="cellIs" dxfId="13323" priority="336" stopIfTrue="1" operator="greaterThan">
      <formula>0</formula>
    </cfRule>
  </conditionalFormatting>
  <conditionalFormatting sqref="P25:Q25">
    <cfRule type="cellIs" dxfId="13322" priority="331" stopIfTrue="1" operator="greaterThan">
      <formula>0</formula>
    </cfRule>
    <cfRule type="cellIs" dxfId="13321" priority="332" stopIfTrue="1" operator="greaterThan">
      <formula>0</formula>
    </cfRule>
    <cfRule type="cellIs" dxfId="13320" priority="333" stopIfTrue="1" operator="greaterThan">
      <formula>0</formula>
    </cfRule>
  </conditionalFormatting>
  <conditionalFormatting sqref="P20:Q21">
    <cfRule type="cellIs" dxfId="13319" priority="328" stopIfTrue="1" operator="greaterThan">
      <formula>0</formula>
    </cfRule>
    <cfRule type="cellIs" dxfId="13318" priority="329" stopIfTrue="1" operator="greaterThan">
      <formula>0</formula>
    </cfRule>
    <cfRule type="cellIs" dxfId="13317" priority="330" stopIfTrue="1" operator="greaterThan">
      <formula>0</formula>
    </cfRule>
  </conditionalFormatting>
  <conditionalFormatting sqref="P22:Q22">
    <cfRule type="cellIs" dxfId="13316" priority="325" stopIfTrue="1" operator="greaterThan">
      <formula>0</formula>
    </cfRule>
    <cfRule type="cellIs" dxfId="13315" priority="326" stopIfTrue="1" operator="greaterThan">
      <formula>0</formula>
    </cfRule>
    <cfRule type="cellIs" dxfId="13314" priority="327" stopIfTrue="1" operator="greaterThan">
      <formula>0</formula>
    </cfRule>
  </conditionalFormatting>
  <conditionalFormatting sqref="P19:Q19">
    <cfRule type="cellIs" dxfId="13313" priority="322" stopIfTrue="1" operator="greaterThan">
      <formula>0</formula>
    </cfRule>
    <cfRule type="cellIs" dxfId="13312" priority="323" stopIfTrue="1" operator="greaterThan">
      <formula>0</formula>
    </cfRule>
    <cfRule type="cellIs" dxfId="13311" priority="324" stopIfTrue="1" operator="greaterThan">
      <formula>0</formula>
    </cfRule>
  </conditionalFormatting>
  <conditionalFormatting sqref="P16:Q17">
    <cfRule type="cellIs" dxfId="13310" priority="319" stopIfTrue="1" operator="greaterThan">
      <formula>0</formula>
    </cfRule>
    <cfRule type="cellIs" dxfId="13309" priority="320" stopIfTrue="1" operator="greaterThan">
      <formula>0</formula>
    </cfRule>
    <cfRule type="cellIs" dxfId="13308" priority="321" stopIfTrue="1" operator="greaterThan">
      <formula>0</formula>
    </cfRule>
  </conditionalFormatting>
  <conditionalFormatting sqref="P18:Q18">
    <cfRule type="cellIs" dxfId="13307" priority="316" stopIfTrue="1" operator="greaterThan">
      <formula>0</formula>
    </cfRule>
    <cfRule type="cellIs" dxfId="13306" priority="317" stopIfTrue="1" operator="greaterThan">
      <formula>0</formula>
    </cfRule>
    <cfRule type="cellIs" dxfId="13305" priority="318" stopIfTrue="1" operator="greaterThan">
      <formula>0</formula>
    </cfRule>
  </conditionalFormatting>
  <conditionalFormatting sqref="P13:Q14">
    <cfRule type="cellIs" dxfId="13304" priority="313" stopIfTrue="1" operator="greaterThan">
      <formula>0</formula>
    </cfRule>
    <cfRule type="cellIs" dxfId="13303" priority="314" stopIfTrue="1" operator="greaterThan">
      <formula>0</formula>
    </cfRule>
    <cfRule type="cellIs" dxfId="13302" priority="315" stopIfTrue="1" operator="greaterThan">
      <formula>0</formula>
    </cfRule>
  </conditionalFormatting>
  <conditionalFormatting sqref="P15:Q15">
    <cfRule type="cellIs" dxfId="13301" priority="310" stopIfTrue="1" operator="greaterThan">
      <formula>0</formula>
    </cfRule>
    <cfRule type="cellIs" dxfId="13300" priority="311" stopIfTrue="1" operator="greaterThan">
      <formula>0</formula>
    </cfRule>
    <cfRule type="cellIs" dxfId="13299" priority="312" stopIfTrue="1" operator="greaterThan">
      <formula>0</formula>
    </cfRule>
  </conditionalFormatting>
  <conditionalFormatting sqref="P10:Q11">
    <cfRule type="cellIs" dxfId="13298" priority="307" stopIfTrue="1" operator="greaterThan">
      <formula>0</formula>
    </cfRule>
    <cfRule type="cellIs" dxfId="13297" priority="308" stopIfTrue="1" operator="greaterThan">
      <formula>0</formula>
    </cfRule>
    <cfRule type="cellIs" dxfId="13296" priority="309" stopIfTrue="1" operator="greaterThan">
      <formula>0</formula>
    </cfRule>
  </conditionalFormatting>
  <conditionalFormatting sqref="P12:Q12">
    <cfRule type="cellIs" dxfId="13295" priority="304" stopIfTrue="1" operator="greaterThan">
      <formula>0</formula>
    </cfRule>
    <cfRule type="cellIs" dxfId="13294" priority="305" stopIfTrue="1" operator="greaterThan">
      <formula>0</formula>
    </cfRule>
    <cfRule type="cellIs" dxfId="13293" priority="306" stopIfTrue="1" operator="greaterThan">
      <formula>0</formula>
    </cfRule>
  </conditionalFormatting>
  <conditionalFormatting sqref="P7:Q8">
    <cfRule type="cellIs" dxfId="13292" priority="301" stopIfTrue="1" operator="greaterThan">
      <formula>0</formula>
    </cfRule>
    <cfRule type="cellIs" dxfId="13291" priority="302" stopIfTrue="1" operator="greaterThan">
      <formula>0</formula>
    </cfRule>
    <cfRule type="cellIs" dxfId="13290" priority="303" stopIfTrue="1" operator="greaterThan">
      <formula>0</formula>
    </cfRule>
  </conditionalFormatting>
  <conditionalFormatting sqref="P9:Q9">
    <cfRule type="cellIs" dxfId="13289" priority="298" stopIfTrue="1" operator="greaterThan">
      <formula>0</formula>
    </cfRule>
    <cfRule type="cellIs" dxfId="13288" priority="299" stopIfTrue="1" operator="greaterThan">
      <formula>0</formula>
    </cfRule>
    <cfRule type="cellIs" dxfId="13287" priority="300" stopIfTrue="1" operator="greaterThan">
      <formula>0</formula>
    </cfRule>
  </conditionalFormatting>
  <conditionalFormatting sqref="P5:Q5">
    <cfRule type="cellIs" dxfId="13286" priority="295" stopIfTrue="1" operator="greaterThan">
      <formula>0</formula>
    </cfRule>
    <cfRule type="cellIs" dxfId="13285" priority="296" stopIfTrue="1" operator="greaterThan">
      <formula>0</formula>
    </cfRule>
    <cfRule type="cellIs" dxfId="13284" priority="297" stopIfTrue="1" operator="greaterThan">
      <formula>0</formula>
    </cfRule>
  </conditionalFormatting>
  <conditionalFormatting sqref="P6:Q6">
    <cfRule type="cellIs" dxfId="13283" priority="292" stopIfTrue="1" operator="greaterThan">
      <formula>0</formula>
    </cfRule>
    <cfRule type="cellIs" dxfId="13282" priority="293" stopIfTrue="1" operator="greaterThan">
      <formula>0</formula>
    </cfRule>
    <cfRule type="cellIs" dxfId="13281" priority="294" stopIfTrue="1" operator="greaterThan">
      <formula>0</formula>
    </cfRule>
  </conditionalFormatting>
  <conditionalFormatting sqref="P39:Q40">
    <cfRule type="cellIs" dxfId="13280" priority="289" stopIfTrue="1" operator="greaterThan">
      <formula>0</formula>
    </cfRule>
    <cfRule type="cellIs" dxfId="13279" priority="290" stopIfTrue="1" operator="greaterThan">
      <formula>0</formula>
    </cfRule>
    <cfRule type="cellIs" dxfId="13278" priority="291" stopIfTrue="1" operator="greaterThan">
      <formula>0</formula>
    </cfRule>
  </conditionalFormatting>
  <conditionalFormatting sqref="P41:Q41">
    <cfRule type="cellIs" dxfId="13277" priority="286" stopIfTrue="1" operator="greaterThan">
      <formula>0</formula>
    </cfRule>
    <cfRule type="cellIs" dxfId="13276" priority="287" stopIfTrue="1" operator="greaterThan">
      <formula>0</formula>
    </cfRule>
    <cfRule type="cellIs" dxfId="13275" priority="288" stopIfTrue="1" operator="greaterThan">
      <formula>0</formula>
    </cfRule>
  </conditionalFormatting>
  <conditionalFormatting sqref="P36:Q37">
    <cfRule type="cellIs" dxfId="13274" priority="283" stopIfTrue="1" operator="greaterThan">
      <formula>0</formula>
    </cfRule>
    <cfRule type="cellIs" dxfId="13273" priority="284" stopIfTrue="1" operator="greaterThan">
      <formula>0</formula>
    </cfRule>
    <cfRule type="cellIs" dxfId="13272" priority="285" stopIfTrue="1" operator="greaterThan">
      <formula>0</formula>
    </cfRule>
  </conditionalFormatting>
  <conditionalFormatting sqref="P38:Q38">
    <cfRule type="cellIs" dxfId="13271" priority="280" stopIfTrue="1" operator="greaterThan">
      <formula>0</formula>
    </cfRule>
    <cfRule type="cellIs" dxfId="13270" priority="281" stopIfTrue="1" operator="greaterThan">
      <formula>0</formula>
    </cfRule>
    <cfRule type="cellIs" dxfId="13269" priority="282" stopIfTrue="1" operator="greaterThan">
      <formula>0</formula>
    </cfRule>
  </conditionalFormatting>
  <conditionalFormatting sqref="P35:Q35">
    <cfRule type="cellIs" dxfId="13268" priority="277" stopIfTrue="1" operator="greaterThan">
      <formula>0</formula>
    </cfRule>
    <cfRule type="cellIs" dxfId="13267" priority="278" stopIfTrue="1" operator="greaterThan">
      <formula>0</formula>
    </cfRule>
    <cfRule type="cellIs" dxfId="13266" priority="279" stopIfTrue="1" operator="greaterThan">
      <formula>0</formula>
    </cfRule>
  </conditionalFormatting>
  <conditionalFormatting sqref="P32:Q33">
    <cfRule type="cellIs" dxfId="13265" priority="274" stopIfTrue="1" operator="greaterThan">
      <formula>0</formula>
    </cfRule>
    <cfRule type="cellIs" dxfId="13264" priority="275" stopIfTrue="1" operator="greaterThan">
      <formula>0</formula>
    </cfRule>
    <cfRule type="cellIs" dxfId="13263" priority="276" stopIfTrue="1" operator="greaterThan">
      <formula>0</formula>
    </cfRule>
  </conditionalFormatting>
  <conditionalFormatting sqref="R4">
    <cfRule type="cellIs" dxfId="13262" priority="268" stopIfTrue="1" operator="greaterThan">
      <formula>0</formula>
    </cfRule>
    <cfRule type="cellIs" dxfId="13261" priority="269" stopIfTrue="1" operator="greaterThan">
      <formula>0</formula>
    </cfRule>
    <cfRule type="cellIs" dxfId="13260" priority="270" stopIfTrue="1" operator="greaterThan">
      <formula>0</formula>
    </cfRule>
  </conditionalFormatting>
  <conditionalFormatting sqref="R128">
    <cfRule type="cellIs" dxfId="13259" priority="154" stopIfTrue="1" operator="greaterThan">
      <formula>0</formula>
    </cfRule>
    <cfRule type="cellIs" dxfId="13258" priority="155" stopIfTrue="1" operator="greaterThan">
      <formula>0</formula>
    </cfRule>
    <cfRule type="cellIs" dxfId="13257" priority="156" stopIfTrue="1" operator="greaterThan">
      <formula>0</formula>
    </cfRule>
  </conditionalFormatting>
  <conditionalFormatting sqref="R157 R131">
    <cfRule type="cellIs" dxfId="13256" priority="265" stopIfTrue="1" operator="greaterThan">
      <formula>0</formula>
    </cfRule>
    <cfRule type="cellIs" dxfId="13255" priority="266" stopIfTrue="1" operator="greaterThan">
      <formula>0</formula>
    </cfRule>
    <cfRule type="cellIs" dxfId="13254" priority="267" stopIfTrue="1" operator="greaterThan">
      <formula>0</formula>
    </cfRule>
  </conditionalFormatting>
  <conditionalFormatting sqref="R154:R155">
    <cfRule type="cellIs" dxfId="13253" priority="262" stopIfTrue="1" operator="greaterThan">
      <formula>0</formula>
    </cfRule>
    <cfRule type="cellIs" dxfId="13252" priority="263" stopIfTrue="1" operator="greaterThan">
      <formula>0</formula>
    </cfRule>
    <cfRule type="cellIs" dxfId="13251" priority="264" stopIfTrue="1" operator="greaterThan">
      <formula>0</formula>
    </cfRule>
  </conditionalFormatting>
  <conditionalFormatting sqref="R156">
    <cfRule type="cellIs" dxfId="13250" priority="259" stopIfTrue="1" operator="greaterThan">
      <formula>0</formula>
    </cfRule>
    <cfRule type="cellIs" dxfId="13249" priority="260" stopIfTrue="1" operator="greaterThan">
      <formula>0</formula>
    </cfRule>
    <cfRule type="cellIs" dxfId="13248" priority="261" stopIfTrue="1" operator="greaterThan">
      <formula>0</formula>
    </cfRule>
  </conditionalFormatting>
  <conditionalFormatting sqref="R151:R152">
    <cfRule type="cellIs" dxfId="13247" priority="256" stopIfTrue="1" operator="greaterThan">
      <formula>0</formula>
    </cfRule>
    <cfRule type="cellIs" dxfId="13246" priority="257" stopIfTrue="1" operator="greaterThan">
      <formula>0</formula>
    </cfRule>
    <cfRule type="cellIs" dxfId="13245" priority="258" stopIfTrue="1" operator="greaterThan">
      <formula>0</formula>
    </cfRule>
  </conditionalFormatting>
  <conditionalFormatting sqref="R153">
    <cfRule type="cellIs" dxfId="13244" priority="253" stopIfTrue="1" operator="greaterThan">
      <formula>0</formula>
    </cfRule>
    <cfRule type="cellIs" dxfId="13243" priority="254" stopIfTrue="1" operator="greaterThan">
      <formula>0</formula>
    </cfRule>
    <cfRule type="cellIs" dxfId="13242" priority="255" stopIfTrue="1" operator="greaterThan">
      <formula>0</formula>
    </cfRule>
  </conditionalFormatting>
  <conditionalFormatting sqref="R148:R149">
    <cfRule type="cellIs" dxfId="13241" priority="250" stopIfTrue="1" operator="greaterThan">
      <formula>0</formula>
    </cfRule>
    <cfRule type="cellIs" dxfId="13240" priority="251" stopIfTrue="1" operator="greaterThan">
      <formula>0</formula>
    </cfRule>
    <cfRule type="cellIs" dxfId="13239" priority="252" stopIfTrue="1" operator="greaterThan">
      <formula>0</formula>
    </cfRule>
  </conditionalFormatting>
  <conditionalFormatting sqref="R150">
    <cfRule type="cellIs" dxfId="13238" priority="247" stopIfTrue="1" operator="greaterThan">
      <formula>0</formula>
    </cfRule>
    <cfRule type="cellIs" dxfId="13237" priority="248" stopIfTrue="1" operator="greaterThan">
      <formula>0</formula>
    </cfRule>
    <cfRule type="cellIs" dxfId="13236" priority="249" stopIfTrue="1" operator="greaterThan">
      <formula>0</formula>
    </cfRule>
  </conditionalFormatting>
  <conditionalFormatting sqref="R145:R146">
    <cfRule type="cellIs" dxfId="13235" priority="244" stopIfTrue="1" operator="greaterThan">
      <formula>0</formula>
    </cfRule>
    <cfRule type="cellIs" dxfId="13234" priority="245" stopIfTrue="1" operator="greaterThan">
      <formula>0</formula>
    </cfRule>
    <cfRule type="cellIs" dxfId="13233" priority="246" stopIfTrue="1" operator="greaterThan">
      <formula>0</formula>
    </cfRule>
  </conditionalFormatting>
  <conditionalFormatting sqref="R147">
    <cfRule type="cellIs" dxfId="13232" priority="241" stopIfTrue="1" operator="greaterThan">
      <formula>0</formula>
    </cfRule>
    <cfRule type="cellIs" dxfId="13231" priority="242" stopIfTrue="1" operator="greaterThan">
      <formula>0</formula>
    </cfRule>
    <cfRule type="cellIs" dxfId="13230" priority="243" stopIfTrue="1" operator="greaterThan">
      <formula>0</formula>
    </cfRule>
  </conditionalFormatting>
  <conditionalFormatting sqref="R142:R143">
    <cfRule type="cellIs" dxfId="13229" priority="238" stopIfTrue="1" operator="greaterThan">
      <formula>0</formula>
    </cfRule>
    <cfRule type="cellIs" dxfId="13228" priority="239" stopIfTrue="1" operator="greaterThan">
      <formula>0</formula>
    </cfRule>
    <cfRule type="cellIs" dxfId="13227" priority="240" stopIfTrue="1" operator="greaterThan">
      <formula>0</formula>
    </cfRule>
  </conditionalFormatting>
  <conditionalFormatting sqref="R144">
    <cfRule type="cellIs" dxfId="13226" priority="235" stopIfTrue="1" operator="greaterThan">
      <formula>0</formula>
    </cfRule>
    <cfRule type="cellIs" dxfId="13225" priority="236" stopIfTrue="1" operator="greaterThan">
      <formula>0</formula>
    </cfRule>
    <cfRule type="cellIs" dxfId="13224" priority="237" stopIfTrue="1" operator="greaterThan">
      <formula>0</formula>
    </cfRule>
  </conditionalFormatting>
  <conditionalFormatting sqref="R139:R140">
    <cfRule type="cellIs" dxfId="13223" priority="232" stopIfTrue="1" operator="greaterThan">
      <formula>0</formula>
    </cfRule>
    <cfRule type="cellIs" dxfId="13222" priority="233" stopIfTrue="1" operator="greaterThan">
      <formula>0</formula>
    </cfRule>
    <cfRule type="cellIs" dxfId="13221" priority="234" stopIfTrue="1" operator="greaterThan">
      <formula>0</formula>
    </cfRule>
  </conditionalFormatting>
  <conditionalFormatting sqref="R141">
    <cfRule type="cellIs" dxfId="13220" priority="229" stopIfTrue="1" operator="greaterThan">
      <formula>0</formula>
    </cfRule>
    <cfRule type="cellIs" dxfId="13219" priority="230" stopIfTrue="1" operator="greaterThan">
      <formula>0</formula>
    </cfRule>
    <cfRule type="cellIs" dxfId="13218" priority="231" stopIfTrue="1" operator="greaterThan">
      <formula>0</formula>
    </cfRule>
  </conditionalFormatting>
  <conditionalFormatting sqref="R126:R127">
    <cfRule type="cellIs" dxfId="13217" priority="226" stopIfTrue="1" operator="greaterThan">
      <formula>0</formula>
    </cfRule>
    <cfRule type="cellIs" dxfId="13216" priority="227" stopIfTrue="1" operator="greaterThan">
      <formula>0</formula>
    </cfRule>
    <cfRule type="cellIs" dxfId="13215" priority="228" stopIfTrue="1" operator="greaterThan">
      <formula>0</formula>
    </cfRule>
  </conditionalFormatting>
  <conditionalFormatting sqref="R123:R124">
    <cfRule type="cellIs" dxfId="13214" priority="223" stopIfTrue="1" operator="greaterThan">
      <formula>0</formula>
    </cfRule>
    <cfRule type="cellIs" dxfId="13213" priority="224" stopIfTrue="1" operator="greaterThan">
      <formula>0</formula>
    </cfRule>
    <cfRule type="cellIs" dxfId="13212" priority="225" stopIfTrue="1" operator="greaterThan">
      <formula>0</formula>
    </cfRule>
  </conditionalFormatting>
  <conditionalFormatting sqref="R125">
    <cfRule type="cellIs" dxfId="13211" priority="220" stopIfTrue="1" operator="greaterThan">
      <formula>0</formula>
    </cfRule>
    <cfRule type="cellIs" dxfId="13210" priority="221" stopIfTrue="1" operator="greaterThan">
      <formula>0</formula>
    </cfRule>
    <cfRule type="cellIs" dxfId="13209" priority="222" stopIfTrue="1" operator="greaterThan">
      <formula>0</formula>
    </cfRule>
  </conditionalFormatting>
  <conditionalFormatting sqref="R120:R121">
    <cfRule type="cellIs" dxfId="13208" priority="217" stopIfTrue="1" operator="greaterThan">
      <formula>0</formula>
    </cfRule>
    <cfRule type="cellIs" dxfId="13207" priority="218" stopIfTrue="1" operator="greaterThan">
      <formula>0</formula>
    </cfRule>
    <cfRule type="cellIs" dxfId="13206" priority="219" stopIfTrue="1" operator="greaterThan">
      <formula>0</formula>
    </cfRule>
  </conditionalFormatting>
  <conditionalFormatting sqref="R122">
    <cfRule type="cellIs" dxfId="13205" priority="214" stopIfTrue="1" operator="greaterThan">
      <formula>0</formula>
    </cfRule>
    <cfRule type="cellIs" dxfId="13204" priority="215" stopIfTrue="1" operator="greaterThan">
      <formula>0</formula>
    </cfRule>
    <cfRule type="cellIs" dxfId="13203" priority="216" stopIfTrue="1" operator="greaterThan">
      <formula>0</formula>
    </cfRule>
  </conditionalFormatting>
  <conditionalFormatting sqref="R117:R118">
    <cfRule type="cellIs" dxfId="13202" priority="211" stopIfTrue="1" operator="greaterThan">
      <formula>0</formula>
    </cfRule>
    <cfRule type="cellIs" dxfId="13201" priority="212" stopIfTrue="1" operator="greaterThan">
      <formula>0</formula>
    </cfRule>
    <cfRule type="cellIs" dxfId="13200" priority="213" stopIfTrue="1" operator="greaterThan">
      <formula>0</formula>
    </cfRule>
  </conditionalFormatting>
  <conditionalFormatting sqref="R119">
    <cfRule type="cellIs" dxfId="13199" priority="208" stopIfTrue="1" operator="greaterThan">
      <formula>0</formula>
    </cfRule>
    <cfRule type="cellIs" dxfId="13198" priority="209" stopIfTrue="1" operator="greaterThan">
      <formula>0</formula>
    </cfRule>
    <cfRule type="cellIs" dxfId="13197" priority="210" stopIfTrue="1" operator="greaterThan">
      <formula>0</formula>
    </cfRule>
  </conditionalFormatting>
  <conditionalFormatting sqref="R116">
    <cfRule type="cellIs" dxfId="13196" priority="205" stopIfTrue="1" operator="greaterThan">
      <formula>0</formula>
    </cfRule>
    <cfRule type="cellIs" dxfId="13195" priority="206" stopIfTrue="1" operator="greaterThan">
      <formula>0</formula>
    </cfRule>
    <cfRule type="cellIs" dxfId="13194" priority="207" stopIfTrue="1" operator="greaterThan">
      <formula>0</formula>
    </cfRule>
  </conditionalFormatting>
  <conditionalFormatting sqref="R113:R114">
    <cfRule type="cellIs" dxfId="13193" priority="202" stopIfTrue="1" operator="greaterThan">
      <formula>0</formula>
    </cfRule>
    <cfRule type="cellIs" dxfId="13192" priority="203" stopIfTrue="1" operator="greaterThan">
      <formula>0</formula>
    </cfRule>
    <cfRule type="cellIs" dxfId="13191" priority="204" stopIfTrue="1" operator="greaterThan">
      <formula>0</formula>
    </cfRule>
  </conditionalFormatting>
  <conditionalFormatting sqref="R115">
    <cfRule type="cellIs" dxfId="13190" priority="199" stopIfTrue="1" operator="greaterThan">
      <formula>0</formula>
    </cfRule>
    <cfRule type="cellIs" dxfId="13189" priority="200" stopIfTrue="1" operator="greaterThan">
      <formula>0</formula>
    </cfRule>
    <cfRule type="cellIs" dxfId="13188" priority="201" stopIfTrue="1" operator="greaterThan">
      <formula>0</formula>
    </cfRule>
  </conditionalFormatting>
  <conditionalFormatting sqref="R110:R111">
    <cfRule type="cellIs" dxfId="13187" priority="196" stopIfTrue="1" operator="greaterThan">
      <formula>0</formula>
    </cfRule>
    <cfRule type="cellIs" dxfId="13186" priority="197" stopIfTrue="1" operator="greaterThan">
      <formula>0</formula>
    </cfRule>
    <cfRule type="cellIs" dxfId="13185" priority="198" stopIfTrue="1" operator="greaterThan">
      <formula>0</formula>
    </cfRule>
  </conditionalFormatting>
  <conditionalFormatting sqref="R112">
    <cfRule type="cellIs" dxfId="13184" priority="193" stopIfTrue="1" operator="greaterThan">
      <formula>0</formula>
    </cfRule>
    <cfRule type="cellIs" dxfId="13183" priority="194" stopIfTrue="1" operator="greaterThan">
      <formula>0</formula>
    </cfRule>
    <cfRule type="cellIs" dxfId="13182" priority="195" stopIfTrue="1" operator="greaterThan">
      <formula>0</formula>
    </cfRule>
  </conditionalFormatting>
  <conditionalFormatting sqref="R107:R108">
    <cfRule type="cellIs" dxfId="13181" priority="190" stopIfTrue="1" operator="greaterThan">
      <formula>0</formula>
    </cfRule>
    <cfRule type="cellIs" dxfId="13180" priority="191" stopIfTrue="1" operator="greaterThan">
      <formula>0</formula>
    </cfRule>
    <cfRule type="cellIs" dxfId="13179" priority="192" stopIfTrue="1" operator="greaterThan">
      <formula>0</formula>
    </cfRule>
  </conditionalFormatting>
  <conditionalFormatting sqref="R109">
    <cfRule type="cellIs" dxfId="13178" priority="187" stopIfTrue="1" operator="greaterThan">
      <formula>0</formula>
    </cfRule>
    <cfRule type="cellIs" dxfId="13177" priority="188" stopIfTrue="1" operator="greaterThan">
      <formula>0</formula>
    </cfRule>
    <cfRule type="cellIs" dxfId="13176" priority="189" stopIfTrue="1" operator="greaterThan">
      <formula>0</formula>
    </cfRule>
  </conditionalFormatting>
  <conditionalFormatting sqref="R104:R105">
    <cfRule type="cellIs" dxfId="13175" priority="184" stopIfTrue="1" operator="greaterThan">
      <formula>0</formula>
    </cfRule>
    <cfRule type="cellIs" dxfId="13174" priority="185" stopIfTrue="1" operator="greaterThan">
      <formula>0</formula>
    </cfRule>
    <cfRule type="cellIs" dxfId="13173" priority="186" stopIfTrue="1" operator="greaterThan">
      <formula>0</formula>
    </cfRule>
  </conditionalFormatting>
  <conditionalFormatting sqref="R106">
    <cfRule type="cellIs" dxfId="13172" priority="181" stopIfTrue="1" operator="greaterThan">
      <formula>0</formula>
    </cfRule>
    <cfRule type="cellIs" dxfId="13171" priority="182" stopIfTrue="1" operator="greaterThan">
      <formula>0</formula>
    </cfRule>
    <cfRule type="cellIs" dxfId="13170" priority="183" stopIfTrue="1" operator="greaterThan">
      <formula>0</formula>
    </cfRule>
  </conditionalFormatting>
  <conditionalFormatting sqref="R102">
    <cfRule type="cellIs" dxfId="13169" priority="178" stopIfTrue="1" operator="greaterThan">
      <formula>0</formula>
    </cfRule>
    <cfRule type="cellIs" dxfId="13168" priority="179" stopIfTrue="1" operator="greaterThan">
      <formula>0</formula>
    </cfRule>
    <cfRule type="cellIs" dxfId="13167" priority="180" stopIfTrue="1" operator="greaterThan">
      <formula>0</formula>
    </cfRule>
  </conditionalFormatting>
  <conditionalFormatting sqref="R103">
    <cfRule type="cellIs" dxfId="13166" priority="175" stopIfTrue="1" operator="greaterThan">
      <formula>0</formula>
    </cfRule>
    <cfRule type="cellIs" dxfId="13165" priority="176" stopIfTrue="1" operator="greaterThan">
      <formula>0</formula>
    </cfRule>
    <cfRule type="cellIs" dxfId="13164" priority="177" stopIfTrue="1" operator="greaterThan">
      <formula>0</formula>
    </cfRule>
  </conditionalFormatting>
  <conditionalFormatting sqref="R136:R137">
    <cfRule type="cellIs" dxfId="13163" priority="172" stopIfTrue="1" operator="greaterThan">
      <formula>0</formula>
    </cfRule>
    <cfRule type="cellIs" dxfId="13162" priority="173" stopIfTrue="1" operator="greaterThan">
      <formula>0</formula>
    </cfRule>
    <cfRule type="cellIs" dxfId="13161" priority="174" stopIfTrue="1" operator="greaterThan">
      <formula>0</formula>
    </cfRule>
  </conditionalFormatting>
  <conditionalFormatting sqref="R138">
    <cfRule type="cellIs" dxfId="13160" priority="169" stopIfTrue="1" operator="greaterThan">
      <formula>0</formula>
    </cfRule>
    <cfRule type="cellIs" dxfId="13159" priority="170" stopIfTrue="1" operator="greaterThan">
      <formula>0</formula>
    </cfRule>
    <cfRule type="cellIs" dxfId="13158" priority="171" stopIfTrue="1" operator="greaterThan">
      <formula>0</formula>
    </cfRule>
  </conditionalFormatting>
  <conditionalFormatting sqref="R133:R134">
    <cfRule type="cellIs" dxfId="13157" priority="166" stopIfTrue="1" operator="greaterThan">
      <formula>0</formula>
    </cfRule>
    <cfRule type="cellIs" dxfId="13156" priority="167" stopIfTrue="1" operator="greaterThan">
      <formula>0</formula>
    </cfRule>
    <cfRule type="cellIs" dxfId="13155" priority="168" stopIfTrue="1" operator="greaterThan">
      <formula>0</formula>
    </cfRule>
  </conditionalFormatting>
  <conditionalFormatting sqref="R135">
    <cfRule type="cellIs" dxfId="13154" priority="163" stopIfTrue="1" operator="greaterThan">
      <formula>0</formula>
    </cfRule>
    <cfRule type="cellIs" dxfId="13153" priority="164" stopIfTrue="1" operator="greaterThan">
      <formula>0</formula>
    </cfRule>
    <cfRule type="cellIs" dxfId="13152" priority="165" stopIfTrue="1" operator="greaterThan">
      <formula>0</formula>
    </cfRule>
  </conditionalFormatting>
  <conditionalFormatting sqref="R132">
    <cfRule type="cellIs" dxfId="13151" priority="160" stopIfTrue="1" operator="greaterThan">
      <formula>0</formula>
    </cfRule>
    <cfRule type="cellIs" dxfId="13150" priority="161" stopIfTrue="1" operator="greaterThan">
      <formula>0</formula>
    </cfRule>
    <cfRule type="cellIs" dxfId="13149" priority="162" stopIfTrue="1" operator="greaterThan">
      <formula>0</formula>
    </cfRule>
  </conditionalFormatting>
  <conditionalFormatting sqref="R129:R130">
    <cfRule type="cellIs" dxfId="13148" priority="157" stopIfTrue="1" operator="greaterThan">
      <formula>0</formula>
    </cfRule>
    <cfRule type="cellIs" dxfId="13147" priority="158" stopIfTrue="1" operator="greaterThan">
      <formula>0</formula>
    </cfRule>
    <cfRule type="cellIs" dxfId="13146" priority="159" stopIfTrue="1" operator="greaterThan">
      <formula>0</formula>
    </cfRule>
  </conditionalFormatting>
  <conditionalFormatting sqref="R31">
    <cfRule type="cellIs" dxfId="13145" priority="1" stopIfTrue="1" operator="greaterThan">
      <formula>0</formula>
    </cfRule>
    <cfRule type="cellIs" dxfId="13144" priority="2" stopIfTrue="1" operator="greaterThan">
      <formula>0</formula>
    </cfRule>
    <cfRule type="cellIs" dxfId="13143" priority="3" stopIfTrue="1" operator="greaterThan">
      <formula>0</formula>
    </cfRule>
  </conditionalFormatting>
  <conditionalFormatting sqref="R60:R65 R88:R101 R34">
    <cfRule type="cellIs" dxfId="13142" priority="151" stopIfTrue="1" operator="greaterThan">
      <formula>0</formula>
    </cfRule>
    <cfRule type="cellIs" dxfId="13141" priority="152" stopIfTrue="1" operator="greaterThan">
      <formula>0</formula>
    </cfRule>
    <cfRule type="cellIs" dxfId="13140" priority="153" stopIfTrue="1" operator="greaterThan">
      <formula>0</formula>
    </cfRule>
  </conditionalFormatting>
  <conditionalFormatting sqref="R84:R87">
    <cfRule type="cellIs" dxfId="13139" priority="148" stopIfTrue="1" operator="greaterThan">
      <formula>0</formula>
    </cfRule>
    <cfRule type="cellIs" dxfId="13138" priority="149" stopIfTrue="1" operator="greaterThan">
      <formula>0</formula>
    </cfRule>
    <cfRule type="cellIs" dxfId="13137" priority="150" stopIfTrue="1" operator="greaterThan">
      <formula>0</formula>
    </cfRule>
  </conditionalFormatting>
  <conditionalFormatting sqref="R81:R82">
    <cfRule type="cellIs" dxfId="13136" priority="145" stopIfTrue="1" operator="greaterThan">
      <formula>0</formula>
    </cfRule>
    <cfRule type="cellIs" dxfId="13135" priority="146" stopIfTrue="1" operator="greaterThan">
      <formula>0</formula>
    </cfRule>
    <cfRule type="cellIs" dxfId="13134" priority="147" stopIfTrue="1" operator="greaterThan">
      <formula>0</formula>
    </cfRule>
  </conditionalFormatting>
  <conditionalFormatting sqref="R83">
    <cfRule type="cellIs" dxfId="13133" priority="142" stopIfTrue="1" operator="greaterThan">
      <formula>0</formula>
    </cfRule>
    <cfRule type="cellIs" dxfId="13132" priority="143" stopIfTrue="1" operator="greaterThan">
      <formula>0</formula>
    </cfRule>
    <cfRule type="cellIs" dxfId="13131" priority="144" stopIfTrue="1" operator="greaterThan">
      <formula>0</formula>
    </cfRule>
  </conditionalFormatting>
  <conditionalFormatting sqref="R78:R79">
    <cfRule type="cellIs" dxfId="13130" priority="139" stopIfTrue="1" operator="greaterThan">
      <formula>0</formula>
    </cfRule>
    <cfRule type="cellIs" dxfId="13129" priority="140" stopIfTrue="1" operator="greaterThan">
      <formula>0</formula>
    </cfRule>
    <cfRule type="cellIs" dxfId="13128" priority="141" stopIfTrue="1" operator="greaterThan">
      <formula>0</formula>
    </cfRule>
  </conditionalFormatting>
  <conditionalFormatting sqref="R80">
    <cfRule type="cellIs" dxfId="13127" priority="136" stopIfTrue="1" operator="greaterThan">
      <formula>0</formula>
    </cfRule>
    <cfRule type="cellIs" dxfId="13126" priority="137" stopIfTrue="1" operator="greaterThan">
      <formula>0</formula>
    </cfRule>
    <cfRule type="cellIs" dxfId="13125" priority="138" stopIfTrue="1" operator="greaterThan">
      <formula>0</formula>
    </cfRule>
  </conditionalFormatting>
  <conditionalFormatting sqref="R75:R76">
    <cfRule type="cellIs" dxfId="13124" priority="133" stopIfTrue="1" operator="greaterThan">
      <formula>0</formula>
    </cfRule>
    <cfRule type="cellIs" dxfId="13123" priority="134" stopIfTrue="1" operator="greaterThan">
      <formula>0</formula>
    </cfRule>
    <cfRule type="cellIs" dxfId="13122" priority="135" stopIfTrue="1" operator="greaterThan">
      <formula>0</formula>
    </cfRule>
  </conditionalFormatting>
  <conditionalFormatting sqref="R77">
    <cfRule type="cellIs" dxfId="13121" priority="130" stopIfTrue="1" operator="greaterThan">
      <formula>0</formula>
    </cfRule>
    <cfRule type="cellIs" dxfId="13120" priority="131" stopIfTrue="1" operator="greaterThan">
      <formula>0</formula>
    </cfRule>
    <cfRule type="cellIs" dxfId="13119" priority="132" stopIfTrue="1" operator="greaterThan">
      <formula>0</formula>
    </cfRule>
  </conditionalFormatting>
  <conditionalFormatting sqref="R72:R73">
    <cfRule type="cellIs" dxfId="13118" priority="127" stopIfTrue="1" operator="greaterThan">
      <formula>0</formula>
    </cfRule>
    <cfRule type="cellIs" dxfId="13117" priority="128" stopIfTrue="1" operator="greaterThan">
      <formula>0</formula>
    </cfRule>
    <cfRule type="cellIs" dxfId="13116" priority="129" stopIfTrue="1" operator="greaterThan">
      <formula>0</formula>
    </cfRule>
  </conditionalFormatting>
  <conditionalFormatting sqref="R74">
    <cfRule type="cellIs" dxfId="13115" priority="124" stopIfTrue="1" operator="greaterThan">
      <formula>0</formula>
    </cfRule>
    <cfRule type="cellIs" dxfId="13114" priority="125" stopIfTrue="1" operator="greaterThan">
      <formula>0</formula>
    </cfRule>
    <cfRule type="cellIs" dxfId="13113" priority="126" stopIfTrue="1" operator="greaterThan">
      <formula>0</formula>
    </cfRule>
  </conditionalFormatting>
  <conditionalFormatting sqref="R69:R70">
    <cfRule type="cellIs" dxfId="13112" priority="121" stopIfTrue="1" operator="greaterThan">
      <formula>0</formula>
    </cfRule>
    <cfRule type="cellIs" dxfId="13111" priority="122" stopIfTrue="1" operator="greaterThan">
      <formula>0</formula>
    </cfRule>
    <cfRule type="cellIs" dxfId="13110" priority="123" stopIfTrue="1" operator="greaterThan">
      <formula>0</formula>
    </cfRule>
  </conditionalFormatting>
  <conditionalFormatting sqref="R71">
    <cfRule type="cellIs" dxfId="13109" priority="118" stopIfTrue="1" operator="greaterThan">
      <formula>0</formula>
    </cfRule>
    <cfRule type="cellIs" dxfId="13108" priority="119" stopIfTrue="1" operator="greaterThan">
      <formula>0</formula>
    </cfRule>
    <cfRule type="cellIs" dxfId="13107" priority="120" stopIfTrue="1" operator="greaterThan">
      <formula>0</formula>
    </cfRule>
  </conditionalFormatting>
  <conditionalFormatting sqref="R66:R67">
    <cfRule type="cellIs" dxfId="13106" priority="115" stopIfTrue="1" operator="greaterThan">
      <formula>0</formula>
    </cfRule>
    <cfRule type="cellIs" dxfId="13105" priority="116" stopIfTrue="1" operator="greaterThan">
      <formula>0</formula>
    </cfRule>
    <cfRule type="cellIs" dxfId="13104" priority="117" stopIfTrue="1" operator="greaterThan">
      <formula>0</formula>
    </cfRule>
  </conditionalFormatting>
  <conditionalFormatting sqref="R68">
    <cfRule type="cellIs" dxfId="13103" priority="112" stopIfTrue="1" operator="greaterThan">
      <formula>0</formula>
    </cfRule>
    <cfRule type="cellIs" dxfId="13102" priority="113" stopIfTrue="1" operator="greaterThan">
      <formula>0</formula>
    </cfRule>
    <cfRule type="cellIs" dxfId="13101" priority="114" stopIfTrue="1" operator="greaterThan">
      <formula>0</formula>
    </cfRule>
  </conditionalFormatting>
  <conditionalFormatting sqref="R57:R58">
    <cfRule type="cellIs" dxfId="13100" priority="109" stopIfTrue="1" operator="greaterThan">
      <formula>0</formula>
    </cfRule>
    <cfRule type="cellIs" dxfId="13099" priority="110" stopIfTrue="1" operator="greaterThan">
      <formula>0</formula>
    </cfRule>
    <cfRule type="cellIs" dxfId="13098" priority="111" stopIfTrue="1" operator="greaterThan">
      <formula>0</formula>
    </cfRule>
  </conditionalFormatting>
  <conditionalFormatting sqref="R59">
    <cfRule type="cellIs" dxfId="13097" priority="106" stopIfTrue="1" operator="greaterThan">
      <formula>0</formula>
    </cfRule>
    <cfRule type="cellIs" dxfId="13096" priority="107" stopIfTrue="1" operator="greaterThan">
      <formula>0</formula>
    </cfRule>
    <cfRule type="cellIs" dxfId="13095" priority="108" stopIfTrue="1" operator="greaterThan">
      <formula>0</formula>
    </cfRule>
  </conditionalFormatting>
  <conditionalFormatting sqref="R54:R55">
    <cfRule type="cellIs" dxfId="13094" priority="103" stopIfTrue="1" operator="greaterThan">
      <formula>0</formula>
    </cfRule>
    <cfRule type="cellIs" dxfId="13093" priority="104" stopIfTrue="1" operator="greaterThan">
      <formula>0</formula>
    </cfRule>
    <cfRule type="cellIs" dxfId="13092" priority="105" stopIfTrue="1" operator="greaterThan">
      <formula>0</formula>
    </cfRule>
  </conditionalFormatting>
  <conditionalFormatting sqref="R56">
    <cfRule type="cellIs" dxfId="13091" priority="100" stopIfTrue="1" operator="greaterThan">
      <formula>0</formula>
    </cfRule>
    <cfRule type="cellIs" dxfId="13090" priority="101" stopIfTrue="1" operator="greaterThan">
      <formula>0</formula>
    </cfRule>
    <cfRule type="cellIs" dxfId="13089" priority="102" stopIfTrue="1" operator="greaterThan">
      <formula>0</formula>
    </cfRule>
  </conditionalFormatting>
  <conditionalFormatting sqref="R51:R52">
    <cfRule type="cellIs" dxfId="13088" priority="97" stopIfTrue="1" operator="greaterThan">
      <formula>0</formula>
    </cfRule>
    <cfRule type="cellIs" dxfId="13087" priority="98" stopIfTrue="1" operator="greaterThan">
      <formula>0</formula>
    </cfRule>
    <cfRule type="cellIs" dxfId="13086" priority="99" stopIfTrue="1" operator="greaterThan">
      <formula>0</formula>
    </cfRule>
  </conditionalFormatting>
  <conditionalFormatting sqref="R53">
    <cfRule type="cellIs" dxfId="13085" priority="94" stopIfTrue="1" operator="greaterThan">
      <formula>0</formula>
    </cfRule>
    <cfRule type="cellIs" dxfId="13084" priority="95" stopIfTrue="1" operator="greaterThan">
      <formula>0</formula>
    </cfRule>
    <cfRule type="cellIs" dxfId="13083" priority="96" stopIfTrue="1" operator="greaterThan">
      <formula>0</formula>
    </cfRule>
  </conditionalFormatting>
  <conditionalFormatting sqref="R48:R49">
    <cfRule type="cellIs" dxfId="13082" priority="91" stopIfTrue="1" operator="greaterThan">
      <formula>0</formula>
    </cfRule>
    <cfRule type="cellIs" dxfId="13081" priority="92" stopIfTrue="1" operator="greaterThan">
      <formula>0</formula>
    </cfRule>
    <cfRule type="cellIs" dxfId="13080" priority="93" stopIfTrue="1" operator="greaterThan">
      <formula>0</formula>
    </cfRule>
  </conditionalFormatting>
  <conditionalFormatting sqref="R50">
    <cfRule type="cellIs" dxfId="13079" priority="88" stopIfTrue="1" operator="greaterThan">
      <formula>0</formula>
    </cfRule>
    <cfRule type="cellIs" dxfId="13078" priority="89" stopIfTrue="1" operator="greaterThan">
      <formula>0</formula>
    </cfRule>
    <cfRule type="cellIs" dxfId="13077" priority="90" stopIfTrue="1" operator="greaterThan">
      <formula>0</formula>
    </cfRule>
  </conditionalFormatting>
  <conditionalFormatting sqref="R45:R46">
    <cfRule type="cellIs" dxfId="13076" priority="85" stopIfTrue="1" operator="greaterThan">
      <formula>0</formula>
    </cfRule>
    <cfRule type="cellIs" dxfId="13075" priority="86" stopIfTrue="1" operator="greaterThan">
      <formula>0</formula>
    </cfRule>
    <cfRule type="cellIs" dxfId="13074" priority="87" stopIfTrue="1" operator="greaterThan">
      <formula>0</formula>
    </cfRule>
  </conditionalFormatting>
  <conditionalFormatting sqref="R47">
    <cfRule type="cellIs" dxfId="13073" priority="82" stopIfTrue="1" operator="greaterThan">
      <formula>0</formula>
    </cfRule>
    <cfRule type="cellIs" dxfId="13072" priority="83" stopIfTrue="1" operator="greaterThan">
      <formula>0</formula>
    </cfRule>
    <cfRule type="cellIs" dxfId="13071" priority="84" stopIfTrue="1" operator="greaterThan">
      <formula>0</formula>
    </cfRule>
  </conditionalFormatting>
  <conditionalFormatting sqref="R42:R43">
    <cfRule type="cellIs" dxfId="13070" priority="79" stopIfTrue="1" operator="greaterThan">
      <formula>0</formula>
    </cfRule>
    <cfRule type="cellIs" dxfId="13069" priority="80" stopIfTrue="1" operator="greaterThan">
      <formula>0</formula>
    </cfRule>
    <cfRule type="cellIs" dxfId="13068" priority="81" stopIfTrue="1" operator="greaterThan">
      <formula>0</formula>
    </cfRule>
  </conditionalFormatting>
  <conditionalFormatting sqref="R44">
    <cfRule type="cellIs" dxfId="13067" priority="76" stopIfTrue="1" operator="greaterThan">
      <formula>0</formula>
    </cfRule>
    <cfRule type="cellIs" dxfId="13066" priority="77" stopIfTrue="1" operator="greaterThan">
      <formula>0</formula>
    </cfRule>
    <cfRule type="cellIs" dxfId="13065" priority="78" stopIfTrue="1" operator="greaterThan">
      <formula>0</formula>
    </cfRule>
  </conditionalFormatting>
  <conditionalFormatting sqref="R29:R30">
    <cfRule type="cellIs" dxfId="13064" priority="73" stopIfTrue="1" operator="greaterThan">
      <formula>0</formula>
    </cfRule>
    <cfRule type="cellIs" dxfId="13063" priority="74" stopIfTrue="1" operator="greaterThan">
      <formula>0</formula>
    </cfRule>
    <cfRule type="cellIs" dxfId="13062" priority="75" stopIfTrue="1" operator="greaterThan">
      <formula>0</formula>
    </cfRule>
  </conditionalFormatting>
  <conditionalFormatting sqref="R26:R27">
    <cfRule type="cellIs" dxfId="13061" priority="70" stopIfTrue="1" operator="greaterThan">
      <formula>0</formula>
    </cfRule>
    <cfRule type="cellIs" dxfId="13060" priority="71" stopIfTrue="1" operator="greaterThan">
      <formula>0</formula>
    </cfRule>
    <cfRule type="cellIs" dxfId="13059" priority="72" stopIfTrue="1" operator="greaterThan">
      <formula>0</formula>
    </cfRule>
  </conditionalFormatting>
  <conditionalFormatting sqref="R28">
    <cfRule type="cellIs" dxfId="13058" priority="67" stopIfTrue="1" operator="greaterThan">
      <formula>0</formula>
    </cfRule>
    <cfRule type="cellIs" dxfId="13057" priority="68" stopIfTrue="1" operator="greaterThan">
      <formula>0</formula>
    </cfRule>
    <cfRule type="cellIs" dxfId="13056" priority="69" stopIfTrue="1" operator="greaterThan">
      <formula>0</formula>
    </cfRule>
  </conditionalFormatting>
  <conditionalFormatting sqref="R23:R24">
    <cfRule type="cellIs" dxfId="13055" priority="64" stopIfTrue="1" operator="greaterThan">
      <formula>0</formula>
    </cfRule>
    <cfRule type="cellIs" dxfId="13054" priority="65" stopIfTrue="1" operator="greaterThan">
      <formula>0</formula>
    </cfRule>
    <cfRule type="cellIs" dxfId="13053" priority="66" stopIfTrue="1" operator="greaterThan">
      <formula>0</formula>
    </cfRule>
  </conditionalFormatting>
  <conditionalFormatting sqref="R25">
    <cfRule type="cellIs" dxfId="13052" priority="61" stopIfTrue="1" operator="greaterThan">
      <formula>0</formula>
    </cfRule>
    <cfRule type="cellIs" dxfId="13051" priority="62" stopIfTrue="1" operator="greaterThan">
      <formula>0</formula>
    </cfRule>
    <cfRule type="cellIs" dxfId="13050" priority="63" stopIfTrue="1" operator="greaterThan">
      <formula>0</formula>
    </cfRule>
  </conditionalFormatting>
  <conditionalFormatting sqref="R20:R21">
    <cfRule type="cellIs" dxfId="13049" priority="58" stopIfTrue="1" operator="greaterThan">
      <formula>0</formula>
    </cfRule>
    <cfRule type="cellIs" dxfId="13048" priority="59" stopIfTrue="1" operator="greaterThan">
      <formula>0</formula>
    </cfRule>
    <cfRule type="cellIs" dxfId="13047" priority="60" stopIfTrue="1" operator="greaterThan">
      <formula>0</formula>
    </cfRule>
  </conditionalFormatting>
  <conditionalFormatting sqref="R22">
    <cfRule type="cellIs" dxfId="13046" priority="55" stopIfTrue="1" operator="greaterThan">
      <formula>0</formula>
    </cfRule>
    <cfRule type="cellIs" dxfId="13045" priority="56" stopIfTrue="1" operator="greaterThan">
      <formula>0</formula>
    </cfRule>
    <cfRule type="cellIs" dxfId="13044" priority="57" stopIfTrue="1" operator="greaterThan">
      <formula>0</formula>
    </cfRule>
  </conditionalFormatting>
  <conditionalFormatting sqref="R19">
    <cfRule type="cellIs" dxfId="13043" priority="52" stopIfTrue="1" operator="greaterThan">
      <formula>0</formula>
    </cfRule>
    <cfRule type="cellIs" dxfId="13042" priority="53" stopIfTrue="1" operator="greaterThan">
      <formula>0</formula>
    </cfRule>
    <cfRule type="cellIs" dxfId="13041" priority="54" stopIfTrue="1" operator="greaterThan">
      <formula>0</formula>
    </cfRule>
  </conditionalFormatting>
  <conditionalFormatting sqref="R16:R17">
    <cfRule type="cellIs" dxfId="13040" priority="49" stopIfTrue="1" operator="greaterThan">
      <formula>0</formula>
    </cfRule>
    <cfRule type="cellIs" dxfId="13039" priority="50" stopIfTrue="1" operator="greaterThan">
      <formula>0</formula>
    </cfRule>
    <cfRule type="cellIs" dxfId="13038" priority="51" stopIfTrue="1" operator="greaterThan">
      <formula>0</formula>
    </cfRule>
  </conditionalFormatting>
  <conditionalFormatting sqref="R18">
    <cfRule type="cellIs" dxfId="13037" priority="46" stopIfTrue="1" operator="greaterThan">
      <formula>0</formula>
    </cfRule>
    <cfRule type="cellIs" dxfId="13036" priority="47" stopIfTrue="1" operator="greaterThan">
      <formula>0</formula>
    </cfRule>
    <cfRule type="cellIs" dxfId="13035" priority="48" stopIfTrue="1" operator="greaterThan">
      <formula>0</formula>
    </cfRule>
  </conditionalFormatting>
  <conditionalFormatting sqref="R13:R14">
    <cfRule type="cellIs" dxfId="13034" priority="43" stopIfTrue="1" operator="greaterThan">
      <formula>0</formula>
    </cfRule>
    <cfRule type="cellIs" dxfId="13033" priority="44" stopIfTrue="1" operator="greaterThan">
      <formula>0</formula>
    </cfRule>
    <cfRule type="cellIs" dxfId="13032" priority="45" stopIfTrue="1" operator="greaterThan">
      <formula>0</formula>
    </cfRule>
  </conditionalFormatting>
  <conditionalFormatting sqref="R15">
    <cfRule type="cellIs" dxfId="13031" priority="40" stopIfTrue="1" operator="greaterThan">
      <formula>0</formula>
    </cfRule>
    <cfRule type="cellIs" dxfId="13030" priority="41" stopIfTrue="1" operator="greaterThan">
      <formula>0</formula>
    </cfRule>
    <cfRule type="cellIs" dxfId="13029" priority="42" stopIfTrue="1" operator="greaterThan">
      <formula>0</formula>
    </cfRule>
  </conditionalFormatting>
  <conditionalFormatting sqref="R10:R11">
    <cfRule type="cellIs" dxfId="13028" priority="37" stopIfTrue="1" operator="greaterThan">
      <formula>0</formula>
    </cfRule>
    <cfRule type="cellIs" dxfId="13027" priority="38" stopIfTrue="1" operator="greaterThan">
      <formula>0</formula>
    </cfRule>
    <cfRule type="cellIs" dxfId="13026" priority="39" stopIfTrue="1" operator="greaterThan">
      <formula>0</formula>
    </cfRule>
  </conditionalFormatting>
  <conditionalFormatting sqref="R12">
    <cfRule type="cellIs" dxfId="13025" priority="34" stopIfTrue="1" operator="greaterThan">
      <formula>0</formula>
    </cfRule>
    <cfRule type="cellIs" dxfId="13024" priority="35" stopIfTrue="1" operator="greaterThan">
      <formula>0</formula>
    </cfRule>
    <cfRule type="cellIs" dxfId="13023" priority="36" stopIfTrue="1" operator="greaterThan">
      <formula>0</formula>
    </cfRule>
  </conditionalFormatting>
  <conditionalFormatting sqref="R7:R8">
    <cfRule type="cellIs" dxfId="13022" priority="31" stopIfTrue="1" operator="greaterThan">
      <formula>0</formula>
    </cfRule>
    <cfRule type="cellIs" dxfId="13021" priority="32" stopIfTrue="1" operator="greaterThan">
      <formula>0</formula>
    </cfRule>
    <cfRule type="cellIs" dxfId="13020" priority="33" stopIfTrue="1" operator="greaterThan">
      <formula>0</formula>
    </cfRule>
  </conditionalFormatting>
  <conditionalFormatting sqref="R9">
    <cfRule type="cellIs" dxfId="13019" priority="28" stopIfTrue="1" operator="greaterThan">
      <formula>0</formula>
    </cfRule>
    <cfRule type="cellIs" dxfId="13018" priority="29" stopIfTrue="1" operator="greaterThan">
      <formula>0</formula>
    </cfRule>
    <cfRule type="cellIs" dxfId="13017" priority="30" stopIfTrue="1" operator="greaterThan">
      <formula>0</formula>
    </cfRule>
  </conditionalFormatting>
  <conditionalFormatting sqref="R5">
    <cfRule type="cellIs" dxfId="13016" priority="25" stopIfTrue="1" operator="greaterThan">
      <formula>0</formula>
    </cfRule>
    <cfRule type="cellIs" dxfId="13015" priority="26" stopIfTrue="1" operator="greaterThan">
      <formula>0</formula>
    </cfRule>
    <cfRule type="cellIs" dxfId="13014" priority="27" stopIfTrue="1" operator="greaterThan">
      <formula>0</formula>
    </cfRule>
  </conditionalFormatting>
  <conditionalFormatting sqref="R6">
    <cfRule type="cellIs" dxfId="13013" priority="22" stopIfTrue="1" operator="greaterThan">
      <formula>0</formula>
    </cfRule>
    <cfRule type="cellIs" dxfId="13012" priority="23" stopIfTrue="1" operator="greaterThan">
      <formula>0</formula>
    </cfRule>
    <cfRule type="cellIs" dxfId="13011" priority="24" stopIfTrue="1" operator="greaterThan">
      <formula>0</formula>
    </cfRule>
  </conditionalFormatting>
  <conditionalFormatting sqref="R39:R40">
    <cfRule type="cellIs" dxfId="13010" priority="19" stopIfTrue="1" operator="greaterThan">
      <formula>0</formula>
    </cfRule>
    <cfRule type="cellIs" dxfId="13009" priority="20" stopIfTrue="1" operator="greaterThan">
      <formula>0</formula>
    </cfRule>
    <cfRule type="cellIs" dxfId="13008" priority="21" stopIfTrue="1" operator="greaterThan">
      <formula>0</formula>
    </cfRule>
  </conditionalFormatting>
  <conditionalFormatting sqref="R41">
    <cfRule type="cellIs" dxfId="13007" priority="16" stopIfTrue="1" operator="greaterThan">
      <formula>0</formula>
    </cfRule>
    <cfRule type="cellIs" dxfId="13006" priority="17" stopIfTrue="1" operator="greaterThan">
      <formula>0</formula>
    </cfRule>
    <cfRule type="cellIs" dxfId="13005" priority="18" stopIfTrue="1" operator="greaterThan">
      <formula>0</formula>
    </cfRule>
  </conditionalFormatting>
  <conditionalFormatting sqref="R36:R37">
    <cfRule type="cellIs" dxfId="13004" priority="13" stopIfTrue="1" operator="greaterThan">
      <formula>0</formula>
    </cfRule>
    <cfRule type="cellIs" dxfId="13003" priority="14" stopIfTrue="1" operator="greaterThan">
      <formula>0</formula>
    </cfRule>
    <cfRule type="cellIs" dxfId="13002" priority="15" stopIfTrue="1" operator="greaterThan">
      <formula>0</formula>
    </cfRule>
  </conditionalFormatting>
  <conditionalFormatting sqref="R38">
    <cfRule type="cellIs" dxfId="13001" priority="10" stopIfTrue="1" operator="greaterThan">
      <formula>0</formula>
    </cfRule>
    <cfRule type="cellIs" dxfId="13000" priority="11" stopIfTrue="1" operator="greaterThan">
      <formula>0</formula>
    </cfRule>
    <cfRule type="cellIs" dxfId="12999" priority="12" stopIfTrue="1" operator="greaterThan">
      <formula>0</formula>
    </cfRule>
  </conditionalFormatting>
  <conditionalFormatting sqref="R35">
    <cfRule type="cellIs" dxfId="12998" priority="7" stopIfTrue="1" operator="greaterThan">
      <formula>0</formula>
    </cfRule>
    <cfRule type="cellIs" dxfId="12997" priority="8" stopIfTrue="1" operator="greaterThan">
      <formula>0</formula>
    </cfRule>
    <cfRule type="cellIs" dxfId="12996" priority="9" stopIfTrue="1" operator="greaterThan">
      <formula>0</formula>
    </cfRule>
  </conditionalFormatting>
  <conditionalFormatting sqref="R32:R33">
    <cfRule type="cellIs" dxfId="12995" priority="4" stopIfTrue="1" operator="greaterThan">
      <formula>0</formula>
    </cfRule>
    <cfRule type="cellIs" dxfId="12994" priority="5" stopIfTrue="1" operator="greaterThan">
      <formula>0</formula>
    </cfRule>
    <cfRule type="cellIs" dxfId="12993" priority="6" stopIfTrue="1" operator="greaterThan">
      <formula>0</formula>
    </cfRule>
  </conditionalFormatting>
  <pageMargins left="0.74803149606299213" right="0.74803149606299213" top="0.98425196850393704" bottom="0.98425196850393704" header="0.51181102362204722" footer="0.51181102362204722"/>
  <pageSetup paperSize="9" scale="70" firstPageNumber="0" fitToHeight="0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16</vt:i4>
      </vt:variant>
    </vt:vector>
  </HeadingPairs>
  <TitlesOfParts>
    <vt:vector size="16" baseType="lpstr">
      <vt:lpstr>Gestor</vt:lpstr>
      <vt:lpstr>CEAD</vt:lpstr>
      <vt:lpstr>CEART</vt:lpstr>
      <vt:lpstr>CEFID</vt:lpstr>
      <vt:lpstr>CESFI</vt:lpstr>
      <vt:lpstr>ESAG</vt:lpstr>
      <vt:lpstr>FAED</vt:lpstr>
      <vt:lpstr>MUSEU</vt:lpstr>
      <vt:lpstr>REITORIA</vt:lpstr>
      <vt:lpstr>CERES</vt:lpstr>
      <vt:lpstr>CCT</vt:lpstr>
      <vt:lpstr>CEPLAN</vt:lpstr>
      <vt:lpstr>CEAVI</vt:lpstr>
      <vt:lpstr>CEO</vt:lpstr>
      <vt:lpstr>CAV</vt:lpstr>
      <vt:lpstr>CESMO</vt:lpstr>
    </vt:vector>
  </TitlesOfParts>
  <Company>..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EDUARDO DA SILVA</cp:lastModifiedBy>
  <cp:lastPrinted>2020-11-11T18:48:39Z</cp:lastPrinted>
  <dcterms:created xsi:type="dcterms:W3CDTF">2010-06-19T20:43:11Z</dcterms:created>
  <dcterms:modified xsi:type="dcterms:W3CDTF">2026-03-06T15:53:53Z</dcterms:modified>
</cp:coreProperties>
</file>