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79125109-5E67-47F3-BB86-67CC813AE643}" xr6:coauthVersionLast="47" xr6:coauthVersionMax="47" xr10:uidLastSave="{00000000-0000-0000-0000-000000000000}"/>
  <bookViews>
    <workbookView xWindow="-289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<sst xmlns="http://schemas.openxmlformats.org/spreadsheetml/2006/main" count="214" uniqueCount="14">
  <si>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</si>
  <si>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</si>
  <si>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</si>
  <si>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</si>
  <si>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</si>
  <si>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</si>
  <si>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</si>
  <si>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</si>
  <si>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</si>
  <si>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</si>
  <si>
    <t>junho</t>
  </si>
  <si>
    <t xml:space="preserve">PONTO FACULTATIVO </t>
  </si>
  <si>
    <t xml:space="preserve">FERIADO </t>
  </si>
  <si>
    <t>(Decreto n. 1374/2026)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</si>
</sst>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b/>
      <sz val="12"/>
      <name val="Arial"/>
      <family val="2"/>
      <scheme val="major"/>
    </font>
    <font>
      <sz val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75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" fillId="0" borderId="0" applyNumberFormat="0" applyFill="0" applyProtection="0">
      <alignment horizontal="left" vertical="top" wrapText="1" indent="1"/>
    </xf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4" fontId="13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3" fillId="0" borderId="0" applyFont="0" applyFill="0" applyBorder="0" applyAlignment="0" applyProtection="0"/>
  </cellStyleXfs>
  <cellXfs count="38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31" fillId="0" borderId="6" xfId="6" applyNumberFormat="1" applyFont="1" applyFill="1">
      <alignment horizontal="left" vertical="top" wrapText="1" indent="1"/>
    </xf>
    <xf numFmtId="0" fontId="35" fillId="0" borderId="20" xfId="6" applyNumberFormat="1" applyFont="1" applyFill="1" applyBorder="1" applyAlignment="1">
      <alignment horizontal="center" vertical="top" wrapText="1"/>
    </xf>
    <xf numFmtId="0" fontId="3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9" fillId="0" borderId="0" xfId="2">
      <alignment horizontal="left" indent="3"/>
    </xf>
    <xf numFmtId="0" fontId="13" fillId="0" borderId="8" xfId="8" applyNumberFormat="1">
      <alignment horizontal="left" vertical="center" wrapText="1" indent="1"/>
    </xf>
    <xf numFmtId="0" fontId="3" fillId="0" borderId="5" xfId="7" applyNumberFormat="1" applyBorder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34" fillId="0" borderId="20" xfId="6" applyNumberFormat="1" applyFont="1" applyFill="1" applyBorder="1" applyAlignment="1">
      <alignment horizontal="center" vertical="top" wrapText="1"/>
    </xf>
    <xf numFmtId="0" fontId="34" fillId="0" borderId="20" xfId="6" applyNumberFormat="1" applyFont="1" applyFill="1" applyBorder="1" applyAlignment="1">
      <alignment horizontal="center" vertical="center" wrapText="1"/>
    </xf>
  </cellXfs>
  <cellStyles count="75">
    <cellStyle name="20% - Ênfase1" xfId="30" builtinId="30" customBuiltin="1"/>
    <cellStyle name="20% - Ênfase1 2" xfId="56" xr:uid="{C7C61D17-5BEC-4BA2-BDC4-E182CCE38118}"/>
    <cellStyle name="20% - Ênfase2" xfId="33" builtinId="34" customBuiltin="1"/>
    <cellStyle name="20% - Ênfase2 2" xfId="59" xr:uid="{FC651076-F393-43F8-87FD-6F2C5B21BA53}"/>
    <cellStyle name="20% - Ênfase3" xfId="37" builtinId="38" customBuiltin="1"/>
    <cellStyle name="20% - Ênfase3 2" xfId="62" xr:uid="{5AF892C6-E310-4A56-9B03-9AD3B0928C78}"/>
    <cellStyle name="20% - Ênfase4" xfId="41" builtinId="42" customBuiltin="1"/>
    <cellStyle name="20% - Ênfase4 2" xfId="65" xr:uid="{393CF1A4-3E5A-4049-A08D-62E7D12D140D}"/>
    <cellStyle name="20% - Ênfase5" xfId="44" builtinId="46" customBuiltin="1"/>
    <cellStyle name="20% - Ênfase5 2" xfId="68" xr:uid="{1BE3C66E-C089-409D-AFD2-2A80D5A75466}"/>
    <cellStyle name="20% - Ênfase6" xfId="48" builtinId="50" customBuiltin="1"/>
    <cellStyle name="20% - Ênfase6 2" xfId="71" xr:uid="{A908E306-165E-48CC-9454-A31A8DC8F816}"/>
    <cellStyle name="40% - Ênfase1" xfId="1" builtinId="31" customBuiltin="1"/>
    <cellStyle name="40% - Ênfase2" xfId="34" builtinId="35" customBuiltin="1"/>
    <cellStyle name="40% - Ênfase2 2" xfId="60" xr:uid="{D3813C4C-0124-43DB-9BD5-06C4AC042D76}"/>
    <cellStyle name="40% - Ênfase3" xfId="38" builtinId="39" customBuiltin="1"/>
    <cellStyle name="40% - Ênfase3 2" xfId="63" xr:uid="{F28BA14B-C090-4968-ACC5-D7C62DEDE17F}"/>
    <cellStyle name="40% - Ênfase4" xfId="42" builtinId="43" customBuiltin="1"/>
    <cellStyle name="40% - Ênfase4 2" xfId="66" xr:uid="{31E67504-2BCE-48D9-8C10-976977BB2119}"/>
    <cellStyle name="40% - Ênfase5" xfId="45" builtinId="47" customBuiltin="1"/>
    <cellStyle name="40% - Ênfase5 2" xfId="69" xr:uid="{331C30EE-1527-4464-97FC-C80CB39C1C93}"/>
    <cellStyle name="40% - Ênfase6" xfId="49" builtinId="51" customBuiltin="1"/>
    <cellStyle name="40% - Ênfase6 2" xfId="72" xr:uid="{F94BF736-F5BB-43EE-B42B-0D161A2706C2}"/>
    <cellStyle name="60% - Ênfase1" xfId="31" builtinId="32" customBuiltin="1"/>
    <cellStyle name="60% - Ênfase1 2" xfId="57" xr:uid="{8DAE7599-F611-41C4-8D5A-D02508140725}"/>
    <cellStyle name="60% - Ênfase2" xfId="35" builtinId="36" customBuiltin="1"/>
    <cellStyle name="60% - Ênfase2 2" xfId="61" xr:uid="{FC89AE47-1766-48A7-9358-78B3CE98F8A7}"/>
    <cellStyle name="60% - Ênfase3" xfId="39" builtinId="40" customBuiltin="1"/>
    <cellStyle name="60% - Ênfase3 2" xfId="64" xr:uid="{DCDF0E84-210E-4932-9C2F-1474A92555CE}"/>
    <cellStyle name="60% - Ênfase4" xfId="43" builtinId="44" customBuiltin="1"/>
    <cellStyle name="60% - Ênfase4 2" xfId="67" xr:uid="{E1AA92AC-EBDE-4D18-A0AB-8EC97B0057A5}"/>
    <cellStyle name="60% - Ênfase5" xfId="46" builtinId="48" customBuiltin="1"/>
    <cellStyle name="60% - Ênfase5 2" xfId="70" xr:uid="{E632A266-9A76-4DB9-BCD2-5EA75C5402B3}"/>
    <cellStyle name="60% - Ênfase6" xfId="50" builtinId="52" customBuiltin="1"/>
    <cellStyle name="60% - Ênfase6 2" xfId="73" xr:uid="{6DD06886-24DB-473D-8008-EA5E789BA2B0}"/>
    <cellStyle name="Anotações" xfId="7" xr:uid="{00000000-0005-0000-0000-00000C000000}"/>
    <cellStyle name="Anotações 2" xfId="51" xr:uid="{6AFFD066-2274-4DD2-9C9E-16FEB04DA04D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5" xr:uid="{AC3770AD-ACAA-4AB5-A64F-9C92F528D0B5}"/>
    <cellStyle name="Moeda 2" xfId="54" xr:uid="{A7198701-E1A0-423D-B390-EFB8A80C4A7A}"/>
    <cellStyle name="Moeda 3" xfId="58" xr:uid="{C6E59142-26A8-4167-BA0A-C42F32337248}"/>
    <cellStyle name="Moeda 4" xfId="74" xr:uid="{810AF4F8-ECD7-4C24-9699-8F4BB11E0C78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3" xr:uid="{706AA40A-2518-4428-8D2B-0CF42C4C9BBA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2" xr:uid="{756AB6D3-0B23-4231-89A1-5837D9575A4E}"/>
  </cellStyles>
  <dxfs count="1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zoomScale="89" zoomScaleNormal="89" workbookViewId="0">
      <selection activeCell="E32" sqref="E32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33" t="s">
        <v>2</v>
      </c>
      <c r="C1" s="33"/>
      <c r="D1" s="33"/>
      <c r="E1" s="33"/>
      <c r="F1" s="33"/>
      <c r="G1" s="33"/>
      <c r="H1" s="33"/>
    </row>
    <row r="2" spans="1:15" ht="36" x14ac:dyDescent="0.55000000000000004">
      <c r="A2" s="2"/>
      <c r="B2" s="18">
        <f ca="1">YEAR(TODAY())</f>
        <v>2026</v>
      </c>
      <c r="C2" s="34" t="s">
        <v>10</v>
      </c>
      <c r="D2" s="34"/>
      <c r="E2" s="34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46173</v>
      </c>
      <c r="C4" s="10">
        <f ca="1"/>
        <v>46174</v>
      </c>
      <c r="D4" s="10">
        <f ca="1"/>
        <v>46175</v>
      </c>
      <c r="E4" s="10">
        <f ca="1"/>
        <v>46176</v>
      </c>
      <c r="F4" s="10">
        <f ca="1"/>
        <v>46177</v>
      </c>
      <c r="G4" s="10">
        <f ca="1"/>
        <v>46178</v>
      </c>
      <c r="H4" s="11">
        <f ca="1"/>
        <v>46179</v>
      </c>
    </row>
    <row r="5" spans="1:15" ht="16.5" customHeight="1" x14ac:dyDescent="0.3">
      <c r="B5" s="7"/>
      <c r="C5" s="23" t="s">
        <v>3</v>
      </c>
      <c r="D5" s="23" t="s">
        <v>3</v>
      </c>
      <c r="E5" s="23" t="s">
        <v>3</v>
      </c>
      <c r="F5" s="23"/>
      <c r="G5" s="23"/>
      <c r="H5" s="12"/>
    </row>
    <row r="6" spans="1:15" ht="16.5" customHeight="1" x14ac:dyDescent="0.3">
      <c r="B6" s="7"/>
      <c r="C6" s="23" t="s">
        <v>4</v>
      </c>
      <c r="D6" s="23"/>
      <c r="E6" s="23" t="s">
        <v>4</v>
      </c>
      <c r="F6" s="36" t="s">
        <v>11</v>
      </c>
      <c r="G6" s="37" t="s">
        <v>12</v>
      </c>
      <c r="H6" s="12"/>
    </row>
    <row r="7" spans="1:15" ht="16.5" customHeight="1" x14ac:dyDescent="0.3">
      <c r="B7" s="7"/>
      <c r="C7" s="23"/>
      <c r="D7" s="23" t="s">
        <v>5</v>
      </c>
      <c r="E7" s="23" t="s">
        <v>5</v>
      </c>
      <c r="F7" s="36"/>
      <c r="G7" s="37"/>
      <c r="H7" s="12"/>
    </row>
    <row r="8" spans="1:15" ht="16.5" customHeight="1" x14ac:dyDescent="0.3">
      <c r="B8" s="7"/>
      <c r="C8" s="23" t="s">
        <v>6</v>
      </c>
      <c r="D8" s="23"/>
      <c r="E8" s="23" t="s">
        <v>6</v>
      </c>
      <c r="F8" s="24" t="s">
        <v>13</v>
      </c>
      <c r="G8" s="24" t="s">
        <v>13</v>
      </c>
      <c r="H8" s="12"/>
    </row>
    <row r="9" spans="1:15" ht="16.5" customHeight="1" x14ac:dyDescent="0.3">
      <c r="B9" s="7"/>
      <c r="C9" s="23"/>
      <c r="D9" s="23" t="s">
        <v>7</v>
      </c>
      <c r="E9" s="23" t="s">
        <v>7</v>
      </c>
      <c r="F9" s="23"/>
      <c r="G9" s="23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46180</v>
      </c>
      <c r="C10" s="13">
        <f ca="1"/>
        <v>46181</v>
      </c>
      <c r="D10" s="10">
        <f ca="1"/>
        <v>46182</v>
      </c>
      <c r="E10" s="10">
        <f ca="1"/>
        <v>46183</v>
      </c>
      <c r="F10" s="10">
        <f ca="1"/>
        <v>46184</v>
      </c>
      <c r="G10" s="10">
        <f ca="1"/>
        <v>46185</v>
      </c>
      <c r="H10" s="11">
        <f ca="1"/>
        <v>46186</v>
      </c>
    </row>
    <row r="11" spans="1:15" ht="16.5" customHeight="1" x14ac:dyDescent="0.3">
      <c r="B11" s="7"/>
      <c r="C11" s="23" t="s">
        <v>3</v>
      </c>
      <c r="D11" s="23" t="s">
        <v>3</v>
      </c>
      <c r="E11" s="23" t="s">
        <v>3</v>
      </c>
      <c r="F11" s="23" t="s">
        <v>3</v>
      </c>
      <c r="G11" s="23" t="s">
        <v>3</v>
      </c>
      <c r="H11" s="12"/>
    </row>
    <row r="12" spans="1:15" ht="16.5" customHeight="1" x14ac:dyDescent="0.3">
      <c r="B12" s="7"/>
      <c r="C12" s="23" t="s">
        <v>4</v>
      </c>
      <c r="D12" s="23"/>
      <c r="E12" s="23" t="s">
        <v>4</v>
      </c>
      <c r="F12" s="23"/>
      <c r="G12" s="23" t="s">
        <v>4</v>
      </c>
      <c r="H12" s="12"/>
    </row>
    <row r="13" spans="1:15" ht="16.5" customHeight="1" x14ac:dyDescent="0.3">
      <c r="B13" s="7"/>
      <c r="C13" s="23"/>
      <c r="D13" s="23" t="s">
        <v>5</v>
      </c>
      <c r="E13" s="23" t="s">
        <v>5</v>
      </c>
      <c r="F13" s="23" t="s">
        <v>5</v>
      </c>
      <c r="G13" s="23"/>
      <c r="H13" s="12"/>
    </row>
    <row r="14" spans="1:15" ht="16.5" customHeight="1" x14ac:dyDescent="0.3">
      <c r="B14" s="7"/>
      <c r="C14" s="23" t="s">
        <v>6</v>
      </c>
      <c r="D14" s="23"/>
      <c r="E14" s="23" t="s">
        <v>6</v>
      </c>
      <c r="F14" s="23"/>
      <c r="G14" s="23" t="s">
        <v>6</v>
      </c>
      <c r="H14" s="12"/>
    </row>
    <row r="15" spans="1:15" x14ac:dyDescent="0.3">
      <c r="B15" s="7"/>
      <c r="C15" s="23"/>
      <c r="D15" s="23" t="s">
        <v>7</v>
      </c>
      <c r="E15" s="23" t="s">
        <v>7</v>
      </c>
      <c r="F15" s="23" t="s">
        <v>7</v>
      </c>
      <c r="G15" s="23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46187</v>
      </c>
      <c r="C16" s="19">
        <f ca="1"/>
        <v>46188</v>
      </c>
      <c r="D16" s="19">
        <f ca="1"/>
        <v>46189</v>
      </c>
      <c r="E16" s="19">
        <f ca="1"/>
        <v>46190</v>
      </c>
      <c r="F16" s="19">
        <f ca="1"/>
        <v>46191</v>
      </c>
      <c r="G16" s="19">
        <f ca="1"/>
        <v>46192</v>
      </c>
      <c r="H16" s="16">
        <f ca="1"/>
        <v>46193</v>
      </c>
      <c r="I16" s="14"/>
    </row>
    <row r="17" spans="2:10" ht="16.5" customHeight="1" x14ac:dyDescent="0.3">
      <c r="B17" s="7"/>
      <c r="C17" s="23" t="s">
        <v>3</v>
      </c>
      <c r="D17" s="23" t="s">
        <v>3</v>
      </c>
      <c r="E17" s="23" t="s">
        <v>3</v>
      </c>
      <c r="F17" s="23" t="s">
        <v>3</v>
      </c>
      <c r="G17" s="23" t="s">
        <v>3</v>
      </c>
      <c r="H17" s="12"/>
      <c r="J17" s="14"/>
    </row>
    <row r="18" spans="2:10" ht="16.5" customHeight="1" x14ac:dyDescent="0.3">
      <c r="B18" s="7"/>
      <c r="C18" s="23" t="s">
        <v>4</v>
      </c>
      <c r="D18" s="23"/>
      <c r="E18" s="23" t="s">
        <v>4</v>
      </c>
      <c r="F18" s="23"/>
      <c r="G18" s="23" t="s">
        <v>4</v>
      </c>
      <c r="H18" s="12"/>
    </row>
    <row r="19" spans="2:10" ht="16.5" customHeight="1" x14ac:dyDescent="0.3">
      <c r="B19" s="7"/>
      <c r="C19" s="23"/>
      <c r="D19" s="23" t="s">
        <v>5</v>
      </c>
      <c r="E19" s="23" t="s">
        <v>5</v>
      </c>
      <c r="F19" s="23" t="s">
        <v>5</v>
      </c>
      <c r="G19" s="23"/>
      <c r="H19" s="12"/>
    </row>
    <row r="20" spans="2:10" ht="25.5" customHeight="1" x14ac:dyDescent="0.3">
      <c r="B20" s="7"/>
      <c r="C20" s="23"/>
      <c r="D20" s="23" t="s">
        <v>6</v>
      </c>
      <c r="E20" s="23" t="s">
        <v>6</v>
      </c>
      <c r="F20" s="23" t="s">
        <v>6</v>
      </c>
      <c r="G20" s="23" t="s">
        <v>6</v>
      </c>
      <c r="H20" s="12"/>
    </row>
    <row r="21" spans="2:10" x14ac:dyDescent="0.3">
      <c r="B21" s="7"/>
      <c r="C21" s="23"/>
      <c r="D21" s="23" t="s">
        <v>7</v>
      </c>
      <c r="E21" s="23" t="s">
        <v>7</v>
      </c>
      <c r="F21" s="23" t="s">
        <v>7</v>
      </c>
      <c r="G21" s="23"/>
      <c r="H21" s="8"/>
    </row>
    <row r="22" spans="2:10" ht="16.5" customHeight="1" x14ac:dyDescent="0.3">
      <c r="B22" s="10">
        <f t="array" aca="1" ref="B22:H22" ca="1">Dias+22+DATE(CalendárioAno1,CaléndárioMês1Opção,1)-WEEKDAY(DATE(CalendárioAno1,CaléndárioMês1Opção,1),DiaDaSemanaOpção)</f>
        <v>46194</v>
      </c>
      <c r="C22" s="20">
        <f ca="1"/>
        <v>46195</v>
      </c>
      <c r="D22" s="20">
        <f ca="1"/>
        <v>46196</v>
      </c>
      <c r="E22" s="20">
        <f ca="1"/>
        <v>46197</v>
      </c>
      <c r="F22" s="20">
        <f ca="1"/>
        <v>46198</v>
      </c>
      <c r="G22" s="20">
        <f ca="1"/>
        <v>46199</v>
      </c>
      <c r="H22" s="11">
        <f ca="1"/>
        <v>46200</v>
      </c>
    </row>
    <row r="23" spans="2:10" ht="16.5" customHeight="1" x14ac:dyDescent="0.3">
      <c r="B23" s="7"/>
      <c r="C23" s="23" t="s">
        <v>3</v>
      </c>
      <c r="D23" s="23" t="s">
        <v>3</v>
      </c>
      <c r="E23" s="23" t="s">
        <v>3</v>
      </c>
      <c r="F23" s="23" t="s">
        <v>3</v>
      </c>
      <c r="G23" s="23" t="s">
        <v>3</v>
      </c>
      <c r="H23" s="12"/>
    </row>
    <row r="24" spans="2:10" ht="16.5" customHeight="1" x14ac:dyDescent="0.3">
      <c r="B24" s="7"/>
      <c r="C24" s="23" t="s">
        <v>4</v>
      </c>
      <c r="D24" s="23"/>
      <c r="E24" s="23" t="s">
        <v>4</v>
      </c>
      <c r="F24" s="23"/>
      <c r="G24" s="23" t="s">
        <v>4</v>
      </c>
      <c r="H24" s="12"/>
    </row>
    <row r="25" spans="2:10" ht="16.5" customHeight="1" x14ac:dyDescent="0.3">
      <c r="B25" s="7"/>
      <c r="C25" s="23"/>
      <c r="D25" s="23" t="s">
        <v>5</v>
      </c>
      <c r="E25" s="23" t="s">
        <v>5</v>
      </c>
      <c r="F25" s="23" t="s">
        <v>5</v>
      </c>
      <c r="G25" s="23"/>
      <c r="H25" s="12"/>
    </row>
    <row r="26" spans="2:10" ht="16.5" customHeight="1" x14ac:dyDescent="0.3">
      <c r="B26" s="7"/>
      <c r="C26" s="23" t="s">
        <v>6</v>
      </c>
      <c r="D26" s="23" t="s">
        <v>6</v>
      </c>
      <c r="E26" s="23"/>
      <c r="F26" s="23"/>
      <c r="G26" s="23"/>
      <c r="H26" s="12"/>
    </row>
    <row r="27" spans="2:10" x14ac:dyDescent="0.3">
      <c r="B27" s="7"/>
      <c r="C27" s="23"/>
      <c r="D27" s="23" t="s">
        <v>7</v>
      </c>
      <c r="E27" s="23" t="s">
        <v>7</v>
      </c>
      <c r="F27" s="23" t="s">
        <v>7</v>
      </c>
      <c r="G27" s="23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46201</v>
      </c>
      <c r="C28" s="20">
        <f ca="1"/>
        <v>46202</v>
      </c>
      <c r="D28" s="20">
        <f ca="1"/>
        <v>46203</v>
      </c>
      <c r="E28" s="20">
        <f ca="1"/>
        <v>46204</v>
      </c>
      <c r="F28" s="20">
        <f ca="1"/>
        <v>46205</v>
      </c>
      <c r="G28" s="20">
        <f ca="1"/>
        <v>46206</v>
      </c>
      <c r="H28" s="11">
        <f ca="1"/>
        <v>46207</v>
      </c>
    </row>
    <row r="29" spans="2:10" ht="16.5" customHeight="1" x14ac:dyDescent="0.3">
      <c r="B29" s="7"/>
      <c r="C29" s="23" t="s">
        <v>3</v>
      </c>
      <c r="D29" s="23" t="s">
        <v>3</v>
      </c>
      <c r="E29" s="21"/>
      <c r="F29" s="21"/>
      <c r="G29" s="21"/>
      <c r="H29" s="12"/>
    </row>
    <row r="30" spans="2:10" ht="16.5" customHeight="1" x14ac:dyDescent="0.3">
      <c r="B30" s="7"/>
      <c r="C30" s="23" t="s">
        <v>4</v>
      </c>
      <c r="D30" s="23"/>
      <c r="E30" s="21"/>
      <c r="F30" s="21"/>
      <c r="G30" s="21"/>
      <c r="H30" s="12"/>
    </row>
    <row r="31" spans="2:10" ht="16.5" customHeight="1" x14ac:dyDescent="0.3">
      <c r="B31" s="7"/>
      <c r="C31" s="23"/>
      <c r="D31" s="23" t="s">
        <v>5</v>
      </c>
      <c r="E31" s="21"/>
      <c r="F31" s="21"/>
      <c r="G31" s="21"/>
      <c r="H31" s="12"/>
    </row>
    <row r="32" spans="2:10" ht="16.5" customHeight="1" x14ac:dyDescent="0.3">
      <c r="B32" s="7"/>
      <c r="C32" s="23" t="s">
        <v>6</v>
      </c>
      <c r="D32" s="23"/>
      <c r="E32" s="21"/>
      <c r="F32" s="21"/>
      <c r="G32" s="21"/>
      <c r="H32" s="12"/>
    </row>
    <row r="33" spans="1:15" x14ac:dyDescent="0.3">
      <c r="B33" s="7"/>
      <c r="C33" s="23"/>
      <c r="D33" s="23" t="s">
        <v>7</v>
      </c>
      <c r="E33" s="21"/>
      <c r="F33" s="21"/>
      <c r="G33" s="21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46208</v>
      </c>
      <c r="C34" s="10">
        <f ca="1"/>
        <v>46209</v>
      </c>
      <c r="D34" s="29" t="s">
        <v>0</v>
      </c>
      <c r="E34" s="29"/>
      <c r="F34" s="29"/>
      <c r="G34" s="29"/>
      <c r="H34" s="29"/>
    </row>
    <row r="35" spans="1:15" ht="63.75" customHeight="1" x14ac:dyDescent="0.3">
      <c r="B35" s="7"/>
      <c r="C35" s="7"/>
      <c r="D35" s="30"/>
      <c r="E35" s="25"/>
      <c r="F35" s="25"/>
      <c r="G35" s="25"/>
      <c r="H35" s="25"/>
    </row>
    <row r="36" spans="1:15" ht="33.75" hidden="1" x14ac:dyDescent="0.5">
      <c r="A36" s="2"/>
      <c r="B36" s="22">
        <f ca="1">YEAR(DATE(CalendárioAno1,CaléndárioMês1Opção+1,1))</f>
        <v>2026</v>
      </c>
      <c r="C36" s="35" t="str">
        <f ca="1">TEXT(DATE(CalendárioAno1,CaléndárioMês1Opção+1,1),"mmmm")</f>
        <v>julho</v>
      </c>
      <c r="D36" s="35"/>
      <c r="E36" s="35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46201</v>
      </c>
      <c r="C38" s="10">
        <f ca="1"/>
        <v>46202</v>
      </c>
      <c r="D38" s="10">
        <f ca="1"/>
        <v>46203</v>
      </c>
      <c r="E38" s="10">
        <f ca="1"/>
        <v>46204</v>
      </c>
      <c r="F38" s="10">
        <f ca="1"/>
        <v>46205</v>
      </c>
      <c r="G38" s="10">
        <f ca="1"/>
        <v>46206</v>
      </c>
      <c r="H38" s="11">
        <f ca="1"/>
        <v>46207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46208</v>
      </c>
      <c r="C44" s="10">
        <f ca="1"/>
        <v>46209</v>
      </c>
      <c r="D44" s="10">
        <f ca="1"/>
        <v>46210</v>
      </c>
      <c r="E44" s="10">
        <f ca="1"/>
        <v>46211</v>
      </c>
      <c r="F44" s="10">
        <f ca="1"/>
        <v>46212</v>
      </c>
      <c r="G44" s="10">
        <f ca="1"/>
        <v>46213</v>
      </c>
      <c r="H44" s="11">
        <f ca="1"/>
        <v>46214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46215</v>
      </c>
      <c r="C50" s="10">
        <f ca="1"/>
        <v>46216</v>
      </c>
      <c r="D50" s="10">
        <f ca="1"/>
        <v>46217</v>
      </c>
      <c r="E50" s="10">
        <f ca="1"/>
        <v>46218</v>
      </c>
      <c r="F50" s="10">
        <f ca="1"/>
        <v>46219</v>
      </c>
      <c r="G50" s="10">
        <f ca="1"/>
        <v>46220</v>
      </c>
      <c r="H50" s="11">
        <f ca="1"/>
        <v>46221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46222</v>
      </c>
      <c r="C56" s="10">
        <f ca="1"/>
        <v>46223</v>
      </c>
      <c r="D56" s="10">
        <f ca="1"/>
        <v>46224</v>
      </c>
      <c r="E56" s="10">
        <f ca="1"/>
        <v>46225</v>
      </c>
      <c r="F56" s="10">
        <f ca="1"/>
        <v>46226</v>
      </c>
      <c r="G56" s="10">
        <f ca="1"/>
        <v>46227</v>
      </c>
      <c r="H56" s="11">
        <f ca="1"/>
        <v>46228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46229</v>
      </c>
      <c r="C62" s="10">
        <f ca="1"/>
        <v>46230</v>
      </c>
      <c r="D62" s="10">
        <f ca="1"/>
        <v>46231</v>
      </c>
      <c r="E62" s="10">
        <f ca="1"/>
        <v>46232</v>
      </c>
      <c r="F62" s="10">
        <f ca="1"/>
        <v>46233</v>
      </c>
      <c r="G62" s="10">
        <f ca="1"/>
        <v>46234</v>
      </c>
      <c r="H62" s="11">
        <f ca="1"/>
        <v>46235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46236</v>
      </c>
      <c r="C68" s="10">
        <f ca="1"/>
        <v>46237</v>
      </c>
      <c r="D68" s="32" t="s">
        <v>0</v>
      </c>
      <c r="E68" s="32"/>
      <c r="F68" s="32"/>
      <c r="G68" s="32"/>
      <c r="H68" s="32"/>
    </row>
    <row r="69" spans="1:15" ht="32.25" hidden="1" customHeight="1" x14ac:dyDescent="0.3">
      <c r="B69" s="7"/>
      <c r="C69" s="7"/>
      <c r="D69" s="31" t="s">
        <v>9</v>
      </c>
      <c r="E69" s="25"/>
      <c r="F69" s="25"/>
      <c r="G69" s="25"/>
      <c r="H69" s="25"/>
    </row>
    <row r="70" spans="1:15" ht="54" hidden="1" customHeight="1" x14ac:dyDescent="0.7">
      <c r="A70" s="2"/>
      <c r="B70" s="1">
        <f ca="1">YEAR(DATE(CalendárioAno2,CaléndárioMês2Opção+1,1))</f>
        <v>2026</v>
      </c>
      <c r="C70" s="28" t="str">
        <f ca="1">TEXT(DATE(CalendárioAno2,CaléndárioMês2Opção+1,1),"mmmm")</f>
        <v>agosto</v>
      </c>
      <c r="D70" s="28"/>
      <c r="E70" s="28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46229</v>
      </c>
      <c r="C72" s="10">
        <f ca="1"/>
        <v>46230</v>
      </c>
      <c r="D72" s="10">
        <f ca="1"/>
        <v>46231</v>
      </c>
      <c r="E72" s="10">
        <f ca="1"/>
        <v>46232</v>
      </c>
      <c r="F72" s="10">
        <f ca="1"/>
        <v>46233</v>
      </c>
      <c r="G72" s="10">
        <f ca="1"/>
        <v>46234</v>
      </c>
      <c r="H72" s="11">
        <f ca="1"/>
        <v>46235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46236</v>
      </c>
      <c r="C74" s="10">
        <f ca="1"/>
        <v>46237</v>
      </c>
      <c r="D74" s="10">
        <f ca="1"/>
        <v>46238</v>
      </c>
      <c r="E74" s="10">
        <f ca="1"/>
        <v>46239</v>
      </c>
      <c r="F74" s="10">
        <f ca="1"/>
        <v>46240</v>
      </c>
      <c r="G74" s="10">
        <f ca="1"/>
        <v>46241</v>
      </c>
      <c r="H74" s="11">
        <f ca="1"/>
        <v>46242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46243</v>
      </c>
      <c r="C76" s="10">
        <f ca="1"/>
        <v>46244</v>
      </c>
      <c r="D76" s="10">
        <f ca="1"/>
        <v>46245</v>
      </c>
      <c r="E76" s="10">
        <f ca="1"/>
        <v>46246</v>
      </c>
      <c r="F76" s="10">
        <f ca="1"/>
        <v>46247</v>
      </c>
      <c r="G76" s="10">
        <f ca="1"/>
        <v>46248</v>
      </c>
      <c r="H76" s="11">
        <f ca="1"/>
        <v>46249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46250</v>
      </c>
      <c r="C78" s="10">
        <f ca="1"/>
        <v>46251</v>
      </c>
      <c r="D78" s="10">
        <f ca="1"/>
        <v>46252</v>
      </c>
      <c r="E78" s="10">
        <f ca="1"/>
        <v>46253</v>
      </c>
      <c r="F78" s="10">
        <f ca="1"/>
        <v>46254</v>
      </c>
      <c r="G78" s="10">
        <f ca="1"/>
        <v>46255</v>
      </c>
      <c r="H78" s="11">
        <f ca="1"/>
        <v>46256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46257</v>
      </c>
      <c r="C80" s="10">
        <f ca="1"/>
        <v>46258</v>
      </c>
      <c r="D80" s="10">
        <f ca="1"/>
        <v>46259</v>
      </c>
      <c r="E80" s="10">
        <f ca="1"/>
        <v>46260</v>
      </c>
      <c r="F80" s="10">
        <f ca="1"/>
        <v>46261</v>
      </c>
      <c r="G80" s="10">
        <f ca="1"/>
        <v>46262</v>
      </c>
      <c r="H80" s="11">
        <f ca="1"/>
        <v>46263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46264</v>
      </c>
      <c r="C82" s="10">
        <f ca="1"/>
        <v>46265</v>
      </c>
      <c r="D82" s="32" t="s">
        <v>0</v>
      </c>
      <c r="E82" s="32"/>
      <c r="F82" s="32"/>
      <c r="G82" s="32"/>
      <c r="H82" s="32"/>
    </row>
    <row r="83" spans="1:8" ht="63.75" hidden="1" customHeight="1" x14ac:dyDescent="0.3">
      <c r="B83" s="7"/>
      <c r="C83" s="7"/>
      <c r="D83" s="31" t="s">
        <v>8</v>
      </c>
      <c r="E83" s="25"/>
      <c r="F83" s="25"/>
      <c r="G83" s="25"/>
      <c r="H83" s="25"/>
    </row>
    <row r="84" spans="1:8" ht="54" hidden="1" customHeight="1" x14ac:dyDescent="0.7">
      <c r="A84" s="2"/>
      <c r="B84" s="1">
        <f ca="1">YEAR(DATE(CalendárioAno3,CaléndárioMês3Opção+1,1))</f>
        <v>2026</v>
      </c>
      <c r="C84" s="28" t="str">
        <f ca="1">TEXT(DATE(CalendárioAno3,CaléndárioMês3Opção+1,1),"mmmm")</f>
        <v>setembro</v>
      </c>
      <c r="D84" s="28"/>
      <c r="E84" s="28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46264</v>
      </c>
      <c r="C86" s="10">
        <f ca="1"/>
        <v>46265</v>
      </c>
      <c r="D86" s="10">
        <f ca="1"/>
        <v>46266</v>
      </c>
      <c r="E86" s="10">
        <f ca="1"/>
        <v>46267</v>
      </c>
      <c r="F86" s="10">
        <f ca="1"/>
        <v>46268</v>
      </c>
      <c r="G86" s="10">
        <f ca="1"/>
        <v>46269</v>
      </c>
      <c r="H86" s="11">
        <f ca="1"/>
        <v>46270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46271</v>
      </c>
      <c r="C88" s="10">
        <f ca="1"/>
        <v>46272</v>
      </c>
      <c r="D88" s="10">
        <f ca="1"/>
        <v>46273</v>
      </c>
      <c r="E88" s="10">
        <f ca="1"/>
        <v>46274</v>
      </c>
      <c r="F88" s="10">
        <f ca="1"/>
        <v>46275</v>
      </c>
      <c r="G88" s="10">
        <f ca="1"/>
        <v>46276</v>
      </c>
      <c r="H88" s="11">
        <f ca="1"/>
        <v>46277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46278</v>
      </c>
      <c r="C90" s="10">
        <f ca="1"/>
        <v>46279</v>
      </c>
      <c r="D90" s="10">
        <f ca="1"/>
        <v>46280</v>
      </c>
      <c r="E90" s="10">
        <f ca="1"/>
        <v>46281</v>
      </c>
      <c r="F90" s="10">
        <f ca="1"/>
        <v>46282</v>
      </c>
      <c r="G90" s="10">
        <f ca="1"/>
        <v>46283</v>
      </c>
      <c r="H90" s="11">
        <f ca="1"/>
        <v>46284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46285</v>
      </c>
      <c r="C92" s="10">
        <f ca="1"/>
        <v>46286</v>
      </c>
      <c r="D92" s="10">
        <f ca="1"/>
        <v>46287</v>
      </c>
      <c r="E92" s="10">
        <f ca="1"/>
        <v>46288</v>
      </c>
      <c r="F92" s="10">
        <f ca="1"/>
        <v>46289</v>
      </c>
      <c r="G92" s="10">
        <f ca="1"/>
        <v>46290</v>
      </c>
      <c r="H92" s="11">
        <f ca="1"/>
        <v>46291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46292</v>
      </c>
      <c r="C94" s="10">
        <f ca="1"/>
        <v>46293</v>
      </c>
      <c r="D94" s="10">
        <f ca="1"/>
        <v>46294</v>
      </c>
      <c r="E94" s="10">
        <f ca="1"/>
        <v>46295</v>
      </c>
      <c r="F94" s="10">
        <f ca="1"/>
        <v>46296</v>
      </c>
      <c r="G94" s="10">
        <f ca="1"/>
        <v>46297</v>
      </c>
      <c r="H94" s="11">
        <f ca="1"/>
        <v>46298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46299</v>
      </c>
      <c r="C96" s="10">
        <f ca="1"/>
        <v>46300</v>
      </c>
      <c r="D96" s="26" t="s">
        <v>0</v>
      </c>
      <c r="E96" s="27"/>
      <c r="F96" s="27"/>
      <c r="G96" s="27"/>
      <c r="H96" s="27"/>
    </row>
    <row r="97" spans="1:8" ht="63.75" hidden="1" customHeight="1" x14ac:dyDescent="0.3">
      <c r="B97" s="7"/>
      <c r="C97" s="7"/>
      <c r="D97" s="25"/>
      <c r="E97" s="25"/>
      <c r="F97" s="25"/>
      <c r="G97" s="25"/>
      <c r="H97" s="25"/>
    </row>
    <row r="98" spans="1:8" ht="54" hidden="1" customHeight="1" x14ac:dyDescent="0.7">
      <c r="A98" s="2"/>
      <c r="B98" s="1">
        <f ca="1">YEAR(DATE(CalendárioAno4,CaléndárioMês4Opção+1,1))</f>
        <v>2026</v>
      </c>
      <c r="C98" s="28" t="str">
        <f ca="1">TEXT(DATE(CalendárioAno4,CaléndárioMês4Opção+1,1),"mmmm")</f>
        <v>outubro</v>
      </c>
      <c r="D98" s="28"/>
      <c r="E98" s="28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46292</v>
      </c>
      <c r="C100" s="10">
        <f ca="1"/>
        <v>46293</v>
      </c>
      <c r="D100" s="10">
        <f ca="1"/>
        <v>46294</v>
      </c>
      <c r="E100" s="10">
        <f ca="1"/>
        <v>46295</v>
      </c>
      <c r="F100" s="10">
        <f ca="1"/>
        <v>46296</v>
      </c>
      <c r="G100" s="10">
        <f ca="1"/>
        <v>46297</v>
      </c>
      <c r="H100" s="11">
        <f ca="1"/>
        <v>46298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46299</v>
      </c>
      <c r="C102" s="10">
        <f ca="1"/>
        <v>46300</v>
      </c>
      <c r="D102" s="10">
        <f ca="1"/>
        <v>46301</v>
      </c>
      <c r="E102" s="10">
        <f ca="1"/>
        <v>46302</v>
      </c>
      <c r="F102" s="10">
        <f ca="1"/>
        <v>46303</v>
      </c>
      <c r="G102" s="10">
        <f ca="1"/>
        <v>46304</v>
      </c>
      <c r="H102" s="11">
        <f ca="1"/>
        <v>46305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46306</v>
      </c>
      <c r="C104" s="10">
        <f ca="1"/>
        <v>46307</v>
      </c>
      <c r="D104" s="10">
        <f ca="1"/>
        <v>46308</v>
      </c>
      <c r="E104" s="10">
        <f ca="1"/>
        <v>46309</v>
      </c>
      <c r="F104" s="10">
        <f ca="1"/>
        <v>46310</v>
      </c>
      <c r="G104" s="10">
        <f ca="1"/>
        <v>46311</v>
      </c>
      <c r="H104" s="11">
        <f ca="1"/>
        <v>46312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46313</v>
      </c>
      <c r="C106" s="10">
        <f ca="1"/>
        <v>46314</v>
      </c>
      <c r="D106" s="10">
        <f ca="1"/>
        <v>46315</v>
      </c>
      <c r="E106" s="10">
        <f ca="1"/>
        <v>46316</v>
      </c>
      <c r="F106" s="10">
        <f ca="1"/>
        <v>46317</v>
      </c>
      <c r="G106" s="10">
        <f ca="1"/>
        <v>46318</v>
      </c>
      <c r="H106" s="11">
        <f ca="1"/>
        <v>46319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46320</v>
      </c>
      <c r="C108" s="10">
        <f ca="1"/>
        <v>46321</v>
      </c>
      <c r="D108" s="10">
        <f ca="1"/>
        <v>46322</v>
      </c>
      <c r="E108" s="10">
        <f ca="1"/>
        <v>46323</v>
      </c>
      <c r="F108" s="10">
        <f ca="1"/>
        <v>46324</v>
      </c>
      <c r="G108" s="10">
        <f ca="1"/>
        <v>46325</v>
      </c>
      <c r="H108" s="11">
        <f ca="1"/>
        <v>46326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46327</v>
      </c>
      <c r="C110" s="10">
        <f ca="1"/>
        <v>46328</v>
      </c>
      <c r="D110" s="26" t="s">
        <v>0</v>
      </c>
      <c r="E110" s="27"/>
      <c r="F110" s="27"/>
      <c r="G110" s="27"/>
      <c r="H110" s="27"/>
    </row>
    <row r="111" spans="1:8" ht="63.75" hidden="1" customHeight="1" x14ac:dyDescent="0.3">
      <c r="B111" s="7"/>
      <c r="C111" s="7"/>
      <c r="D111" s="25"/>
      <c r="E111" s="25"/>
      <c r="F111" s="25"/>
      <c r="G111" s="25"/>
      <c r="H111" s="25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8" t="str">
        <f ca="1">TEXT(DATE(CalendárioAno5,CaléndárioMês5Opção+1,1),"mmmm")</f>
        <v>novembro</v>
      </c>
      <c r="D112" s="28"/>
      <c r="E112" s="28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46327</v>
      </c>
      <c r="C114" s="10">
        <f ca="1"/>
        <v>46328</v>
      </c>
      <c r="D114" s="10">
        <f ca="1"/>
        <v>46329</v>
      </c>
      <c r="E114" s="10">
        <f ca="1"/>
        <v>46330</v>
      </c>
      <c r="F114" s="10">
        <f ca="1"/>
        <v>46331</v>
      </c>
      <c r="G114" s="10">
        <f ca="1"/>
        <v>46332</v>
      </c>
      <c r="H114" s="11">
        <f ca="1"/>
        <v>46333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46334</v>
      </c>
      <c r="C116" s="10">
        <f ca="1"/>
        <v>46335</v>
      </c>
      <c r="D116" s="10">
        <f ca="1"/>
        <v>46336</v>
      </c>
      <c r="E116" s="10">
        <f ca="1"/>
        <v>46337</v>
      </c>
      <c r="F116" s="10">
        <f ca="1"/>
        <v>46338</v>
      </c>
      <c r="G116" s="10">
        <f ca="1"/>
        <v>46339</v>
      </c>
      <c r="H116" s="11">
        <f ca="1"/>
        <v>46340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46341</v>
      </c>
      <c r="C118" s="10">
        <f ca="1"/>
        <v>46342</v>
      </c>
      <c r="D118" s="10">
        <f ca="1"/>
        <v>46343</v>
      </c>
      <c r="E118" s="10">
        <f ca="1"/>
        <v>46344</v>
      </c>
      <c r="F118" s="10">
        <f ca="1"/>
        <v>46345</v>
      </c>
      <c r="G118" s="10">
        <f ca="1"/>
        <v>46346</v>
      </c>
      <c r="H118" s="11">
        <f ca="1"/>
        <v>46347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46348</v>
      </c>
      <c r="C120" s="10">
        <f ca="1"/>
        <v>46349</v>
      </c>
      <c r="D120" s="10">
        <f ca="1"/>
        <v>46350</v>
      </c>
      <c r="E120" s="10">
        <f ca="1"/>
        <v>46351</v>
      </c>
      <c r="F120" s="10">
        <f ca="1"/>
        <v>46352</v>
      </c>
      <c r="G120" s="10">
        <f ca="1"/>
        <v>46353</v>
      </c>
      <c r="H120" s="11">
        <f ca="1"/>
        <v>46354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46355</v>
      </c>
      <c r="C122" s="10">
        <f ca="1"/>
        <v>46356</v>
      </c>
      <c r="D122" s="10">
        <f ca="1"/>
        <v>46357</v>
      </c>
      <c r="E122" s="10">
        <f ca="1"/>
        <v>46358</v>
      </c>
      <c r="F122" s="10">
        <f ca="1"/>
        <v>46359</v>
      </c>
      <c r="G122" s="10">
        <f ca="1"/>
        <v>46360</v>
      </c>
      <c r="H122" s="11">
        <f ca="1"/>
        <v>46361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46362</v>
      </c>
      <c r="C124" s="10">
        <f ca="1"/>
        <v>46363</v>
      </c>
      <c r="D124" s="26" t="s">
        <v>0</v>
      </c>
      <c r="E124" s="27"/>
      <c r="F124" s="27"/>
      <c r="G124" s="27"/>
      <c r="H124" s="27"/>
    </row>
    <row r="125" spans="1:8" ht="63.75" hidden="1" customHeight="1" x14ac:dyDescent="0.3">
      <c r="B125" s="7"/>
      <c r="C125" s="7"/>
      <c r="D125" s="25"/>
      <c r="E125" s="25"/>
      <c r="F125" s="25"/>
      <c r="G125" s="25"/>
      <c r="H125" s="25"/>
    </row>
    <row r="126" spans="1:8" ht="54" hidden="1" customHeight="1" x14ac:dyDescent="0.7">
      <c r="A126" s="2"/>
      <c r="B126" s="1">
        <f ca="1">YEAR(DATE(CalendárioAno6,CaléndárioMês6Opção+1,1))</f>
        <v>2026</v>
      </c>
      <c r="C126" s="28" t="str">
        <f ca="1">TEXT(DATE(CalendárioAno6,CaléndárioMês6Opção+1,1),"mmmm")</f>
        <v>dezembro</v>
      </c>
      <c r="D126" s="28"/>
      <c r="E126" s="28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46355</v>
      </c>
      <c r="C128" s="10">
        <f ca="1"/>
        <v>46356</v>
      </c>
      <c r="D128" s="10">
        <f ca="1"/>
        <v>46357</v>
      </c>
      <c r="E128" s="10">
        <f ca="1"/>
        <v>46358</v>
      </c>
      <c r="F128" s="10">
        <f ca="1"/>
        <v>46359</v>
      </c>
      <c r="G128" s="10">
        <f ca="1"/>
        <v>46360</v>
      </c>
      <c r="H128" s="11">
        <f ca="1"/>
        <v>46361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46362</v>
      </c>
      <c r="C130" s="10">
        <f ca="1"/>
        <v>46363</v>
      </c>
      <c r="D130" s="10">
        <f ca="1"/>
        <v>46364</v>
      </c>
      <c r="E130" s="10">
        <f ca="1"/>
        <v>46365</v>
      </c>
      <c r="F130" s="10">
        <f ca="1"/>
        <v>46366</v>
      </c>
      <c r="G130" s="10">
        <f ca="1"/>
        <v>46367</v>
      </c>
      <c r="H130" s="11">
        <f ca="1"/>
        <v>46368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46369</v>
      </c>
      <c r="C132" s="10">
        <f ca="1"/>
        <v>46370</v>
      </c>
      <c r="D132" s="10">
        <f ca="1"/>
        <v>46371</v>
      </c>
      <c r="E132" s="10">
        <f ca="1"/>
        <v>46372</v>
      </c>
      <c r="F132" s="10">
        <f ca="1"/>
        <v>46373</v>
      </c>
      <c r="G132" s="10">
        <f ca="1"/>
        <v>46374</v>
      </c>
      <c r="H132" s="11">
        <f ca="1"/>
        <v>46375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46376</v>
      </c>
      <c r="C134" s="10">
        <f ca="1"/>
        <v>46377</v>
      </c>
      <c r="D134" s="10">
        <f ca="1"/>
        <v>46378</v>
      </c>
      <c r="E134" s="10">
        <f ca="1"/>
        <v>46379</v>
      </c>
      <c r="F134" s="10">
        <f ca="1"/>
        <v>46380</v>
      </c>
      <c r="G134" s="10">
        <f ca="1"/>
        <v>46381</v>
      </c>
      <c r="H134" s="11">
        <f ca="1"/>
        <v>46382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46383</v>
      </c>
      <c r="C136" s="10">
        <f ca="1"/>
        <v>46384</v>
      </c>
      <c r="D136" s="10">
        <f ca="1"/>
        <v>46385</v>
      </c>
      <c r="E136" s="10">
        <f ca="1"/>
        <v>46386</v>
      </c>
      <c r="F136" s="10">
        <f ca="1"/>
        <v>46387</v>
      </c>
      <c r="G136" s="10">
        <f ca="1"/>
        <v>46388</v>
      </c>
      <c r="H136" s="11">
        <f ca="1"/>
        <v>46389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46390</v>
      </c>
      <c r="C138" s="10">
        <f ca="1"/>
        <v>46391</v>
      </c>
      <c r="D138" s="26" t="s">
        <v>0</v>
      </c>
      <c r="E138" s="27"/>
      <c r="F138" s="27"/>
      <c r="G138" s="27"/>
      <c r="H138" s="27"/>
    </row>
    <row r="139" spans="1:8" ht="63.75" hidden="1" customHeight="1" x14ac:dyDescent="0.3">
      <c r="B139" s="7"/>
      <c r="C139" s="7"/>
      <c r="D139" s="25"/>
      <c r="E139" s="25"/>
      <c r="F139" s="25"/>
      <c r="G139" s="25"/>
      <c r="H139" s="25"/>
    </row>
    <row r="140" spans="1:8" ht="54" hidden="1" customHeight="1" x14ac:dyDescent="0.7">
      <c r="A140" s="2"/>
      <c r="B140" s="1">
        <f ca="1">YEAR(DATE(CalendárioAno7,CaléndárioMês7Opção+1,1))</f>
        <v>2027</v>
      </c>
      <c r="C140" s="28" t="str">
        <f ca="1">TEXT(DATE(CalendárioAno7,CaléndárioMês7Opção+1,1),"mmmm")</f>
        <v>janeiro</v>
      </c>
      <c r="D140" s="28"/>
      <c r="E140" s="28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46383</v>
      </c>
      <c r="C142" s="10">
        <f ca="1"/>
        <v>46384</v>
      </c>
      <c r="D142" s="10">
        <f ca="1"/>
        <v>46385</v>
      </c>
      <c r="E142" s="10">
        <f ca="1"/>
        <v>46386</v>
      </c>
      <c r="F142" s="10">
        <f ca="1"/>
        <v>46387</v>
      </c>
      <c r="G142" s="10">
        <f ca="1"/>
        <v>46388</v>
      </c>
      <c r="H142" s="11">
        <f ca="1"/>
        <v>46389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46390</v>
      </c>
      <c r="C144" s="10">
        <f ca="1"/>
        <v>46391</v>
      </c>
      <c r="D144" s="10">
        <f ca="1"/>
        <v>46392</v>
      </c>
      <c r="E144" s="10">
        <f ca="1"/>
        <v>46393</v>
      </c>
      <c r="F144" s="10">
        <f ca="1"/>
        <v>46394</v>
      </c>
      <c r="G144" s="10">
        <f ca="1"/>
        <v>46395</v>
      </c>
      <c r="H144" s="11">
        <f ca="1"/>
        <v>46396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46397</v>
      </c>
      <c r="C146" s="10">
        <f ca="1"/>
        <v>46398</v>
      </c>
      <c r="D146" s="10">
        <f ca="1"/>
        <v>46399</v>
      </c>
      <c r="E146" s="10">
        <f ca="1"/>
        <v>46400</v>
      </c>
      <c r="F146" s="10">
        <f ca="1"/>
        <v>46401</v>
      </c>
      <c r="G146" s="10">
        <f ca="1"/>
        <v>46402</v>
      </c>
      <c r="H146" s="11">
        <f ca="1"/>
        <v>46403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46404</v>
      </c>
      <c r="C148" s="10">
        <f ca="1"/>
        <v>46405</v>
      </c>
      <c r="D148" s="10">
        <f ca="1"/>
        <v>46406</v>
      </c>
      <c r="E148" s="10">
        <f ca="1"/>
        <v>46407</v>
      </c>
      <c r="F148" s="10">
        <f ca="1"/>
        <v>46408</v>
      </c>
      <c r="G148" s="10">
        <f ca="1"/>
        <v>46409</v>
      </c>
      <c r="H148" s="11">
        <f ca="1"/>
        <v>46410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46411</v>
      </c>
      <c r="C150" s="10">
        <f ca="1"/>
        <v>46412</v>
      </c>
      <c r="D150" s="10">
        <f ca="1"/>
        <v>46413</v>
      </c>
      <c r="E150" s="10">
        <f ca="1"/>
        <v>46414</v>
      </c>
      <c r="F150" s="10">
        <f ca="1"/>
        <v>46415</v>
      </c>
      <c r="G150" s="10">
        <f ca="1"/>
        <v>46416</v>
      </c>
      <c r="H150" s="11">
        <f ca="1"/>
        <v>46417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46418</v>
      </c>
      <c r="C152" s="10">
        <f ca="1"/>
        <v>46419</v>
      </c>
      <c r="D152" s="26" t="s">
        <v>0</v>
      </c>
      <c r="E152" s="27"/>
      <c r="F152" s="27"/>
      <c r="G152" s="27"/>
      <c r="H152" s="27"/>
    </row>
    <row r="153" spans="1:8" ht="63.75" hidden="1" customHeight="1" x14ac:dyDescent="0.3">
      <c r="B153" s="7"/>
      <c r="C153" s="7"/>
      <c r="D153" s="25"/>
      <c r="E153" s="25"/>
      <c r="F153" s="25"/>
      <c r="G153" s="25"/>
      <c r="H153" s="25"/>
    </row>
    <row r="154" spans="1:8" ht="54" hidden="1" customHeight="1" x14ac:dyDescent="0.7">
      <c r="A154" s="2"/>
      <c r="B154" s="1">
        <f ca="1">YEAR(DATE(CalendárioAno8,CaléndárioMês8Opção+1,1))</f>
        <v>2027</v>
      </c>
      <c r="C154" s="28" t="str">
        <f ca="1">TEXT(DATE(CalendárioAno8,CaléndárioMês8Opção+1,1),"mmmm")</f>
        <v>fevereiro</v>
      </c>
      <c r="D154" s="28"/>
      <c r="E154" s="28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46418</v>
      </c>
      <c r="C156" s="10">
        <f ca="1"/>
        <v>46419</v>
      </c>
      <c r="D156" s="10">
        <f ca="1"/>
        <v>46420</v>
      </c>
      <c r="E156" s="10">
        <f ca="1"/>
        <v>46421</v>
      </c>
      <c r="F156" s="10">
        <f ca="1"/>
        <v>46422</v>
      </c>
      <c r="G156" s="10">
        <f ca="1"/>
        <v>46423</v>
      </c>
      <c r="H156" s="11">
        <f ca="1"/>
        <v>46424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46425</v>
      </c>
      <c r="C158" s="10">
        <f ca="1"/>
        <v>46426</v>
      </c>
      <c r="D158" s="10">
        <f ca="1"/>
        <v>46427</v>
      </c>
      <c r="E158" s="10">
        <f ca="1"/>
        <v>46428</v>
      </c>
      <c r="F158" s="10">
        <f ca="1"/>
        <v>46429</v>
      </c>
      <c r="G158" s="10">
        <f ca="1"/>
        <v>46430</v>
      </c>
      <c r="H158" s="11">
        <f ca="1"/>
        <v>46431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46432</v>
      </c>
      <c r="C160" s="10">
        <f ca="1"/>
        <v>46433</v>
      </c>
      <c r="D160" s="10">
        <f ca="1"/>
        <v>46434</v>
      </c>
      <c r="E160" s="10">
        <f ca="1"/>
        <v>46435</v>
      </c>
      <c r="F160" s="10">
        <f ca="1"/>
        <v>46436</v>
      </c>
      <c r="G160" s="10">
        <f ca="1"/>
        <v>46437</v>
      </c>
      <c r="H160" s="11">
        <f ca="1"/>
        <v>46438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46439</v>
      </c>
      <c r="C162" s="10">
        <f ca="1"/>
        <v>46440</v>
      </c>
      <c r="D162" s="10">
        <f ca="1"/>
        <v>46441</v>
      </c>
      <c r="E162" s="10">
        <f ca="1"/>
        <v>46442</v>
      </c>
      <c r="F162" s="10">
        <f ca="1"/>
        <v>46443</v>
      </c>
      <c r="G162" s="10">
        <f ca="1"/>
        <v>46444</v>
      </c>
      <c r="H162" s="11">
        <f ca="1"/>
        <v>46445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46446</v>
      </c>
      <c r="C164" s="10">
        <f ca="1"/>
        <v>46447</v>
      </c>
      <c r="D164" s="10">
        <f ca="1"/>
        <v>46448</v>
      </c>
      <c r="E164" s="10">
        <f ca="1"/>
        <v>46449</v>
      </c>
      <c r="F164" s="10">
        <f ca="1"/>
        <v>46450</v>
      </c>
      <c r="G164" s="10">
        <f ca="1"/>
        <v>46451</v>
      </c>
      <c r="H164" s="11">
        <f ca="1"/>
        <v>46452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46453</v>
      </c>
      <c r="C166" s="10">
        <f ca="1"/>
        <v>46454</v>
      </c>
      <c r="D166" s="26" t="s">
        <v>0</v>
      </c>
      <c r="E166" s="27"/>
      <c r="F166" s="27"/>
      <c r="G166" s="27"/>
      <c r="H166" s="27"/>
    </row>
    <row r="167" spans="1:8" ht="63.75" hidden="1" customHeight="1" x14ac:dyDescent="0.3">
      <c r="B167" s="7"/>
      <c r="C167" s="7"/>
      <c r="D167" s="25"/>
      <c r="E167" s="25"/>
      <c r="F167" s="25"/>
      <c r="G167" s="25"/>
      <c r="H167" s="25"/>
    </row>
    <row r="168" spans="1:8" ht="54" hidden="1" customHeight="1" x14ac:dyDescent="0.7">
      <c r="A168" s="2"/>
      <c r="B168" s="1">
        <f ca="1">YEAR(DATE(CalendárioAno9,CaléndárioMês9Opção+1,1))</f>
        <v>2027</v>
      </c>
      <c r="C168" s="28" t="str">
        <f ca="1">TEXT(DATE(CalendárioAno9,CaléndárioMês9Opção+1,1),"mmmm")</f>
        <v>março</v>
      </c>
      <c r="D168" s="28"/>
      <c r="E168" s="28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46446</v>
      </c>
      <c r="C170" s="10">
        <f ca="1"/>
        <v>46447</v>
      </c>
      <c r="D170" s="10">
        <f ca="1"/>
        <v>46448</v>
      </c>
      <c r="E170" s="10">
        <f ca="1"/>
        <v>46449</v>
      </c>
      <c r="F170" s="10">
        <f ca="1"/>
        <v>46450</v>
      </c>
      <c r="G170" s="10">
        <f ca="1"/>
        <v>46451</v>
      </c>
      <c r="H170" s="11">
        <f ca="1"/>
        <v>46452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46453</v>
      </c>
      <c r="C172" s="10">
        <f ca="1"/>
        <v>46454</v>
      </c>
      <c r="D172" s="10">
        <f ca="1"/>
        <v>46455</v>
      </c>
      <c r="E172" s="10">
        <f ca="1"/>
        <v>46456</v>
      </c>
      <c r="F172" s="10">
        <f ca="1"/>
        <v>46457</v>
      </c>
      <c r="G172" s="10">
        <f ca="1"/>
        <v>46458</v>
      </c>
      <c r="H172" s="11">
        <f ca="1"/>
        <v>46459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46460</v>
      </c>
      <c r="C174" s="10">
        <f ca="1"/>
        <v>46461</v>
      </c>
      <c r="D174" s="10">
        <f ca="1"/>
        <v>46462</v>
      </c>
      <c r="E174" s="10">
        <f ca="1"/>
        <v>46463</v>
      </c>
      <c r="F174" s="10">
        <f ca="1"/>
        <v>46464</v>
      </c>
      <c r="G174" s="10">
        <f ca="1"/>
        <v>46465</v>
      </c>
      <c r="H174" s="11">
        <f ca="1"/>
        <v>46466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46467</v>
      </c>
      <c r="C176" s="10">
        <f ca="1"/>
        <v>46468</v>
      </c>
      <c r="D176" s="10">
        <f ca="1"/>
        <v>46469</v>
      </c>
      <c r="E176" s="10">
        <f ca="1"/>
        <v>46470</v>
      </c>
      <c r="F176" s="10">
        <f ca="1"/>
        <v>46471</v>
      </c>
      <c r="G176" s="10">
        <f ca="1"/>
        <v>46472</v>
      </c>
      <c r="H176" s="11">
        <f ca="1"/>
        <v>46473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46474</v>
      </c>
      <c r="C178" s="10">
        <f ca="1"/>
        <v>46475</v>
      </c>
      <c r="D178" s="10">
        <f ca="1"/>
        <v>46476</v>
      </c>
      <c r="E178" s="10">
        <f ca="1"/>
        <v>46477</v>
      </c>
      <c r="F178" s="10">
        <f ca="1"/>
        <v>46478</v>
      </c>
      <c r="G178" s="10">
        <f ca="1"/>
        <v>46479</v>
      </c>
      <c r="H178" s="11">
        <f ca="1"/>
        <v>46480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46481</v>
      </c>
      <c r="C180" s="10">
        <f ca="1"/>
        <v>46482</v>
      </c>
      <c r="D180" s="26" t="s">
        <v>0</v>
      </c>
      <c r="E180" s="27"/>
      <c r="F180" s="27"/>
      <c r="G180" s="27"/>
      <c r="H180" s="27"/>
    </row>
    <row r="181" spans="2:8" ht="63.75" hidden="1" customHeight="1" x14ac:dyDescent="0.3">
      <c r="B181" s="7"/>
      <c r="C181" s="7"/>
      <c r="D181" s="25"/>
      <c r="E181" s="25"/>
      <c r="F181" s="25"/>
      <c r="G181" s="25"/>
      <c r="H181" s="25"/>
    </row>
    <row r="182" spans="2:8" ht="54" hidden="1" customHeight="1" x14ac:dyDescent="0.7">
      <c r="B182" s="1">
        <f ca="1">YEAR(DATE(CalendárioAno10,CaléndárioMês10Opção+1,1))</f>
        <v>2027</v>
      </c>
      <c r="C182" s="28" t="str">
        <f ca="1">TEXT(DATE(CalendárioAno10,CaléndárioMês10Opção+1,1),"mmmm")</f>
        <v>abril</v>
      </c>
      <c r="D182" s="28"/>
      <c r="E182" s="28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46474</v>
      </c>
      <c r="C184" s="10">
        <f ca="1"/>
        <v>46475</v>
      </c>
      <c r="D184" s="10">
        <f ca="1"/>
        <v>46476</v>
      </c>
      <c r="E184" s="10">
        <f ca="1"/>
        <v>46477</v>
      </c>
      <c r="F184" s="10">
        <f ca="1"/>
        <v>46478</v>
      </c>
      <c r="G184" s="10">
        <f ca="1"/>
        <v>46479</v>
      </c>
      <c r="H184" s="11">
        <f ca="1"/>
        <v>46480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46481</v>
      </c>
      <c r="C186" s="10">
        <f ca="1"/>
        <v>46482</v>
      </c>
      <c r="D186" s="10">
        <f ca="1"/>
        <v>46483</v>
      </c>
      <c r="E186" s="10">
        <f ca="1"/>
        <v>46484</v>
      </c>
      <c r="F186" s="10">
        <f ca="1"/>
        <v>46485</v>
      </c>
      <c r="G186" s="10">
        <f ca="1"/>
        <v>46486</v>
      </c>
      <c r="H186" s="11">
        <f ca="1"/>
        <v>46487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46488</v>
      </c>
      <c r="C188" s="10">
        <f ca="1"/>
        <v>46489</v>
      </c>
      <c r="D188" s="10">
        <f ca="1"/>
        <v>46490</v>
      </c>
      <c r="E188" s="10">
        <f ca="1"/>
        <v>46491</v>
      </c>
      <c r="F188" s="10">
        <f ca="1"/>
        <v>46492</v>
      </c>
      <c r="G188" s="10">
        <f ca="1"/>
        <v>46493</v>
      </c>
      <c r="H188" s="11">
        <f ca="1"/>
        <v>46494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46495</v>
      </c>
      <c r="C190" s="10">
        <f ca="1"/>
        <v>46496</v>
      </c>
      <c r="D190" s="10">
        <f ca="1"/>
        <v>46497</v>
      </c>
      <c r="E190" s="10">
        <f ca="1"/>
        <v>46498</v>
      </c>
      <c r="F190" s="10">
        <f ca="1"/>
        <v>46499</v>
      </c>
      <c r="G190" s="10">
        <f ca="1"/>
        <v>46500</v>
      </c>
      <c r="H190" s="11">
        <f ca="1"/>
        <v>46501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46502</v>
      </c>
      <c r="C192" s="10">
        <f ca="1"/>
        <v>46503</v>
      </c>
      <c r="D192" s="10">
        <f ca="1"/>
        <v>46504</v>
      </c>
      <c r="E192" s="10">
        <f ca="1"/>
        <v>46505</v>
      </c>
      <c r="F192" s="10">
        <f ca="1"/>
        <v>46506</v>
      </c>
      <c r="G192" s="10">
        <f ca="1"/>
        <v>46507</v>
      </c>
      <c r="H192" s="11">
        <f ca="1"/>
        <v>46508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46509</v>
      </c>
      <c r="C194" s="10">
        <f ca="1"/>
        <v>46510</v>
      </c>
      <c r="D194" s="26" t="s">
        <v>0</v>
      </c>
      <c r="E194" s="27"/>
      <c r="F194" s="27"/>
      <c r="G194" s="27"/>
      <c r="H194" s="27"/>
    </row>
    <row r="195" spans="2:8" ht="63.75" hidden="1" customHeight="1" x14ac:dyDescent="0.3">
      <c r="B195" s="7"/>
      <c r="C195" s="7"/>
      <c r="D195" s="25"/>
      <c r="E195" s="25"/>
      <c r="F195" s="25"/>
      <c r="G195" s="25"/>
      <c r="H195" s="25"/>
    </row>
    <row r="196" spans="2:8" ht="54" hidden="1" customHeight="1" x14ac:dyDescent="0.7">
      <c r="B196" s="1">
        <f ca="1">YEAR(DATE(CalendárioAno11,CaléndárioMês11Opção+1,1))</f>
        <v>2027</v>
      </c>
      <c r="C196" s="28" t="str">
        <f ca="1">TEXT(DATE(CalendárioAno11,CaléndárioMês11Opção+1,1),"mmmm")</f>
        <v>maio</v>
      </c>
      <c r="D196" s="28"/>
      <c r="E196" s="28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46502</v>
      </c>
      <c r="C198" s="10">
        <f ca="1"/>
        <v>46503</v>
      </c>
      <c r="D198" s="10">
        <f ca="1"/>
        <v>46504</v>
      </c>
      <c r="E198" s="10">
        <f ca="1"/>
        <v>46505</v>
      </c>
      <c r="F198" s="10">
        <f ca="1"/>
        <v>46506</v>
      </c>
      <c r="G198" s="10">
        <f ca="1"/>
        <v>46507</v>
      </c>
      <c r="H198" s="11">
        <f ca="1"/>
        <v>46508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46509</v>
      </c>
      <c r="C200" s="10">
        <f ca="1"/>
        <v>46510</v>
      </c>
      <c r="D200" s="10">
        <f ca="1"/>
        <v>46511</v>
      </c>
      <c r="E200" s="10">
        <f ca="1"/>
        <v>46512</v>
      </c>
      <c r="F200" s="10">
        <f ca="1"/>
        <v>46513</v>
      </c>
      <c r="G200" s="10">
        <f ca="1"/>
        <v>46514</v>
      </c>
      <c r="H200" s="11">
        <f ca="1"/>
        <v>46515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46516</v>
      </c>
      <c r="C202" s="10">
        <f ca="1"/>
        <v>46517</v>
      </c>
      <c r="D202" s="10">
        <f ca="1"/>
        <v>46518</v>
      </c>
      <c r="E202" s="10">
        <f ca="1"/>
        <v>46519</v>
      </c>
      <c r="F202" s="10">
        <f ca="1"/>
        <v>46520</v>
      </c>
      <c r="G202" s="10">
        <f ca="1"/>
        <v>46521</v>
      </c>
      <c r="H202" s="11">
        <f ca="1"/>
        <v>46522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46523</v>
      </c>
      <c r="C204" s="10">
        <f ca="1"/>
        <v>46524</v>
      </c>
      <c r="D204" s="10">
        <f ca="1"/>
        <v>46525</v>
      </c>
      <c r="E204" s="10">
        <f ca="1"/>
        <v>46526</v>
      </c>
      <c r="F204" s="10">
        <f ca="1"/>
        <v>46527</v>
      </c>
      <c r="G204" s="10">
        <f ca="1"/>
        <v>46528</v>
      </c>
      <c r="H204" s="11">
        <f ca="1"/>
        <v>46529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46530</v>
      </c>
      <c r="C206" s="10">
        <f ca="1"/>
        <v>46531</v>
      </c>
      <c r="D206" s="10">
        <f ca="1"/>
        <v>46532</v>
      </c>
      <c r="E206" s="10">
        <f ca="1"/>
        <v>46533</v>
      </c>
      <c r="F206" s="10">
        <f ca="1"/>
        <v>46534</v>
      </c>
      <c r="G206" s="10">
        <f ca="1"/>
        <v>46535</v>
      </c>
      <c r="H206" s="11">
        <f ca="1"/>
        <v>46536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46537</v>
      </c>
      <c r="C208" s="10">
        <f ca="1"/>
        <v>46538</v>
      </c>
      <c r="D208" s="26" t="s">
        <v>0</v>
      </c>
      <c r="E208" s="27"/>
      <c r="F208" s="27"/>
      <c r="G208" s="27"/>
      <c r="H208" s="27"/>
    </row>
    <row r="209" spans="2:8" ht="63.75" hidden="1" customHeight="1" x14ac:dyDescent="0.3">
      <c r="B209" s="7"/>
      <c r="C209" s="7"/>
      <c r="D209" s="25"/>
      <c r="E209" s="25"/>
      <c r="F209" s="25"/>
      <c r="G209" s="25"/>
      <c r="H209" s="25"/>
    </row>
  </sheetData>
  <mergeCells count="39">
    <mergeCell ref="B1:H1"/>
    <mergeCell ref="C2:E2"/>
    <mergeCell ref="C36:E36"/>
    <mergeCell ref="C70:E70"/>
    <mergeCell ref="C84:E84"/>
    <mergeCell ref="F6:F7"/>
    <mergeCell ref="G6:G7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4" type="noConversion"/>
  <conditionalFormatting sqref="B4:H4 B16:H16 B22:H22 B28:H28 B34:C34 H11:H14 B10:H10 H17:H20 H23:H26 H29:H32">
    <cfRule type="expression" dxfId="17" priority="44">
      <formula>MONTH(B4)&lt;&gt;CaléndárioMês1Opção</formula>
    </cfRule>
  </conditionalFormatting>
  <conditionalFormatting sqref="B38:H38 B44:H44 B50:H50 B56:H56 B62:H62 B68:C68">
    <cfRule type="expression" dxfId="16" priority="33">
      <formula>MONTH(B38)&lt;&gt;CaléndárioMês2Opção</formula>
    </cfRule>
  </conditionalFormatting>
  <conditionalFormatting sqref="B72:H72 B74:H74 B76:H76 B78:H78 B80:H80 B82:C82">
    <cfRule type="expression" dxfId="15" priority="31">
      <formula>MONTH(B72)&lt;&gt;CaléndárioMês3Opção</formula>
    </cfRule>
  </conditionalFormatting>
  <conditionalFormatting sqref="B86:H86 B88:H88 B90:H90 B92:H92 B94:H94 B96:C96">
    <cfRule type="expression" dxfId="14" priority="29">
      <formula>MONTH(B86)&lt;&gt;CaléndárioMês4Opção</formula>
    </cfRule>
  </conditionalFormatting>
  <conditionalFormatting sqref="B100:H100 B102:H102 B104:H104 B106:H106 B108:H108 B110:C110">
    <cfRule type="expression" dxfId="13" priority="27">
      <formula>MONTH(B100)&lt;&gt;CaléndárioMês5Opção</formula>
    </cfRule>
  </conditionalFormatting>
  <conditionalFormatting sqref="B114:H114 B116:H116 B118:H118 B120:H120 B122:H122 B124:C124">
    <cfRule type="expression" dxfId="12" priority="25">
      <formula>MONTH(B114)&lt;&gt;CaléndárioMês6Opção</formula>
    </cfRule>
  </conditionalFormatting>
  <conditionalFormatting sqref="B128:H128 B130:H130 B132:H132 B134:H134 B136:H136 B138:C138">
    <cfRule type="expression" dxfId="11" priority="23">
      <formula>MONTH(B128)&lt;&gt;CaléndárioMês7Opção</formula>
    </cfRule>
  </conditionalFormatting>
  <conditionalFormatting sqref="B142:H142 B144:H144 B146:H146 B148:H148 B150:H150 B152:C152">
    <cfRule type="expression" dxfId="10" priority="21">
      <formula>MONTH(B142)&lt;&gt;CaléndárioMês8Opção</formula>
    </cfRule>
  </conditionalFormatting>
  <conditionalFormatting sqref="B156:H156 B158:H158 B160:H160 B162:H162 B164:H164 B166:C166">
    <cfRule type="expression" dxfId="9" priority="19">
      <formula>MONTH(B156)&lt;&gt;CaléndárioMês9Opção</formula>
    </cfRule>
  </conditionalFormatting>
  <conditionalFormatting sqref="B170:H170 B172:H172 B174:H174 B176:H176 B178:H178 B180:C180">
    <cfRule type="expression" dxfId="8" priority="9">
      <formula>MONTH(B170)&lt;&gt;CaléndárioMês10Opção</formula>
    </cfRule>
  </conditionalFormatting>
  <conditionalFormatting sqref="B184:H184 B186:H186 B188:H188 B190:H190 B192:H192 B194:C194">
    <cfRule type="expression" dxfId="7" priority="8">
      <formula>MONTH(B184)&lt;&gt;CaléndárioMês11Opção</formula>
    </cfRule>
  </conditionalFormatting>
  <conditionalFormatting sqref="B198:H198 B200:H200 B202:H202 B204:H204 B206:H206 B208:C208">
    <cfRule type="expression" dxfId="6" priority="7">
      <formula>MONTH(B198)&lt;&gt;CaléndárioMês12Opção</formula>
    </cfRule>
  </conditionalFormatting>
  <conditionalFormatting sqref="H39:H42">
    <cfRule type="expression" dxfId="5" priority="6">
      <formula>MONTH(H39)&lt;&gt;CaléndárioMês1Opção</formula>
    </cfRule>
  </conditionalFormatting>
  <conditionalFormatting sqref="H45:H48">
    <cfRule type="expression" dxfId="4" priority="5">
      <formula>MONTH(H45)&lt;&gt;CaléndárioMês1Opção</formula>
    </cfRule>
  </conditionalFormatting>
  <conditionalFormatting sqref="H51:H54">
    <cfRule type="expression" dxfId="3" priority="4">
      <formula>MONTH(H51)&lt;&gt;CaléndárioMês1Opção</formula>
    </cfRule>
  </conditionalFormatting>
  <conditionalFormatting sqref="H57:H60">
    <cfRule type="expression" dxfId="2" priority="3">
      <formula>MONTH(H57)&lt;&gt;CaléndárioMês1Opção</formula>
    </cfRule>
  </conditionalFormatting>
  <conditionalFormatting sqref="H63:H66">
    <cfRule type="expression" dxfId="1" priority="2">
      <formula>MONTH(H63)&lt;&gt;CaléndárioMês1Opção</formula>
    </cfRule>
  </conditionalFormatting>
  <conditionalFormatting sqref="H5:H8">
    <cfRule type="expression" dxfId="0" priority="1">
      <formula>MONTH(H5)&lt;&gt;CaléndárioMês1Opção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2026-06-19T20:50:23Z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